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JHunt/Documents/Pacific Biochar/Product Application/"/>
    </mc:Choice>
  </mc:AlternateContent>
  <xr:revisionPtr revIDLastSave="0" documentId="8_{5C95250E-20CA-1C4E-BE65-33CE4901230F}" xr6:coauthVersionLast="47" xr6:coauthVersionMax="47" xr10:uidLastSave="{00000000-0000-0000-0000-000000000000}"/>
  <bookViews>
    <workbookView xWindow="800" yWindow="1680" windowWidth="43300" windowHeight="20260" xr2:uid="{00000000-000D-0000-FFFF-FFFF00000000}"/>
  </bookViews>
  <sheets>
    <sheet name="Master Sheet" sheetId="29" r:id="rId1"/>
    <sheet name="CA Process Tomato" sheetId="10" r:id="rId2"/>
    <sheet name="CA Strawberries" sheetId="18" r:id="rId3"/>
    <sheet name="CA Wheat Crop" sheetId="11" r:id="rId4"/>
    <sheet name="CA Almond Crop" sheetId="16" r:id="rId5"/>
    <sheet name="CA Almond_ NUE" sheetId="20" r:id="rId6"/>
    <sheet name="CA Almond_ WUE" sheetId="19" r:id="rId7"/>
    <sheet name="CA Orange" sheetId="12" r:id="rId8"/>
    <sheet name="CA Pistachio Crop" sheetId="14" r:id="rId9"/>
    <sheet name="CA Walnut Crop" sheetId="15" r:id="rId10"/>
    <sheet name="CA Wine Grape" sheetId="13" r:id="rId11"/>
    <sheet name="TX Corn" sheetId="23" r:id="rId12"/>
    <sheet name="TX Wheat" sheetId="24" r:id="rId13"/>
    <sheet name="TX Hay" sheetId="22" r:id="rId14"/>
    <sheet name="LA Soybean" sheetId="25" r:id="rId15"/>
    <sheet name="LA Rice" sheetId="26" r:id="rId16"/>
    <sheet name="GA Peanut" sheetId="27" r:id="rId17"/>
    <sheet name="GA Hay" sheetId="28" r:id="rId18"/>
    <sheet name="OR Blueberry Crop" sheetId="17" r:id="rId19"/>
    <sheet name="OR Hay Crop" sheetId="32" r:id="rId20"/>
    <sheet name="OR Alfalfa Crop" sheetId="33" r:id="rId21"/>
    <sheet name="OR Wine Grape" sheetId="34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3" roundtripDataSignature="AMtx7mivXT9uPYLAeNusPwD+sAdx9T5C4g=="/>
    </ext>
  </extLst>
</workbook>
</file>

<file path=xl/calcChain.xml><?xml version="1.0" encoding="utf-8"?>
<calcChain xmlns="http://schemas.openxmlformats.org/spreadsheetml/2006/main">
  <c r="AB177" i="29" l="1"/>
  <c r="AB178" i="29"/>
  <c r="M53" i="29"/>
  <c r="C43" i="34"/>
  <c r="C42" i="34"/>
  <c r="C43" i="33"/>
  <c r="C42" i="33"/>
  <c r="D46" i="33" s="1"/>
  <c r="C43" i="32"/>
  <c r="C42" i="32"/>
  <c r="D46" i="32" s="1"/>
  <c r="C43" i="17"/>
  <c r="C42" i="17"/>
  <c r="C43" i="28"/>
  <c r="C42" i="28"/>
  <c r="C43" i="27"/>
  <c r="C42" i="27"/>
  <c r="C43" i="26"/>
  <c r="C42" i="26"/>
  <c r="C43" i="25"/>
  <c r="C42" i="25"/>
  <c r="C43" i="22"/>
  <c r="C42" i="22"/>
  <c r="C43" i="24"/>
  <c r="C42" i="24"/>
  <c r="C43" i="23"/>
  <c r="C42" i="23"/>
  <c r="C43" i="13"/>
  <c r="C42" i="13"/>
  <c r="C43" i="15"/>
  <c r="C42" i="15"/>
  <c r="C43" i="14"/>
  <c r="C42" i="14"/>
  <c r="C43" i="12"/>
  <c r="C42" i="12"/>
  <c r="C55" i="19"/>
  <c r="C54" i="19"/>
  <c r="C52" i="20"/>
  <c r="C53" i="20"/>
  <c r="C43" i="16"/>
  <c r="C42" i="16"/>
  <c r="C43" i="11"/>
  <c r="C42" i="11"/>
  <c r="C43" i="18"/>
  <c r="C42" i="18"/>
  <c r="C43" i="10"/>
  <c r="C42" i="10"/>
  <c r="C41" i="34"/>
  <c r="C41" i="33"/>
  <c r="C41" i="32"/>
  <c r="C41" i="17"/>
  <c r="C41" i="28"/>
  <c r="C41" i="27"/>
  <c r="C41" i="26"/>
  <c r="C41" i="25"/>
  <c r="C41" i="22"/>
  <c r="C41" i="24"/>
  <c r="C41" i="23"/>
  <c r="C41" i="13"/>
  <c r="C41" i="15"/>
  <c r="C41" i="14"/>
  <c r="C41" i="12"/>
  <c r="C53" i="19"/>
  <c r="C51" i="20"/>
  <c r="C41" i="16"/>
  <c r="C41" i="11"/>
  <c r="C41" i="18"/>
  <c r="C41" i="10"/>
  <c r="C12" i="34"/>
  <c r="C31" i="34" s="1"/>
  <c r="C12" i="33"/>
  <c r="C31" i="33" s="1"/>
  <c r="C12" i="32"/>
  <c r="C31" i="32" s="1"/>
  <c r="C12" i="17"/>
  <c r="G16" i="17" s="1"/>
  <c r="S163" i="29" s="1"/>
  <c r="C12" i="28"/>
  <c r="H18" i="28" s="1"/>
  <c r="T144" i="29" s="1"/>
  <c r="C12" i="27"/>
  <c r="G15" i="27" s="1"/>
  <c r="S120" i="29" s="1"/>
  <c r="C12" i="26"/>
  <c r="H15" i="26" s="1"/>
  <c r="T99" i="29" s="1"/>
  <c r="C12" i="25"/>
  <c r="G15" i="25" s="1"/>
  <c r="S78" i="29" s="1"/>
  <c r="C12" i="22"/>
  <c r="H18" i="22" s="1"/>
  <c r="T60" i="29" s="1"/>
  <c r="C12" i="24"/>
  <c r="H15" i="24" s="1"/>
  <c r="T36" i="29" s="1"/>
  <c r="C12" i="23"/>
  <c r="C12" i="13"/>
  <c r="H14" i="13" s="1"/>
  <c r="E203" i="29" s="1"/>
  <c r="C12" i="15"/>
  <c r="C12" i="14"/>
  <c r="G14" i="14" s="1"/>
  <c r="D161" i="29" s="1"/>
  <c r="C12" i="12"/>
  <c r="H18" i="12" s="1"/>
  <c r="E144" i="29" s="1"/>
  <c r="C12" i="19"/>
  <c r="C12" i="20"/>
  <c r="C12" i="16"/>
  <c r="H18" i="16" s="1"/>
  <c r="E81" i="29" s="1"/>
  <c r="C12" i="11"/>
  <c r="C12" i="18"/>
  <c r="H14" i="18" s="1"/>
  <c r="E35" i="29" s="1"/>
  <c r="C12" i="10"/>
  <c r="X135" i="29"/>
  <c r="Y135" i="29"/>
  <c r="R136" i="29"/>
  <c r="X136" i="29"/>
  <c r="Y136" i="29"/>
  <c r="R137" i="29"/>
  <c r="S137" i="29"/>
  <c r="T137" i="29"/>
  <c r="U137" i="29"/>
  <c r="V137" i="29"/>
  <c r="W137" i="29"/>
  <c r="X137" i="29"/>
  <c r="Y137" i="29"/>
  <c r="Z137" i="29"/>
  <c r="AA137" i="29"/>
  <c r="AB137" i="29"/>
  <c r="R138" i="29"/>
  <c r="S138" i="29"/>
  <c r="T138" i="29"/>
  <c r="U138" i="29"/>
  <c r="V138" i="29"/>
  <c r="W138" i="29"/>
  <c r="X138" i="29"/>
  <c r="Y138" i="29"/>
  <c r="Z138" i="29"/>
  <c r="AA138" i="29"/>
  <c r="AB138" i="29"/>
  <c r="R140" i="29"/>
  <c r="R141" i="29"/>
  <c r="R142" i="29"/>
  <c r="R143" i="29"/>
  <c r="R144" i="29"/>
  <c r="R145" i="29"/>
  <c r="S145" i="29"/>
  <c r="T145" i="29"/>
  <c r="U145" i="29"/>
  <c r="V145" i="29"/>
  <c r="W145" i="29"/>
  <c r="X145" i="29"/>
  <c r="Y145" i="29"/>
  <c r="Z145" i="29"/>
  <c r="AA145" i="29"/>
  <c r="AB145" i="29"/>
  <c r="R146" i="29"/>
  <c r="W146" i="29"/>
  <c r="X146" i="29"/>
  <c r="Y146" i="29"/>
  <c r="Z146" i="29"/>
  <c r="AA146" i="29"/>
  <c r="AB146" i="29"/>
  <c r="R147" i="29"/>
  <c r="S147" i="29"/>
  <c r="T147" i="29"/>
  <c r="U147" i="29"/>
  <c r="V147" i="29"/>
  <c r="W147" i="29"/>
  <c r="X147" i="29"/>
  <c r="Y147" i="29"/>
  <c r="Z147" i="29"/>
  <c r="AA147" i="29"/>
  <c r="AB147" i="29"/>
  <c r="R148" i="29"/>
  <c r="S148" i="29"/>
  <c r="T148" i="29"/>
  <c r="U148" i="29"/>
  <c r="V148" i="29"/>
  <c r="W148" i="29"/>
  <c r="X148" i="29"/>
  <c r="Y148" i="29"/>
  <c r="Z148" i="29"/>
  <c r="AA148" i="29"/>
  <c r="AB148" i="29"/>
  <c r="R149" i="29"/>
  <c r="R150" i="29"/>
  <c r="R151" i="29"/>
  <c r="R152" i="29"/>
  <c r="R153" i="29"/>
  <c r="R154" i="29"/>
  <c r="R220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AC238" i="29"/>
  <c r="R238" i="29"/>
  <c r="AC237" i="29"/>
  <c r="R237" i="29"/>
  <c r="AC236" i="29"/>
  <c r="R236" i="29"/>
  <c r="AC235" i="29"/>
  <c r="R235" i="29"/>
  <c r="AC234" i="29"/>
  <c r="R234" i="29"/>
  <c r="AC233" i="29"/>
  <c r="R233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AC230" i="29"/>
  <c r="AB230" i="29"/>
  <c r="AA230" i="29"/>
  <c r="Z230" i="29"/>
  <c r="Y230" i="29"/>
  <c r="X230" i="29"/>
  <c r="W230" i="29"/>
  <c r="V230" i="29"/>
  <c r="R230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AC228" i="29"/>
  <c r="R228" i="29"/>
  <c r="AC227" i="29"/>
  <c r="R227" i="29"/>
  <c r="AC226" i="29"/>
  <c r="R226" i="29"/>
  <c r="AC225" i="29"/>
  <c r="R225" i="29"/>
  <c r="AC224" i="29"/>
  <c r="R224" i="29"/>
  <c r="AC223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Y220" i="29"/>
  <c r="X220" i="29"/>
  <c r="W220" i="29"/>
  <c r="Y219" i="29"/>
  <c r="X219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AC217" i="29"/>
  <c r="R217" i="29"/>
  <c r="AC216" i="29"/>
  <c r="R216" i="29"/>
  <c r="AC215" i="29"/>
  <c r="R215" i="29"/>
  <c r="AC214" i="29"/>
  <c r="R214" i="29"/>
  <c r="AC213" i="29"/>
  <c r="R213" i="29"/>
  <c r="AC212" i="29"/>
  <c r="R212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AC209" i="29"/>
  <c r="AB209" i="29"/>
  <c r="AA209" i="29"/>
  <c r="Z209" i="29"/>
  <c r="Y209" i="29"/>
  <c r="X209" i="29"/>
  <c r="W209" i="29"/>
  <c r="R209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AC207" i="29"/>
  <c r="R207" i="29"/>
  <c r="AC206" i="29"/>
  <c r="R206" i="29"/>
  <c r="AC205" i="29"/>
  <c r="R205" i="29"/>
  <c r="AC204" i="29"/>
  <c r="R204" i="29"/>
  <c r="AC203" i="29"/>
  <c r="R203" i="29"/>
  <c r="AC202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Y199" i="29"/>
  <c r="X199" i="29"/>
  <c r="R199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AC196" i="29"/>
  <c r="R196" i="29"/>
  <c r="AC195" i="29"/>
  <c r="R195" i="29"/>
  <c r="AC194" i="29"/>
  <c r="R194" i="29"/>
  <c r="AC193" i="29"/>
  <c r="R193" i="29"/>
  <c r="AC192" i="29"/>
  <c r="R192" i="29"/>
  <c r="AC191" i="29"/>
  <c r="R191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AC188" i="29"/>
  <c r="AB188" i="29"/>
  <c r="AA188" i="29"/>
  <c r="Z188" i="29"/>
  <c r="Y188" i="29"/>
  <c r="X188" i="29"/>
  <c r="W188" i="29"/>
  <c r="R188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AC186" i="29"/>
  <c r="R186" i="29"/>
  <c r="AC185" i="29"/>
  <c r="R185" i="29"/>
  <c r="AC184" i="29"/>
  <c r="R184" i="29"/>
  <c r="AC183" i="29"/>
  <c r="R183" i="29"/>
  <c r="AC182" i="29"/>
  <c r="R182" i="29"/>
  <c r="AC181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Y178" i="29"/>
  <c r="X178" i="29"/>
  <c r="R178" i="29"/>
  <c r="F51" i="34"/>
  <c r="G51" i="34" s="1"/>
  <c r="H51" i="34" s="1"/>
  <c r="I51" i="34" s="1"/>
  <c r="J51" i="34" s="1"/>
  <c r="K51" i="34" s="1"/>
  <c r="L51" i="34" s="1"/>
  <c r="M51" i="34" s="1"/>
  <c r="N51" i="34" s="1"/>
  <c r="O51" i="34" s="1"/>
  <c r="P51" i="34" s="1"/>
  <c r="Q51" i="34" s="1"/>
  <c r="R51" i="34" s="1"/>
  <c r="S51" i="34" s="1"/>
  <c r="T51" i="34" s="1"/>
  <c r="U51" i="34" s="1"/>
  <c r="V51" i="34" s="1"/>
  <c r="W51" i="34" s="1"/>
  <c r="X51" i="34" s="1"/>
  <c r="Y51" i="34" s="1"/>
  <c r="Z51" i="34" s="1"/>
  <c r="AA51" i="34" s="1"/>
  <c r="AB51" i="34" s="1"/>
  <c r="AC51" i="34" s="1"/>
  <c r="AD51" i="34" s="1"/>
  <c r="AE51" i="34" s="1"/>
  <c r="AF51" i="34" s="1"/>
  <c r="AG51" i="34" s="1"/>
  <c r="AH51" i="34" s="1"/>
  <c r="AI51" i="34" s="1"/>
  <c r="AJ51" i="34" s="1"/>
  <c r="AK51" i="34" s="1"/>
  <c r="AL51" i="34" s="1"/>
  <c r="AM51" i="34" s="1"/>
  <c r="AN51" i="34" s="1"/>
  <c r="AO51" i="34" s="1"/>
  <c r="AP51" i="34" s="1"/>
  <c r="AQ51" i="34" s="1"/>
  <c r="AR51" i="34" s="1"/>
  <c r="AS51" i="34" s="1"/>
  <c r="AT51" i="34" s="1"/>
  <c r="AU51" i="34" s="1"/>
  <c r="AV51" i="34" s="1"/>
  <c r="AW51" i="34" s="1"/>
  <c r="AX51" i="34" s="1"/>
  <c r="AY51" i="34" s="1"/>
  <c r="AZ51" i="34" s="1"/>
  <c r="BA51" i="34" s="1"/>
  <c r="BB51" i="34" s="1"/>
  <c r="BC51" i="34" s="1"/>
  <c r="BD51" i="34" s="1"/>
  <c r="BE51" i="34" s="1"/>
  <c r="BF51" i="34" s="1"/>
  <c r="BG51" i="34" s="1"/>
  <c r="BH51" i="34" s="1"/>
  <c r="BI51" i="34" s="1"/>
  <c r="BJ51" i="34" s="1"/>
  <c r="BK51" i="34" s="1"/>
  <c r="BL51" i="34" s="1"/>
  <c r="BM51" i="34" s="1"/>
  <c r="BN51" i="34" s="1"/>
  <c r="BO51" i="34" s="1"/>
  <c r="BP51" i="34" s="1"/>
  <c r="BQ51" i="34" s="1"/>
  <c r="BR51" i="34" s="1"/>
  <c r="BS51" i="34" s="1"/>
  <c r="BT51" i="34" s="1"/>
  <c r="BU51" i="34" s="1"/>
  <c r="BV51" i="34" s="1"/>
  <c r="BW51" i="34" s="1"/>
  <c r="BX51" i="34" s="1"/>
  <c r="BY51" i="34" s="1"/>
  <c r="BZ51" i="34" s="1"/>
  <c r="CA51" i="34" s="1"/>
  <c r="CB51" i="34" s="1"/>
  <c r="CC51" i="34" s="1"/>
  <c r="CD51" i="34" s="1"/>
  <c r="CE51" i="34" s="1"/>
  <c r="CF51" i="34" s="1"/>
  <c r="CG51" i="34" s="1"/>
  <c r="CH51" i="34" s="1"/>
  <c r="CI51" i="34" s="1"/>
  <c r="CJ51" i="34" s="1"/>
  <c r="CK51" i="34" s="1"/>
  <c r="CL51" i="34" s="1"/>
  <c r="CM51" i="34" s="1"/>
  <c r="CN51" i="34" s="1"/>
  <c r="CO51" i="34" s="1"/>
  <c r="CP51" i="34" s="1"/>
  <c r="CQ51" i="34" s="1"/>
  <c r="CR51" i="34" s="1"/>
  <c r="CS51" i="34" s="1"/>
  <c r="CT51" i="34" s="1"/>
  <c r="CU51" i="34" s="1"/>
  <c r="CV51" i="34" s="1"/>
  <c r="CW51" i="34" s="1"/>
  <c r="CX51" i="34" s="1"/>
  <c r="CY51" i="34" s="1"/>
  <c r="CZ51" i="34" s="1"/>
  <c r="DA51" i="34" s="1"/>
  <c r="DB51" i="34" s="1"/>
  <c r="DC51" i="34" s="1"/>
  <c r="DD51" i="34" s="1"/>
  <c r="DE51" i="34" s="1"/>
  <c r="DF51" i="34" s="1"/>
  <c r="DG51" i="34" s="1"/>
  <c r="DH51" i="34" s="1"/>
  <c r="DI51" i="34" s="1"/>
  <c r="DJ51" i="34" s="1"/>
  <c r="DK51" i="34" s="1"/>
  <c r="DL51" i="34" s="1"/>
  <c r="DM51" i="34" s="1"/>
  <c r="DN51" i="34" s="1"/>
  <c r="DO51" i="34" s="1"/>
  <c r="DP51" i="34" s="1"/>
  <c r="DQ51" i="34" s="1"/>
  <c r="DR51" i="34" s="1"/>
  <c r="DS51" i="34" s="1"/>
  <c r="DT51" i="34" s="1"/>
  <c r="DU51" i="34" s="1"/>
  <c r="DV51" i="34" s="1"/>
  <c r="DW51" i="34" s="1"/>
  <c r="DX51" i="34" s="1"/>
  <c r="DY51" i="34" s="1"/>
  <c r="DZ51" i="34" s="1"/>
  <c r="EA51" i="34" s="1"/>
  <c r="EB51" i="34" s="1"/>
  <c r="EC51" i="34" s="1"/>
  <c r="ED51" i="34" s="1"/>
  <c r="EE51" i="34" s="1"/>
  <c r="EF51" i="34" s="1"/>
  <c r="EG51" i="34" s="1"/>
  <c r="EH51" i="34" s="1"/>
  <c r="EI51" i="34" s="1"/>
  <c r="EJ51" i="34" s="1"/>
  <c r="EK51" i="34" s="1"/>
  <c r="EL51" i="34" s="1"/>
  <c r="EM51" i="34" s="1"/>
  <c r="EN51" i="34" s="1"/>
  <c r="EO51" i="34" s="1"/>
  <c r="EP51" i="34" s="1"/>
  <c r="EQ51" i="34" s="1"/>
  <c r="ER51" i="34" s="1"/>
  <c r="ES51" i="34" s="1"/>
  <c r="ET51" i="34" s="1"/>
  <c r="EU51" i="34" s="1"/>
  <c r="EV51" i="34" s="1"/>
  <c r="EW51" i="34" s="1"/>
  <c r="EX51" i="34" s="1"/>
  <c r="EY51" i="34" s="1"/>
  <c r="EZ51" i="34" s="1"/>
  <c r="FA51" i="34" s="1"/>
  <c r="FB51" i="34" s="1"/>
  <c r="FC51" i="34" s="1"/>
  <c r="FD51" i="34" s="1"/>
  <c r="FE51" i="34" s="1"/>
  <c r="FF51" i="34" s="1"/>
  <c r="FG51" i="34" s="1"/>
  <c r="FH51" i="34" s="1"/>
  <c r="FI51" i="34" s="1"/>
  <c r="FJ51" i="34" s="1"/>
  <c r="FK51" i="34" s="1"/>
  <c r="FL51" i="34" s="1"/>
  <c r="FM51" i="34" s="1"/>
  <c r="FN51" i="34" s="1"/>
  <c r="FO51" i="34" s="1"/>
  <c r="FP51" i="34" s="1"/>
  <c r="FQ51" i="34" s="1"/>
  <c r="FR51" i="34" s="1"/>
  <c r="FS51" i="34" s="1"/>
  <c r="FT51" i="34" s="1"/>
  <c r="FU51" i="34" s="1"/>
  <c r="FV51" i="34" s="1"/>
  <c r="FW51" i="34" s="1"/>
  <c r="FX51" i="34" s="1"/>
  <c r="FY51" i="34" s="1"/>
  <c r="FZ51" i="34" s="1"/>
  <c r="GA51" i="34" s="1"/>
  <c r="GB51" i="34" s="1"/>
  <c r="GC51" i="34" s="1"/>
  <c r="GD51" i="34" s="1"/>
  <c r="GE51" i="34" s="1"/>
  <c r="GF51" i="34" s="1"/>
  <c r="GG51" i="34" s="1"/>
  <c r="GH51" i="34" s="1"/>
  <c r="GI51" i="34" s="1"/>
  <c r="GJ51" i="34" s="1"/>
  <c r="GK51" i="34" s="1"/>
  <c r="GL51" i="34" s="1"/>
  <c r="GM51" i="34" s="1"/>
  <c r="GN51" i="34" s="1"/>
  <c r="GO51" i="34" s="1"/>
  <c r="GP51" i="34" s="1"/>
  <c r="GQ51" i="34" s="1"/>
  <c r="GR51" i="34" s="1"/>
  <c r="GS51" i="34" s="1"/>
  <c r="GT51" i="34" s="1"/>
  <c r="GU51" i="34" s="1"/>
  <c r="GV51" i="34" s="1"/>
  <c r="GW51" i="34" s="1"/>
  <c r="GX51" i="34" s="1"/>
  <c r="GY51" i="34" s="1"/>
  <c r="GZ51" i="34" s="1"/>
  <c r="HA51" i="34" s="1"/>
  <c r="HB51" i="34" s="1"/>
  <c r="HC51" i="34" s="1"/>
  <c r="HD51" i="34" s="1"/>
  <c r="HE51" i="34" s="1"/>
  <c r="HF51" i="34" s="1"/>
  <c r="HG51" i="34" s="1"/>
  <c r="HH51" i="34" s="1"/>
  <c r="HI51" i="34" s="1"/>
  <c r="HJ51" i="34" s="1"/>
  <c r="HK51" i="34" s="1"/>
  <c r="HL51" i="34" s="1"/>
  <c r="HM51" i="34" s="1"/>
  <c r="HN51" i="34" s="1"/>
  <c r="HO51" i="34" s="1"/>
  <c r="HP51" i="34" s="1"/>
  <c r="HQ51" i="34" s="1"/>
  <c r="HR51" i="34" s="1"/>
  <c r="HS51" i="34" s="1"/>
  <c r="HT51" i="34" s="1"/>
  <c r="HU51" i="34" s="1"/>
  <c r="HV51" i="34" s="1"/>
  <c r="HW51" i="34" s="1"/>
  <c r="HX51" i="34" s="1"/>
  <c r="HY51" i="34" s="1"/>
  <c r="HZ51" i="34" s="1"/>
  <c r="IA51" i="34" s="1"/>
  <c r="IB51" i="34" s="1"/>
  <c r="IC51" i="34" s="1"/>
  <c r="ID51" i="34" s="1"/>
  <c r="IE51" i="34" s="1"/>
  <c r="IF51" i="34" s="1"/>
  <c r="IG51" i="34" s="1"/>
  <c r="IH51" i="34" s="1"/>
  <c r="II51" i="34" s="1"/>
  <c r="IJ51" i="34" s="1"/>
  <c r="IK51" i="34" s="1"/>
  <c r="IL51" i="34" s="1"/>
  <c r="IM51" i="34" s="1"/>
  <c r="IN51" i="34" s="1"/>
  <c r="IO51" i="34" s="1"/>
  <c r="IP51" i="34" s="1"/>
  <c r="IQ51" i="34" s="1"/>
  <c r="IR51" i="34" s="1"/>
  <c r="IS51" i="34" s="1"/>
  <c r="IT51" i="34" s="1"/>
  <c r="IU51" i="34" s="1"/>
  <c r="IV51" i="34" s="1"/>
  <c r="IW51" i="34" s="1"/>
  <c r="IX51" i="34" s="1"/>
  <c r="IY51" i="34" s="1"/>
  <c r="IZ51" i="34" s="1"/>
  <c r="JA51" i="34" s="1"/>
  <c r="JB51" i="34" s="1"/>
  <c r="JC51" i="34" s="1"/>
  <c r="JD51" i="34" s="1"/>
  <c r="JE51" i="34" s="1"/>
  <c r="JF51" i="34" s="1"/>
  <c r="JG51" i="34" s="1"/>
  <c r="JH51" i="34" s="1"/>
  <c r="JI51" i="34" s="1"/>
  <c r="JJ51" i="34" s="1"/>
  <c r="JK51" i="34" s="1"/>
  <c r="JL51" i="34" s="1"/>
  <c r="JM51" i="34" s="1"/>
  <c r="JN51" i="34" s="1"/>
  <c r="JO51" i="34" s="1"/>
  <c r="JP51" i="34" s="1"/>
  <c r="JQ51" i="34" s="1"/>
  <c r="JR51" i="34" s="1"/>
  <c r="JS51" i="34" s="1"/>
  <c r="JT51" i="34" s="1"/>
  <c r="JU51" i="34" s="1"/>
  <c r="JV51" i="34" s="1"/>
  <c r="JW51" i="34" s="1"/>
  <c r="JX51" i="34" s="1"/>
  <c r="JY51" i="34" s="1"/>
  <c r="JZ51" i="34" s="1"/>
  <c r="KA51" i="34" s="1"/>
  <c r="KB51" i="34" s="1"/>
  <c r="KC51" i="34" s="1"/>
  <c r="KD51" i="34" s="1"/>
  <c r="KE51" i="34" s="1"/>
  <c r="KF51" i="34" s="1"/>
  <c r="KG51" i="34" s="1"/>
  <c r="KH51" i="34" s="1"/>
  <c r="KI51" i="34" s="1"/>
  <c r="KJ51" i="34" s="1"/>
  <c r="KK51" i="34" s="1"/>
  <c r="KL51" i="34" s="1"/>
  <c r="KM51" i="34" s="1"/>
  <c r="KN51" i="34" s="1"/>
  <c r="KO51" i="34" s="1"/>
  <c r="KP51" i="34" s="1"/>
  <c r="KQ51" i="34" s="1"/>
  <c r="KR51" i="34" s="1"/>
  <c r="KS51" i="34" s="1"/>
  <c r="KT51" i="34" s="1"/>
  <c r="KU51" i="34" s="1"/>
  <c r="KV51" i="34" s="1"/>
  <c r="KW51" i="34" s="1"/>
  <c r="KX51" i="34" s="1"/>
  <c r="KY51" i="34" s="1"/>
  <c r="KZ51" i="34" s="1"/>
  <c r="LA51" i="34" s="1"/>
  <c r="LB51" i="34" s="1"/>
  <c r="LC51" i="34" s="1"/>
  <c r="LD51" i="34" s="1"/>
  <c r="LE51" i="34" s="1"/>
  <c r="LF51" i="34" s="1"/>
  <c r="LG51" i="34" s="1"/>
  <c r="LH51" i="34" s="1"/>
  <c r="LI51" i="34" s="1"/>
  <c r="LJ51" i="34" s="1"/>
  <c r="LK51" i="34" s="1"/>
  <c r="LL51" i="34" s="1"/>
  <c r="LM51" i="34" s="1"/>
  <c r="LN51" i="34" s="1"/>
  <c r="LO51" i="34" s="1"/>
  <c r="LP51" i="34" s="1"/>
  <c r="LQ51" i="34" s="1"/>
  <c r="LR51" i="34" s="1"/>
  <c r="LS51" i="34" s="1"/>
  <c r="LT51" i="34" s="1"/>
  <c r="LU51" i="34" s="1"/>
  <c r="LV51" i="34" s="1"/>
  <c r="LW51" i="34" s="1"/>
  <c r="LX51" i="34" s="1"/>
  <c r="LY51" i="34" s="1"/>
  <c r="LZ51" i="34" s="1"/>
  <c r="MA51" i="34" s="1"/>
  <c r="MB51" i="34" s="1"/>
  <c r="MC51" i="34" s="1"/>
  <c r="MD51" i="34" s="1"/>
  <c r="ME51" i="34" s="1"/>
  <c r="MF51" i="34" s="1"/>
  <c r="MG51" i="34" s="1"/>
  <c r="MH51" i="34" s="1"/>
  <c r="MI51" i="34" s="1"/>
  <c r="MJ51" i="34" s="1"/>
  <c r="MK51" i="34" s="1"/>
  <c r="ML51" i="34" s="1"/>
  <c r="MM51" i="34" s="1"/>
  <c r="MN51" i="34" s="1"/>
  <c r="MO51" i="34" s="1"/>
  <c r="MP51" i="34" s="1"/>
  <c r="MQ51" i="34" s="1"/>
  <c r="MR51" i="34" s="1"/>
  <c r="MS51" i="34" s="1"/>
  <c r="MT51" i="34" s="1"/>
  <c r="MU51" i="34" s="1"/>
  <c r="MV51" i="34" s="1"/>
  <c r="MW51" i="34" s="1"/>
  <c r="MX51" i="34" s="1"/>
  <c r="MY51" i="34" s="1"/>
  <c r="MZ51" i="34" s="1"/>
  <c r="NA51" i="34" s="1"/>
  <c r="NB51" i="34" s="1"/>
  <c r="NC51" i="34" s="1"/>
  <c r="ND51" i="34" s="1"/>
  <c r="NE51" i="34" s="1"/>
  <c r="NF51" i="34" s="1"/>
  <c r="NG51" i="34" s="1"/>
  <c r="NH51" i="34" s="1"/>
  <c r="NI51" i="34" s="1"/>
  <c r="NJ51" i="34" s="1"/>
  <c r="NK51" i="34" s="1"/>
  <c r="NL51" i="34" s="1"/>
  <c r="NM51" i="34" s="1"/>
  <c r="NN51" i="34" s="1"/>
  <c r="NO51" i="34" s="1"/>
  <c r="NP51" i="34" s="1"/>
  <c r="NQ51" i="34" s="1"/>
  <c r="NR51" i="34" s="1"/>
  <c r="NS51" i="34" s="1"/>
  <c r="NT51" i="34" s="1"/>
  <c r="NU51" i="34" s="1"/>
  <c r="NV51" i="34" s="1"/>
  <c r="NW51" i="34" s="1"/>
  <c r="NX51" i="34" s="1"/>
  <c r="NY51" i="34" s="1"/>
  <c r="NZ51" i="34" s="1"/>
  <c r="OA51" i="34" s="1"/>
  <c r="OB51" i="34" s="1"/>
  <c r="OC51" i="34" s="1"/>
  <c r="OD51" i="34" s="1"/>
  <c r="OE51" i="34" s="1"/>
  <c r="OF51" i="34" s="1"/>
  <c r="OG51" i="34" s="1"/>
  <c r="OH51" i="34" s="1"/>
  <c r="OI51" i="34" s="1"/>
  <c r="OJ51" i="34" s="1"/>
  <c r="OK51" i="34" s="1"/>
  <c r="OL51" i="34" s="1"/>
  <c r="OM51" i="34" s="1"/>
  <c r="ON51" i="34" s="1"/>
  <c r="OO51" i="34" s="1"/>
  <c r="OP51" i="34" s="1"/>
  <c r="OQ51" i="34" s="1"/>
  <c r="OR51" i="34" s="1"/>
  <c r="OS51" i="34" s="1"/>
  <c r="OT51" i="34" s="1"/>
  <c r="OU51" i="34" s="1"/>
  <c r="OV51" i="34" s="1"/>
  <c r="OW51" i="34" s="1"/>
  <c r="OX51" i="34" s="1"/>
  <c r="OY51" i="34" s="1"/>
  <c r="OZ51" i="34" s="1"/>
  <c r="PA51" i="34" s="1"/>
  <c r="PB51" i="34" s="1"/>
  <c r="PC51" i="34" s="1"/>
  <c r="PD51" i="34" s="1"/>
  <c r="PE51" i="34" s="1"/>
  <c r="PF51" i="34" s="1"/>
  <c r="PG51" i="34" s="1"/>
  <c r="PH51" i="34" s="1"/>
  <c r="PI51" i="34" s="1"/>
  <c r="PJ51" i="34" s="1"/>
  <c r="PK51" i="34" s="1"/>
  <c r="PL51" i="34" s="1"/>
  <c r="PM51" i="34" s="1"/>
  <c r="PN51" i="34" s="1"/>
  <c r="PO51" i="34" s="1"/>
  <c r="PP51" i="34" s="1"/>
  <c r="PQ51" i="34" s="1"/>
  <c r="PR51" i="34" s="1"/>
  <c r="PS51" i="34" s="1"/>
  <c r="PT51" i="34" s="1"/>
  <c r="PU51" i="34" s="1"/>
  <c r="PV51" i="34" s="1"/>
  <c r="PW51" i="34" s="1"/>
  <c r="PX51" i="34" s="1"/>
  <c r="PY51" i="34" s="1"/>
  <c r="PZ51" i="34" s="1"/>
  <c r="QA51" i="34" s="1"/>
  <c r="QB51" i="34" s="1"/>
  <c r="QC51" i="34" s="1"/>
  <c r="QD51" i="34" s="1"/>
  <c r="QE51" i="34" s="1"/>
  <c r="QF51" i="34" s="1"/>
  <c r="QG51" i="34" s="1"/>
  <c r="QH51" i="34" s="1"/>
  <c r="QI51" i="34" s="1"/>
  <c r="QJ51" i="34" s="1"/>
  <c r="QK51" i="34" s="1"/>
  <c r="QL51" i="34" s="1"/>
  <c r="QM51" i="34" s="1"/>
  <c r="QN51" i="34" s="1"/>
  <c r="QO51" i="34" s="1"/>
  <c r="QP51" i="34" s="1"/>
  <c r="QQ51" i="34" s="1"/>
  <c r="QR51" i="34" s="1"/>
  <c r="QS51" i="34" s="1"/>
  <c r="QT51" i="34" s="1"/>
  <c r="QU51" i="34" s="1"/>
  <c r="QV51" i="34" s="1"/>
  <c r="QW51" i="34" s="1"/>
  <c r="QX51" i="34" s="1"/>
  <c r="QY51" i="34" s="1"/>
  <c r="QZ51" i="34" s="1"/>
  <c r="RA51" i="34" s="1"/>
  <c r="RB51" i="34" s="1"/>
  <c r="RC51" i="34" s="1"/>
  <c r="RD51" i="34" s="1"/>
  <c r="RE51" i="34" s="1"/>
  <c r="RF51" i="34" s="1"/>
  <c r="RG51" i="34" s="1"/>
  <c r="RH51" i="34" s="1"/>
  <c r="RI51" i="34" s="1"/>
  <c r="RJ51" i="34" s="1"/>
  <c r="RK51" i="34" s="1"/>
  <c r="RL51" i="34" s="1"/>
  <c r="RM51" i="34" s="1"/>
  <c r="RN51" i="34" s="1"/>
  <c r="RO51" i="34" s="1"/>
  <c r="RP51" i="34" s="1"/>
  <c r="RQ51" i="34" s="1"/>
  <c r="RR51" i="34" s="1"/>
  <c r="RS51" i="34" s="1"/>
  <c r="RT51" i="34" s="1"/>
  <c r="RU51" i="34" s="1"/>
  <c r="RV51" i="34" s="1"/>
  <c r="RW51" i="34" s="1"/>
  <c r="RX51" i="34" s="1"/>
  <c r="RY51" i="34" s="1"/>
  <c r="RZ51" i="34" s="1"/>
  <c r="SA51" i="34" s="1"/>
  <c r="SB51" i="34" s="1"/>
  <c r="SC51" i="34" s="1"/>
  <c r="SD51" i="34" s="1"/>
  <c r="SE51" i="34" s="1"/>
  <c r="SF51" i="34" s="1"/>
  <c r="SG51" i="34" s="1"/>
  <c r="SH51" i="34" s="1"/>
  <c r="SI51" i="34" s="1"/>
  <c r="SJ51" i="34" s="1"/>
  <c r="SK51" i="34" s="1"/>
  <c r="SL51" i="34" s="1"/>
  <c r="SM51" i="34" s="1"/>
  <c r="SN51" i="34" s="1"/>
  <c r="SO51" i="34" s="1"/>
  <c r="SP51" i="34" s="1"/>
  <c r="SQ51" i="34" s="1"/>
  <c r="SR51" i="34" s="1"/>
  <c r="SS51" i="34" s="1"/>
  <c r="ST51" i="34" s="1"/>
  <c r="SU51" i="34" s="1"/>
  <c r="SV51" i="34" s="1"/>
  <c r="SW51" i="34" s="1"/>
  <c r="SX51" i="34" s="1"/>
  <c r="SY51" i="34" s="1"/>
  <c r="SZ51" i="34" s="1"/>
  <c r="TA51" i="34" s="1"/>
  <c r="TB51" i="34" s="1"/>
  <c r="TC51" i="34" s="1"/>
  <c r="TD51" i="34" s="1"/>
  <c r="TE51" i="34" s="1"/>
  <c r="TF51" i="34" s="1"/>
  <c r="TG51" i="34" s="1"/>
  <c r="TH51" i="34" s="1"/>
  <c r="TI51" i="34" s="1"/>
  <c r="TJ51" i="34" s="1"/>
  <c r="TK51" i="34" s="1"/>
  <c r="TL51" i="34" s="1"/>
  <c r="TM51" i="34" s="1"/>
  <c r="TN51" i="34" s="1"/>
  <c r="TO51" i="34" s="1"/>
  <c r="TP51" i="34" s="1"/>
  <c r="TQ51" i="34" s="1"/>
  <c r="TR51" i="34" s="1"/>
  <c r="TS51" i="34" s="1"/>
  <c r="TT51" i="34" s="1"/>
  <c r="TU51" i="34" s="1"/>
  <c r="TV51" i="34" s="1"/>
  <c r="TW51" i="34" s="1"/>
  <c r="TX51" i="34" s="1"/>
  <c r="TY51" i="34" s="1"/>
  <c r="TZ51" i="34" s="1"/>
  <c r="UA51" i="34" s="1"/>
  <c r="UB51" i="34" s="1"/>
  <c r="UC51" i="34" s="1"/>
  <c r="UD51" i="34" s="1"/>
  <c r="UE51" i="34" s="1"/>
  <c r="UF51" i="34" s="1"/>
  <c r="UG51" i="34" s="1"/>
  <c r="UH51" i="34" s="1"/>
  <c r="UI51" i="34" s="1"/>
  <c r="UJ51" i="34" s="1"/>
  <c r="UK51" i="34" s="1"/>
  <c r="UL51" i="34" s="1"/>
  <c r="UM51" i="34" s="1"/>
  <c r="UN51" i="34" s="1"/>
  <c r="UO51" i="34" s="1"/>
  <c r="UP51" i="34" s="1"/>
  <c r="UQ51" i="34" s="1"/>
  <c r="UR51" i="34" s="1"/>
  <c r="US51" i="34" s="1"/>
  <c r="UT51" i="34" s="1"/>
  <c r="UU51" i="34" s="1"/>
  <c r="UV51" i="34" s="1"/>
  <c r="UW51" i="34" s="1"/>
  <c r="UX51" i="34" s="1"/>
  <c r="UY51" i="34" s="1"/>
  <c r="UZ51" i="34" s="1"/>
  <c r="VA51" i="34" s="1"/>
  <c r="VB51" i="34" s="1"/>
  <c r="VC51" i="34" s="1"/>
  <c r="VD51" i="34" s="1"/>
  <c r="VE51" i="34" s="1"/>
  <c r="VF51" i="34" s="1"/>
  <c r="VG51" i="34" s="1"/>
  <c r="VH51" i="34" s="1"/>
  <c r="VI51" i="34" s="1"/>
  <c r="VJ51" i="34" s="1"/>
  <c r="VK51" i="34" s="1"/>
  <c r="VL51" i="34" s="1"/>
  <c r="VM51" i="34" s="1"/>
  <c r="VN51" i="34" s="1"/>
  <c r="VO51" i="34" s="1"/>
  <c r="VP51" i="34" s="1"/>
  <c r="VQ51" i="34" s="1"/>
  <c r="VR51" i="34" s="1"/>
  <c r="VS51" i="34" s="1"/>
  <c r="VT51" i="34" s="1"/>
  <c r="VU51" i="34" s="1"/>
  <c r="VV51" i="34" s="1"/>
  <c r="VW51" i="34" s="1"/>
  <c r="VX51" i="34" s="1"/>
  <c r="VY51" i="34" s="1"/>
  <c r="VZ51" i="34" s="1"/>
  <c r="WA51" i="34" s="1"/>
  <c r="WB51" i="34" s="1"/>
  <c r="WC51" i="34" s="1"/>
  <c r="WD51" i="34" s="1"/>
  <c r="WE51" i="34" s="1"/>
  <c r="WF51" i="34" s="1"/>
  <c r="WG51" i="34" s="1"/>
  <c r="WH51" i="34" s="1"/>
  <c r="WI51" i="34" s="1"/>
  <c r="WJ51" i="34" s="1"/>
  <c r="WK51" i="34" s="1"/>
  <c r="WL51" i="34" s="1"/>
  <c r="WM51" i="34" s="1"/>
  <c r="WN51" i="34" s="1"/>
  <c r="WO51" i="34" s="1"/>
  <c r="WP51" i="34" s="1"/>
  <c r="WQ51" i="34" s="1"/>
  <c r="WR51" i="34" s="1"/>
  <c r="WS51" i="34" s="1"/>
  <c r="WT51" i="34" s="1"/>
  <c r="WU51" i="34" s="1"/>
  <c r="WV51" i="34" s="1"/>
  <c r="WW51" i="34" s="1"/>
  <c r="WX51" i="34" s="1"/>
  <c r="WY51" i="34" s="1"/>
  <c r="WZ51" i="34" s="1"/>
  <c r="XA51" i="34" s="1"/>
  <c r="XB51" i="34" s="1"/>
  <c r="XC51" i="34" s="1"/>
  <c r="XD51" i="34" s="1"/>
  <c r="XE51" i="34" s="1"/>
  <c r="XF51" i="34" s="1"/>
  <c r="XG51" i="34" s="1"/>
  <c r="XH51" i="34" s="1"/>
  <c r="XI51" i="34" s="1"/>
  <c r="XJ51" i="34" s="1"/>
  <c r="XK51" i="34" s="1"/>
  <c r="XL51" i="34" s="1"/>
  <c r="XM51" i="34" s="1"/>
  <c r="XN51" i="34" s="1"/>
  <c r="XO51" i="34" s="1"/>
  <c r="XP51" i="34" s="1"/>
  <c r="XQ51" i="34" s="1"/>
  <c r="XR51" i="34" s="1"/>
  <c r="XS51" i="34" s="1"/>
  <c r="XT51" i="34" s="1"/>
  <c r="XU51" i="34" s="1"/>
  <c r="XV51" i="34" s="1"/>
  <c r="XW51" i="34" s="1"/>
  <c r="XX51" i="34" s="1"/>
  <c r="XY51" i="34" s="1"/>
  <c r="XZ51" i="34" s="1"/>
  <c r="YA51" i="34" s="1"/>
  <c r="YB51" i="34" s="1"/>
  <c r="YC51" i="34" s="1"/>
  <c r="YD51" i="34" s="1"/>
  <c r="YE51" i="34" s="1"/>
  <c r="YF51" i="34" s="1"/>
  <c r="YG51" i="34" s="1"/>
  <c r="YH51" i="34" s="1"/>
  <c r="YI51" i="34" s="1"/>
  <c r="YJ51" i="34" s="1"/>
  <c r="YK51" i="34" s="1"/>
  <c r="YL51" i="34" s="1"/>
  <c r="YM51" i="34" s="1"/>
  <c r="YN51" i="34" s="1"/>
  <c r="YO51" i="34" s="1"/>
  <c r="YP51" i="34" s="1"/>
  <c r="YQ51" i="34" s="1"/>
  <c r="YR51" i="34" s="1"/>
  <c r="YS51" i="34" s="1"/>
  <c r="YT51" i="34" s="1"/>
  <c r="YU51" i="34" s="1"/>
  <c r="YV51" i="34" s="1"/>
  <c r="YW51" i="34" s="1"/>
  <c r="YX51" i="34" s="1"/>
  <c r="YY51" i="34" s="1"/>
  <c r="YZ51" i="34" s="1"/>
  <c r="ZA51" i="34" s="1"/>
  <c r="ZB51" i="34" s="1"/>
  <c r="ZC51" i="34" s="1"/>
  <c r="ZD51" i="34" s="1"/>
  <c r="ZE51" i="34" s="1"/>
  <c r="ZF51" i="34" s="1"/>
  <c r="ZG51" i="34" s="1"/>
  <c r="ZH51" i="34" s="1"/>
  <c r="ZI51" i="34" s="1"/>
  <c r="ZJ51" i="34" s="1"/>
  <c r="ZK51" i="34" s="1"/>
  <c r="ZL51" i="34" s="1"/>
  <c r="ZM51" i="34" s="1"/>
  <c r="ZN51" i="34" s="1"/>
  <c r="ZO51" i="34" s="1"/>
  <c r="ZP51" i="34" s="1"/>
  <c r="ZQ51" i="34" s="1"/>
  <c r="ZR51" i="34" s="1"/>
  <c r="ZS51" i="34" s="1"/>
  <c r="ZT51" i="34" s="1"/>
  <c r="ZU51" i="34" s="1"/>
  <c r="ZV51" i="34" s="1"/>
  <c r="ZW51" i="34" s="1"/>
  <c r="ZX51" i="34" s="1"/>
  <c r="ZY51" i="34" s="1"/>
  <c r="ZZ51" i="34" s="1"/>
  <c r="AAA51" i="34" s="1"/>
  <c r="AAB51" i="34" s="1"/>
  <c r="AAC51" i="34" s="1"/>
  <c r="AAD51" i="34" s="1"/>
  <c r="AAE51" i="34" s="1"/>
  <c r="AAF51" i="34" s="1"/>
  <c r="AAG51" i="34" s="1"/>
  <c r="AAH51" i="34" s="1"/>
  <c r="AAI51" i="34" s="1"/>
  <c r="AAJ51" i="34" s="1"/>
  <c r="AAK51" i="34" s="1"/>
  <c r="AAL51" i="34" s="1"/>
  <c r="AAM51" i="34" s="1"/>
  <c r="AAN51" i="34" s="1"/>
  <c r="AAO51" i="34" s="1"/>
  <c r="AAP51" i="34" s="1"/>
  <c r="AAQ51" i="34" s="1"/>
  <c r="AAR51" i="34" s="1"/>
  <c r="AAS51" i="34" s="1"/>
  <c r="AAT51" i="34" s="1"/>
  <c r="AAU51" i="34" s="1"/>
  <c r="AAV51" i="34" s="1"/>
  <c r="AAW51" i="34" s="1"/>
  <c r="AAX51" i="34" s="1"/>
  <c r="AAY51" i="34" s="1"/>
  <c r="AAZ51" i="34" s="1"/>
  <c r="ABA51" i="34" s="1"/>
  <c r="ABB51" i="34" s="1"/>
  <c r="ABC51" i="34" s="1"/>
  <c r="ABD51" i="34" s="1"/>
  <c r="ABE51" i="34" s="1"/>
  <c r="ABF51" i="34" s="1"/>
  <c r="ABG51" i="34" s="1"/>
  <c r="ABH51" i="34" s="1"/>
  <c r="ABI51" i="34" s="1"/>
  <c r="ABJ51" i="34" s="1"/>
  <c r="ABK51" i="34" s="1"/>
  <c r="ABL51" i="34" s="1"/>
  <c r="ABM51" i="34" s="1"/>
  <c r="ABN51" i="34" s="1"/>
  <c r="ABO51" i="34" s="1"/>
  <c r="ABP51" i="34" s="1"/>
  <c r="ABQ51" i="34" s="1"/>
  <c r="ABR51" i="34" s="1"/>
  <c r="ABS51" i="34" s="1"/>
  <c r="ABT51" i="34" s="1"/>
  <c r="ABU51" i="34" s="1"/>
  <c r="ABV51" i="34" s="1"/>
  <c r="ABW51" i="34" s="1"/>
  <c r="ABX51" i="34" s="1"/>
  <c r="ABY51" i="34" s="1"/>
  <c r="ABZ51" i="34" s="1"/>
  <c r="ACA51" i="34" s="1"/>
  <c r="ACB51" i="34" s="1"/>
  <c r="ACC51" i="34" s="1"/>
  <c r="ACD51" i="34" s="1"/>
  <c r="ACE51" i="34" s="1"/>
  <c r="ACF51" i="34" s="1"/>
  <c r="ACG51" i="34" s="1"/>
  <c r="ACH51" i="34" s="1"/>
  <c r="ACI51" i="34" s="1"/>
  <c r="ACJ51" i="34" s="1"/>
  <c r="ACK51" i="34" s="1"/>
  <c r="ACL51" i="34" s="1"/>
  <c r="ACM51" i="34" s="1"/>
  <c r="ACN51" i="34" s="1"/>
  <c r="ACO51" i="34" s="1"/>
  <c r="ACP51" i="34" s="1"/>
  <c r="ACQ51" i="34" s="1"/>
  <c r="ACR51" i="34" s="1"/>
  <c r="ACS51" i="34" s="1"/>
  <c r="ACT51" i="34" s="1"/>
  <c r="ACU51" i="34" s="1"/>
  <c r="ACV51" i="34" s="1"/>
  <c r="ACW51" i="34" s="1"/>
  <c r="ACX51" i="34" s="1"/>
  <c r="ACY51" i="34" s="1"/>
  <c r="ACZ51" i="34" s="1"/>
  <c r="ADA51" i="34" s="1"/>
  <c r="ADB51" i="34" s="1"/>
  <c r="ADC51" i="34" s="1"/>
  <c r="ADD51" i="34" s="1"/>
  <c r="ADE51" i="34" s="1"/>
  <c r="ADF51" i="34" s="1"/>
  <c r="ADG51" i="34" s="1"/>
  <c r="ADH51" i="34" s="1"/>
  <c r="ADI51" i="34" s="1"/>
  <c r="ADJ51" i="34" s="1"/>
  <c r="ADK51" i="34" s="1"/>
  <c r="ADL51" i="34" s="1"/>
  <c r="ADM51" i="34" s="1"/>
  <c r="ADN51" i="34" s="1"/>
  <c r="ADO51" i="34" s="1"/>
  <c r="ADP51" i="34" s="1"/>
  <c r="ADQ51" i="34" s="1"/>
  <c r="ADR51" i="34" s="1"/>
  <c r="ADS51" i="34" s="1"/>
  <c r="ADT51" i="34" s="1"/>
  <c r="ADU51" i="34" s="1"/>
  <c r="ADV51" i="34" s="1"/>
  <c r="ADW51" i="34" s="1"/>
  <c r="ADX51" i="34" s="1"/>
  <c r="ADY51" i="34" s="1"/>
  <c r="ADZ51" i="34" s="1"/>
  <c r="AEA51" i="34" s="1"/>
  <c r="AEB51" i="34" s="1"/>
  <c r="AEC51" i="34" s="1"/>
  <c r="AED51" i="34" s="1"/>
  <c r="AEE51" i="34" s="1"/>
  <c r="AEF51" i="34" s="1"/>
  <c r="AEG51" i="34" s="1"/>
  <c r="AEH51" i="34" s="1"/>
  <c r="AEI51" i="34" s="1"/>
  <c r="AEJ51" i="34" s="1"/>
  <c r="AEK51" i="34" s="1"/>
  <c r="AEL51" i="34" s="1"/>
  <c r="AEM51" i="34" s="1"/>
  <c r="AEN51" i="34" s="1"/>
  <c r="AEO51" i="34" s="1"/>
  <c r="AEP51" i="34" s="1"/>
  <c r="AEQ51" i="34" s="1"/>
  <c r="AER51" i="34" s="1"/>
  <c r="AES51" i="34" s="1"/>
  <c r="AET51" i="34" s="1"/>
  <c r="AEU51" i="34" s="1"/>
  <c r="AEV51" i="34" s="1"/>
  <c r="AEW51" i="34" s="1"/>
  <c r="AEX51" i="34" s="1"/>
  <c r="AEY51" i="34" s="1"/>
  <c r="AEZ51" i="34" s="1"/>
  <c r="AFA51" i="34" s="1"/>
  <c r="AFB51" i="34" s="1"/>
  <c r="AFC51" i="34" s="1"/>
  <c r="AFD51" i="34" s="1"/>
  <c r="AFE51" i="34" s="1"/>
  <c r="AFF51" i="34" s="1"/>
  <c r="AFG51" i="34" s="1"/>
  <c r="AFH51" i="34" s="1"/>
  <c r="AFI51" i="34" s="1"/>
  <c r="AFJ51" i="34" s="1"/>
  <c r="AFK51" i="34" s="1"/>
  <c r="AFL51" i="34" s="1"/>
  <c r="AFM51" i="34" s="1"/>
  <c r="AFN51" i="34" s="1"/>
  <c r="AFO51" i="34" s="1"/>
  <c r="AFP51" i="34" s="1"/>
  <c r="AFQ51" i="34" s="1"/>
  <c r="AFR51" i="34" s="1"/>
  <c r="AFS51" i="34" s="1"/>
  <c r="AFT51" i="34" s="1"/>
  <c r="AFU51" i="34" s="1"/>
  <c r="AFV51" i="34" s="1"/>
  <c r="AFW51" i="34" s="1"/>
  <c r="AFX51" i="34" s="1"/>
  <c r="AFY51" i="34" s="1"/>
  <c r="AFZ51" i="34" s="1"/>
  <c r="AGA51" i="34" s="1"/>
  <c r="AGB51" i="34" s="1"/>
  <c r="AGC51" i="34" s="1"/>
  <c r="AGD51" i="34" s="1"/>
  <c r="AGE51" i="34" s="1"/>
  <c r="AGF51" i="34" s="1"/>
  <c r="AGG51" i="34" s="1"/>
  <c r="AGH51" i="34" s="1"/>
  <c r="AGI51" i="34" s="1"/>
  <c r="AGJ51" i="34" s="1"/>
  <c r="AGK51" i="34" s="1"/>
  <c r="AGL51" i="34" s="1"/>
  <c r="AGM51" i="34" s="1"/>
  <c r="AGN51" i="34" s="1"/>
  <c r="AGO51" i="34" s="1"/>
  <c r="AGP51" i="34" s="1"/>
  <c r="AGQ51" i="34" s="1"/>
  <c r="AGR51" i="34" s="1"/>
  <c r="AGS51" i="34" s="1"/>
  <c r="AGT51" i="34" s="1"/>
  <c r="AGU51" i="34" s="1"/>
  <c r="AGV51" i="34" s="1"/>
  <c r="AGW51" i="34" s="1"/>
  <c r="AGX51" i="34" s="1"/>
  <c r="AGY51" i="34" s="1"/>
  <c r="AGZ51" i="34" s="1"/>
  <c r="AHA51" i="34" s="1"/>
  <c r="AHB51" i="34" s="1"/>
  <c r="AHC51" i="34" s="1"/>
  <c r="AHD51" i="34" s="1"/>
  <c r="AHE51" i="34" s="1"/>
  <c r="AHF51" i="34" s="1"/>
  <c r="AHG51" i="34" s="1"/>
  <c r="AHH51" i="34" s="1"/>
  <c r="AHI51" i="34" s="1"/>
  <c r="AHJ51" i="34" s="1"/>
  <c r="AHK51" i="34" s="1"/>
  <c r="AHL51" i="34" s="1"/>
  <c r="AHM51" i="34" s="1"/>
  <c r="AHN51" i="34" s="1"/>
  <c r="AHO51" i="34" s="1"/>
  <c r="AHP51" i="34" s="1"/>
  <c r="AHQ51" i="34" s="1"/>
  <c r="AHR51" i="34" s="1"/>
  <c r="AHS51" i="34" s="1"/>
  <c r="AHT51" i="34" s="1"/>
  <c r="AHU51" i="34" s="1"/>
  <c r="AHV51" i="34" s="1"/>
  <c r="AHW51" i="34" s="1"/>
  <c r="AHX51" i="34" s="1"/>
  <c r="AHY51" i="34" s="1"/>
  <c r="AHZ51" i="34" s="1"/>
  <c r="AIA51" i="34" s="1"/>
  <c r="AIB51" i="34" s="1"/>
  <c r="AIC51" i="34" s="1"/>
  <c r="AID51" i="34" s="1"/>
  <c r="AIE51" i="34" s="1"/>
  <c r="AIF51" i="34" s="1"/>
  <c r="AIG51" i="34" s="1"/>
  <c r="AIH51" i="34" s="1"/>
  <c r="AII51" i="34" s="1"/>
  <c r="AIJ51" i="34" s="1"/>
  <c r="AIK51" i="34" s="1"/>
  <c r="AIL51" i="34" s="1"/>
  <c r="AIM51" i="34" s="1"/>
  <c r="AIN51" i="34" s="1"/>
  <c r="AIO51" i="34" s="1"/>
  <c r="AIP51" i="34" s="1"/>
  <c r="AIQ51" i="34" s="1"/>
  <c r="AIR51" i="34" s="1"/>
  <c r="AIS51" i="34" s="1"/>
  <c r="AIT51" i="34" s="1"/>
  <c r="AIU51" i="34" s="1"/>
  <c r="AIV51" i="34" s="1"/>
  <c r="AIW51" i="34" s="1"/>
  <c r="AIX51" i="34" s="1"/>
  <c r="AIY51" i="34" s="1"/>
  <c r="AIZ51" i="34" s="1"/>
  <c r="AJA51" i="34" s="1"/>
  <c r="AJB51" i="34" s="1"/>
  <c r="AJC51" i="34" s="1"/>
  <c r="AJD51" i="34" s="1"/>
  <c r="AJE51" i="34" s="1"/>
  <c r="AJF51" i="34" s="1"/>
  <c r="AJG51" i="34" s="1"/>
  <c r="AJH51" i="34" s="1"/>
  <c r="AJI51" i="34" s="1"/>
  <c r="AJJ51" i="34" s="1"/>
  <c r="AJK51" i="34" s="1"/>
  <c r="AJL51" i="34" s="1"/>
  <c r="AJM51" i="34" s="1"/>
  <c r="AJN51" i="34" s="1"/>
  <c r="AJO51" i="34" s="1"/>
  <c r="AJP51" i="34" s="1"/>
  <c r="AJQ51" i="34" s="1"/>
  <c r="AJR51" i="34" s="1"/>
  <c r="AJS51" i="34" s="1"/>
  <c r="AJT51" i="34" s="1"/>
  <c r="AJU51" i="34" s="1"/>
  <c r="AJV51" i="34" s="1"/>
  <c r="AJW51" i="34" s="1"/>
  <c r="AJX51" i="34" s="1"/>
  <c r="AJY51" i="34" s="1"/>
  <c r="AJZ51" i="34" s="1"/>
  <c r="AKA51" i="34" s="1"/>
  <c r="AKB51" i="34" s="1"/>
  <c r="AKC51" i="34" s="1"/>
  <c r="AKD51" i="34" s="1"/>
  <c r="AKE51" i="34" s="1"/>
  <c r="AKF51" i="34" s="1"/>
  <c r="AKG51" i="34" s="1"/>
  <c r="AKH51" i="34" s="1"/>
  <c r="AKI51" i="34" s="1"/>
  <c r="AKJ51" i="34" s="1"/>
  <c r="AKK51" i="34" s="1"/>
  <c r="AKL51" i="34" s="1"/>
  <c r="AKM51" i="34" s="1"/>
  <c r="AKN51" i="34" s="1"/>
  <c r="AKO51" i="34" s="1"/>
  <c r="AKP51" i="34" s="1"/>
  <c r="AKQ51" i="34" s="1"/>
  <c r="AKR51" i="34" s="1"/>
  <c r="AKS51" i="34" s="1"/>
  <c r="AKT51" i="34" s="1"/>
  <c r="AKU51" i="34" s="1"/>
  <c r="AKV51" i="34" s="1"/>
  <c r="AKW51" i="34" s="1"/>
  <c r="AKX51" i="34" s="1"/>
  <c r="AKY51" i="34" s="1"/>
  <c r="AKZ51" i="34" s="1"/>
  <c r="ALA51" i="34" s="1"/>
  <c r="ALB51" i="34" s="1"/>
  <c r="ALC51" i="34" s="1"/>
  <c r="ALD51" i="34" s="1"/>
  <c r="ALE51" i="34" s="1"/>
  <c r="ALF51" i="34" s="1"/>
  <c r="ALG51" i="34" s="1"/>
  <c r="ALH51" i="34" s="1"/>
  <c r="ALI51" i="34" s="1"/>
  <c r="ALJ51" i="34" s="1"/>
  <c r="ALK51" i="34" s="1"/>
  <c r="ALL51" i="34" s="1"/>
  <c r="ALM51" i="34" s="1"/>
  <c r="ALN51" i="34" s="1"/>
  <c r="ALO51" i="34" s="1"/>
  <c r="E51" i="34"/>
  <c r="D51" i="34"/>
  <c r="D46" i="34"/>
  <c r="F23" i="34"/>
  <c r="J22" i="34"/>
  <c r="K22" i="34" s="1"/>
  <c r="L22" i="34" s="1"/>
  <c r="M22" i="34" s="1"/>
  <c r="N22" i="34" s="1"/>
  <c r="O22" i="34" s="1"/>
  <c r="P22" i="34" s="1"/>
  <c r="I22" i="34"/>
  <c r="H22" i="34"/>
  <c r="C20" i="34"/>
  <c r="C18" i="34"/>
  <c r="K12" i="34"/>
  <c r="L12" i="34" s="1"/>
  <c r="M12" i="34" s="1"/>
  <c r="N12" i="34" s="1"/>
  <c r="O12" i="34" s="1"/>
  <c r="P12" i="34" s="1"/>
  <c r="J12" i="34"/>
  <c r="I12" i="34"/>
  <c r="H12" i="34"/>
  <c r="C10" i="34"/>
  <c r="C9" i="34"/>
  <c r="C8" i="34"/>
  <c r="D51" i="33"/>
  <c r="E51" i="33" s="1"/>
  <c r="F51" i="33" s="1"/>
  <c r="G51" i="33" s="1"/>
  <c r="H51" i="33" s="1"/>
  <c r="I51" i="33" s="1"/>
  <c r="J51" i="33" s="1"/>
  <c r="K51" i="33" s="1"/>
  <c r="L51" i="33" s="1"/>
  <c r="M51" i="33" s="1"/>
  <c r="N51" i="33" s="1"/>
  <c r="O51" i="33" s="1"/>
  <c r="P51" i="33" s="1"/>
  <c r="Q51" i="33" s="1"/>
  <c r="R51" i="33" s="1"/>
  <c r="S51" i="33" s="1"/>
  <c r="T51" i="33" s="1"/>
  <c r="U51" i="33" s="1"/>
  <c r="V51" i="33" s="1"/>
  <c r="W51" i="33" s="1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AH51" i="33" s="1"/>
  <c r="AI51" i="33" s="1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AT51" i="33" s="1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BF51" i="33" s="1"/>
  <c r="BG51" i="33" s="1"/>
  <c r="BH51" i="33" s="1"/>
  <c r="BI51" i="33" s="1"/>
  <c r="BJ51" i="33" s="1"/>
  <c r="BK51" i="33" s="1"/>
  <c r="BL51" i="33" s="1"/>
  <c r="BM51" i="33" s="1"/>
  <c r="BN51" i="33" s="1"/>
  <c r="BO51" i="33" s="1"/>
  <c r="BP51" i="33" s="1"/>
  <c r="BQ51" i="33" s="1"/>
  <c r="BR51" i="33" s="1"/>
  <c r="BS51" i="33" s="1"/>
  <c r="BT51" i="33" s="1"/>
  <c r="BU51" i="33" s="1"/>
  <c r="BV51" i="33" s="1"/>
  <c r="BW51" i="33" s="1"/>
  <c r="BX51" i="33" s="1"/>
  <c r="BY51" i="33" s="1"/>
  <c r="BZ51" i="33" s="1"/>
  <c r="CA51" i="33" s="1"/>
  <c r="CB51" i="33" s="1"/>
  <c r="CC51" i="33" s="1"/>
  <c r="CD51" i="33" s="1"/>
  <c r="CE51" i="33" s="1"/>
  <c r="CF51" i="33" s="1"/>
  <c r="CG51" i="33" s="1"/>
  <c r="CH51" i="33" s="1"/>
  <c r="CI51" i="33" s="1"/>
  <c r="CJ51" i="33" s="1"/>
  <c r="CK51" i="33" s="1"/>
  <c r="CL51" i="33" s="1"/>
  <c r="CM51" i="33" s="1"/>
  <c r="CN51" i="33" s="1"/>
  <c r="CO51" i="33" s="1"/>
  <c r="CP51" i="33" s="1"/>
  <c r="CQ51" i="33" s="1"/>
  <c r="CR51" i="33" s="1"/>
  <c r="CS51" i="33" s="1"/>
  <c r="CT51" i="33" s="1"/>
  <c r="CU51" i="33" s="1"/>
  <c r="CV51" i="33" s="1"/>
  <c r="CW51" i="33" s="1"/>
  <c r="CX51" i="33" s="1"/>
  <c r="CY51" i="33" s="1"/>
  <c r="CZ51" i="33" s="1"/>
  <c r="DA51" i="33" s="1"/>
  <c r="DB51" i="33" s="1"/>
  <c r="DC51" i="33" s="1"/>
  <c r="DD51" i="33" s="1"/>
  <c r="DE51" i="33" s="1"/>
  <c r="DF51" i="33" s="1"/>
  <c r="DG51" i="33" s="1"/>
  <c r="DH51" i="33" s="1"/>
  <c r="DI51" i="33" s="1"/>
  <c r="DJ51" i="33" s="1"/>
  <c r="DK51" i="33" s="1"/>
  <c r="DL51" i="33" s="1"/>
  <c r="DM51" i="33" s="1"/>
  <c r="DN51" i="33" s="1"/>
  <c r="DO51" i="33" s="1"/>
  <c r="DP51" i="33" s="1"/>
  <c r="DQ51" i="33" s="1"/>
  <c r="DR51" i="33" s="1"/>
  <c r="DS51" i="33" s="1"/>
  <c r="DT51" i="33" s="1"/>
  <c r="DU51" i="33" s="1"/>
  <c r="DV51" i="33" s="1"/>
  <c r="DW51" i="33" s="1"/>
  <c r="DX51" i="33" s="1"/>
  <c r="DY51" i="33" s="1"/>
  <c r="DZ51" i="33" s="1"/>
  <c r="EA51" i="33" s="1"/>
  <c r="EB51" i="33" s="1"/>
  <c r="EC51" i="33" s="1"/>
  <c r="ED51" i="33" s="1"/>
  <c r="EE51" i="33" s="1"/>
  <c r="EF51" i="33" s="1"/>
  <c r="EG51" i="33" s="1"/>
  <c r="EH51" i="33" s="1"/>
  <c r="EI51" i="33" s="1"/>
  <c r="EJ51" i="33" s="1"/>
  <c r="EK51" i="33" s="1"/>
  <c r="EL51" i="33" s="1"/>
  <c r="EM51" i="33" s="1"/>
  <c r="EN51" i="33" s="1"/>
  <c r="EO51" i="33" s="1"/>
  <c r="EP51" i="33" s="1"/>
  <c r="EQ51" i="33" s="1"/>
  <c r="ER51" i="33" s="1"/>
  <c r="ES51" i="33" s="1"/>
  <c r="ET51" i="33" s="1"/>
  <c r="EU51" i="33" s="1"/>
  <c r="EV51" i="33" s="1"/>
  <c r="EW51" i="33" s="1"/>
  <c r="EX51" i="33" s="1"/>
  <c r="EY51" i="33" s="1"/>
  <c r="EZ51" i="33" s="1"/>
  <c r="FA51" i="33" s="1"/>
  <c r="FB51" i="33" s="1"/>
  <c r="FC51" i="33" s="1"/>
  <c r="FD51" i="33" s="1"/>
  <c r="FE51" i="33" s="1"/>
  <c r="FF51" i="33" s="1"/>
  <c r="FG51" i="33" s="1"/>
  <c r="FH51" i="33" s="1"/>
  <c r="FI51" i="33" s="1"/>
  <c r="FJ51" i="33" s="1"/>
  <c r="FK51" i="33" s="1"/>
  <c r="FL51" i="33" s="1"/>
  <c r="FM51" i="33" s="1"/>
  <c r="FN51" i="33" s="1"/>
  <c r="FO51" i="33" s="1"/>
  <c r="FP51" i="33" s="1"/>
  <c r="FQ51" i="33" s="1"/>
  <c r="FR51" i="33" s="1"/>
  <c r="FS51" i="33" s="1"/>
  <c r="FT51" i="33" s="1"/>
  <c r="FU51" i="33" s="1"/>
  <c r="FV51" i="33" s="1"/>
  <c r="FW51" i="33" s="1"/>
  <c r="FX51" i="33" s="1"/>
  <c r="FY51" i="33" s="1"/>
  <c r="FZ51" i="33" s="1"/>
  <c r="GA51" i="33" s="1"/>
  <c r="GB51" i="33" s="1"/>
  <c r="GC51" i="33" s="1"/>
  <c r="GD51" i="33" s="1"/>
  <c r="GE51" i="33" s="1"/>
  <c r="GF51" i="33" s="1"/>
  <c r="GG51" i="33" s="1"/>
  <c r="GH51" i="33" s="1"/>
  <c r="GI51" i="33" s="1"/>
  <c r="GJ51" i="33" s="1"/>
  <c r="GK51" i="33" s="1"/>
  <c r="GL51" i="33" s="1"/>
  <c r="GM51" i="33" s="1"/>
  <c r="GN51" i="33" s="1"/>
  <c r="GO51" i="33" s="1"/>
  <c r="GP51" i="33" s="1"/>
  <c r="GQ51" i="33" s="1"/>
  <c r="GR51" i="33" s="1"/>
  <c r="GS51" i="33" s="1"/>
  <c r="GT51" i="33" s="1"/>
  <c r="GU51" i="33" s="1"/>
  <c r="GV51" i="33" s="1"/>
  <c r="GW51" i="33" s="1"/>
  <c r="GX51" i="33" s="1"/>
  <c r="GY51" i="33" s="1"/>
  <c r="GZ51" i="33" s="1"/>
  <c r="HA51" i="33" s="1"/>
  <c r="HB51" i="33" s="1"/>
  <c r="HC51" i="33" s="1"/>
  <c r="HD51" i="33" s="1"/>
  <c r="HE51" i="33" s="1"/>
  <c r="HF51" i="33" s="1"/>
  <c r="HG51" i="33" s="1"/>
  <c r="HH51" i="33" s="1"/>
  <c r="HI51" i="33" s="1"/>
  <c r="HJ51" i="33" s="1"/>
  <c r="HK51" i="33" s="1"/>
  <c r="HL51" i="33" s="1"/>
  <c r="HM51" i="33" s="1"/>
  <c r="HN51" i="33" s="1"/>
  <c r="HO51" i="33" s="1"/>
  <c r="HP51" i="33" s="1"/>
  <c r="HQ51" i="33" s="1"/>
  <c r="HR51" i="33" s="1"/>
  <c r="HS51" i="33" s="1"/>
  <c r="HT51" i="33" s="1"/>
  <c r="HU51" i="33" s="1"/>
  <c r="HV51" i="33" s="1"/>
  <c r="HW51" i="33" s="1"/>
  <c r="HX51" i="33" s="1"/>
  <c r="HY51" i="33" s="1"/>
  <c r="HZ51" i="33" s="1"/>
  <c r="IA51" i="33" s="1"/>
  <c r="IB51" i="33" s="1"/>
  <c r="IC51" i="33" s="1"/>
  <c r="ID51" i="33" s="1"/>
  <c r="IE51" i="33" s="1"/>
  <c r="IF51" i="33" s="1"/>
  <c r="IG51" i="33" s="1"/>
  <c r="IH51" i="33" s="1"/>
  <c r="II51" i="33" s="1"/>
  <c r="IJ51" i="33" s="1"/>
  <c r="IK51" i="33" s="1"/>
  <c r="IL51" i="33" s="1"/>
  <c r="IM51" i="33" s="1"/>
  <c r="IN51" i="33" s="1"/>
  <c r="IO51" i="33" s="1"/>
  <c r="IP51" i="33" s="1"/>
  <c r="IQ51" i="33" s="1"/>
  <c r="IR51" i="33" s="1"/>
  <c r="IS51" i="33" s="1"/>
  <c r="IT51" i="33" s="1"/>
  <c r="IU51" i="33" s="1"/>
  <c r="IV51" i="33" s="1"/>
  <c r="IW51" i="33" s="1"/>
  <c r="IX51" i="33" s="1"/>
  <c r="IY51" i="33" s="1"/>
  <c r="IZ51" i="33" s="1"/>
  <c r="JA51" i="33" s="1"/>
  <c r="JB51" i="33" s="1"/>
  <c r="JC51" i="33" s="1"/>
  <c r="JD51" i="33" s="1"/>
  <c r="JE51" i="33" s="1"/>
  <c r="JF51" i="33" s="1"/>
  <c r="JG51" i="33" s="1"/>
  <c r="JH51" i="33" s="1"/>
  <c r="JI51" i="33" s="1"/>
  <c r="JJ51" i="33" s="1"/>
  <c r="JK51" i="33" s="1"/>
  <c r="JL51" i="33" s="1"/>
  <c r="JM51" i="33" s="1"/>
  <c r="JN51" i="33" s="1"/>
  <c r="JO51" i="33" s="1"/>
  <c r="JP51" i="33" s="1"/>
  <c r="JQ51" i="33" s="1"/>
  <c r="JR51" i="33" s="1"/>
  <c r="JS51" i="33" s="1"/>
  <c r="JT51" i="33" s="1"/>
  <c r="JU51" i="33" s="1"/>
  <c r="JV51" i="33" s="1"/>
  <c r="JW51" i="33" s="1"/>
  <c r="JX51" i="33" s="1"/>
  <c r="JY51" i="33" s="1"/>
  <c r="JZ51" i="33" s="1"/>
  <c r="KA51" i="33" s="1"/>
  <c r="KB51" i="33" s="1"/>
  <c r="KC51" i="33" s="1"/>
  <c r="KD51" i="33" s="1"/>
  <c r="KE51" i="33" s="1"/>
  <c r="KF51" i="33" s="1"/>
  <c r="KG51" i="33" s="1"/>
  <c r="KH51" i="33" s="1"/>
  <c r="KI51" i="33" s="1"/>
  <c r="KJ51" i="33" s="1"/>
  <c r="KK51" i="33" s="1"/>
  <c r="KL51" i="33" s="1"/>
  <c r="KM51" i="33" s="1"/>
  <c r="KN51" i="33" s="1"/>
  <c r="KO51" i="33" s="1"/>
  <c r="KP51" i="33" s="1"/>
  <c r="KQ51" i="33" s="1"/>
  <c r="KR51" i="33" s="1"/>
  <c r="KS51" i="33" s="1"/>
  <c r="KT51" i="33" s="1"/>
  <c r="KU51" i="33" s="1"/>
  <c r="KV51" i="33" s="1"/>
  <c r="KW51" i="33" s="1"/>
  <c r="KX51" i="33" s="1"/>
  <c r="KY51" i="33" s="1"/>
  <c r="KZ51" i="33" s="1"/>
  <c r="LA51" i="33" s="1"/>
  <c r="LB51" i="33" s="1"/>
  <c r="LC51" i="33" s="1"/>
  <c r="LD51" i="33" s="1"/>
  <c r="LE51" i="33" s="1"/>
  <c r="LF51" i="33" s="1"/>
  <c r="LG51" i="33" s="1"/>
  <c r="LH51" i="33" s="1"/>
  <c r="LI51" i="33" s="1"/>
  <c r="LJ51" i="33" s="1"/>
  <c r="LK51" i="33" s="1"/>
  <c r="LL51" i="33" s="1"/>
  <c r="LM51" i="33" s="1"/>
  <c r="LN51" i="33" s="1"/>
  <c r="LO51" i="33" s="1"/>
  <c r="LP51" i="33" s="1"/>
  <c r="LQ51" i="33" s="1"/>
  <c r="LR51" i="33" s="1"/>
  <c r="LS51" i="33" s="1"/>
  <c r="LT51" i="33" s="1"/>
  <c r="LU51" i="33" s="1"/>
  <c r="LV51" i="33" s="1"/>
  <c r="LW51" i="33" s="1"/>
  <c r="LX51" i="33" s="1"/>
  <c r="LY51" i="33" s="1"/>
  <c r="LZ51" i="33" s="1"/>
  <c r="MA51" i="33" s="1"/>
  <c r="MB51" i="33" s="1"/>
  <c r="MC51" i="33" s="1"/>
  <c r="MD51" i="33" s="1"/>
  <c r="ME51" i="33" s="1"/>
  <c r="MF51" i="33" s="1"/>
  <c r="MG51" i="33" s="1"/>
  <c r="MH51" i="33" s="1"/>
  <c r="MI51" i="33" s="1"/>
  <c r="MJ51" i="33" s="1"/>
  <c r="MK51" i="33" s="1"/>
  <c r="ML51" i="33" s="1"/>
  <c r="MM51" i="33" s="1"/>
  <c r="MN51" i="33" s="1"/>
  <c r="MO51" i="33" s="1"/>
  <c r="MP51" i="33" s="1"/>
  <c r="MQ51" i="33" s="1"/>
  <c r="MR51" i="33" s="1"/>
  <c r="MS51" i="33" s="1"/>
  <c r="MT51" i="33" s="1"/>
  <c r="MU51" i="33" s="1"/>
  <c r="MV51" i="33" s="1"/>
  <c r="MW51" i="33" s="1"/>
  <c r="MX51" i="33" s="1"/>
  <c r="MY51" i="33" s="1"/>
  <c r="MZ51" i="33" s="1"/>
  <c r="NA51" i="33" s="1"/>
  <c r="NB51" i="33" s="1"/>
  <c r="NC51" i="33" s="1"/>
  <c r="ND51" i="33" s="1"/>
  <c r="NE51" i="33" s="1"/>
  <c r="NF51" i="33" s="1"/>
  <c r="NG51" i="33" s="1"/>
  <c r="NH51" i="33" s="1"/>
  <c r="NI51" i="33" s="1"/>
  <c r="NJ51" i="33" s="1"/>
  <c r="NK51" i="33" s="1"/>
  <c r="NL51" i="33" s="1"/>
  <c r="NM51" i="33" s="1"/>
  <c r="NN51" i="33" s="1"/>
  <c r="NO51" i="33" s="1"/>
  <c r="NP51" i="33" s="1"/>
  <c r="NQ51" i="33" s="1"/>
  <c r="NR51" i="33" s="1"/>
  <c r="NS51" i="33" s="1"/>
  <c r="NT51" i="33" s="1"/>
  <c r="NU51" i="33" s="1"/>
  <c r="NV51" i="33" s="1"/>
  <c r="NW51" i="33" s="1"/>
  <c r="NX51" i="33" s="1"/>
  <c r="NY51" i="33" s="1"/>
  <c r="NZ51" i="33" s="1"/>
  <c r="OA51" i="33" s="1"/>
  <c r="OB51" i="33" s="1"/>
  <c r="OC51" i="33" s="1"/>
  <c r="OD51" i="33" s="1"/>
  <c r="OE51" i="33" s="1"/>
  <c r="OF51" i="33" s="1"/>
  <c r="OG51" i="33" s="1"/>
  <c r="OH51" i="33" s="1"/>
  <c r="OI51" i="33" s="1"/>
  <c r="OJ51" i="33" s="1"/>
  <c r="OK51" i="33" s="1"/>
  <c r="OL51" i="33" s="1"/>
  <c r="OM51" i="33" s="1"/>
  <c r="ON51" i="33" s="1"/>
  <c r="OO51" i="33" s="1"/>
  <c r="OP51" i="33" s="1"/>
  <c r="OQ51" i="33" s="1"/>
  <c r="OR51" i="33" s="1"/>
  <c r="OS51" i="33" s="1"/>
  <c r="OT51" i="33" s="1"/>
  <c r="OU51" i="33" s="1"/>
  <c r="OV51" i="33" s="1"/>
  <c r="OW51" i="33" s="1"/>
  <c r="OX51" i="33" s="1"/>
  <c r="OY51" i="33" s="1"/>
  <c r="OZ51" i="33" s="1"/>
  <c r="PA51" i="33" s="1"/>
  <c r="PB51" i="33" s="1"/>
  <c r="PC51" i="33" s="1"/>
  <c r="PD51" i="33" s="1"/>
  <c r="PE51" i="33" s="1"/>
  <c r="PF51" i="33" s="1"/>
  <c r="PG51" i="33" s="1"/>
  <c r="PH51" i="33" s="1"/>
  <c r="PI51" i="33" s="1"/>
  <c r="PJ51" i="33" s="1"/>
  <c r="PK51" i="33" s="1"/>
  <c r="PL51" i="33" s="1"/>
  <c r="PM51" i="33" s="1"/>
  <c r="PN51" i="33" s="1"/>
  <c r="PO51" i="33" s="1"/>
  <c r="PP51" i="33" s="1"/>
  <c r="PQ51" i="33" s="1"/>
  <c r="PR51" i="33" s="1"/>
  <c r="PS51" i="33" s="1"/>
  <c r="PT51" i="33" s="1"/>
  <c r="PU51" i="33" s="1"/>
  <c r="PV51" i="33" s="1"/>
  <c r="PW51" i="33" s="1"/>
  <c r="PX51" i="33" s="1"/>
  <c r="PY51" i="33" s="1"/>
  <c r="PZ51" i="33" s="1"/>
  <c r="QA51" i="33" s="1"/>
  <c r="QB51" i="33" s="1"/>
  <c r="QC51" i="33" s="1"/>
  <c r="QD51" i="33" s="1"/>
  <c r="QE51" i="33" s="1"/>
  <c r="QF51" i="33" s="1"/>
  <c r="QG51" i="33" s="1"/>
  <c r="QH51" i="33" s="1"/>
  <c r="QI51" i="33" s="1"/>
  <c r="QJ51" i="33" s="1"/>
  <c r="QK51" i="33" s="1"/>
  <c r="QL51" i="33" s="1"/>
  <c r="QM51" i="33" s="1"/>
  <c r="QN51" i="33" s="1"/>
  <c r="QO51" i="33" s="1"/>
  <c r="QP51" i="33" s="1"/>
  <c r="QQ51" i="33" s="1"/>
  <c r="QR51" i="33" s="1"/>
  <c r="QS51" i="33" s="1"/>
  <c r="QT51" i="33" s="1"/>
  <c r="QU51" i="33" s="1"/>
  <c r="QV51" i="33" s="1"/>
  <c r="QW51" i="33" s="1"/>
  <c r="QX51" i="33" s="1"/>
  <c r="QY51" i="33" s="1"/>
  <c r="QZ51" i="33" s="1"/>
  <c r="RA51" i="33" s="1"/>
  <c r="RB51" i="33" s="1"/>
  <c r="RC51" i="33" s="1"/>
  <c r="RD51" i="33" s="1"/>
  <c r="RE51" i="33" s="1"/>
  <c r="RF51" i="33" s="1"/>
  <c r="RG51" i="33" s="1"/>
  <c r="RH51" i="33" s="1"/>
  <c r="RI51" i="33" s="1"/>
  <c r="RJ51" i="33" s="1"/>
  <c r="RK51" i="33" s="1"/>
  <c r="RL51" i="33" s="1"/>
  <c r="RM51" i="33" s="1"/>
  <c r="RN51" i="33" s="1"/>
  <c r="RO51" i="33" s="1"/>
  <c r="RP51" i="33" s="1"/>
  <c r="RQ51" i="33" s="1"/>
  <c r="RR51" i="33" s="1"/>
  <c r="RS51" i="33" s="1"/>
  <c r="RT51" i="33" s="1"/>
  <c r="RU51" i="33" s="1"/>
  <c r="RV51" i="33" s="1"/>
  <c r="RW51" i="33" s="1"/>
  <c r="RX51" i="33" s="1"/>
  <c r="RY51" i="33" s="1"/>
  <c r="RZ51" i="33" s="1"/>
  <c r="SA51" i="33" s="1"/>
  <c r="SB51" i="33" s="1"/>
  <c r="SC51" i="33" s="1"/>
  <c r="SD51" i="33" s="1"/>
  <c r="SE51" i="33" s="1"/>
  <c r="SF51" i="33" s="1"/>
  <c r="SG51" i="33" s="1"/>
  <c r="SH51" i="33" s="1"/>
  <c r="SI51" i="33" s="1"/>
  <c r="SJ51" i="33" s="1"/>
  <c r="SK51" i="33" s="1"/>
  <c r="SL51" i="33" s="1"/>
  <c r="SM51" i="33" s="1"/>
  <c r="SN51" i="33" s="1"/>
  <c r="SO51" i="33" s="1"/>
  <c r="SP51" i="33" s="1"/>
  <c r="SQ51" i="33" s="1"/>
  <c r="SR51" i="33" s="1"/>
  <c r="SS51" i="33" s="1"/>
  <c r="ST51" i="33" s="1"/>
  <c r="SU51" i="33" s="1"/>
  <c r="SV51" i="33" s="1"/>
  <c r="SW51" i="33" s="1"/>
  <c r="SX51" i="33" s="1"/>
  <c r="SY51" i="33" s="1"/>
  <c r="SZ51" i="33" s="1"/>
  <c r="TA51" i="33" s="1"/>
  <c r="TB51" i="33" s="1"/>
  <c r="TC51" i="33" s="1"/>
  <c r="TD51" i="33" s="1"/>
  <c r="TE51" i="33" s="1"/>
  <c r="TF51" i="33" s="1"/>
  <c r="TG51" i="33" s="1"/>
  <c r="TH51" i="33" s="1"/>
  <c r="TI51" i="33" s="1"/>
  <c r="TJ51" i="33" s="1"/>
  <c r="TK51" i="33" s="1"/>
  <c r="TL51" i="33" s="1"/>
  <c r="TM51" i="33" s="1"/>
  <c r="TN51" i="33" s="1"/>
  <c r="TO51" i="33" s="1"/>
  <c r="TP51" i="33" s="1"/>
  <c r="TQ51" i="33" s="1"/>
  <c r="TR51" i="33" s="1"/>
  <c r="TS51" i="33" s="1"/>
  <c r="TT51" i="33" s="1"/>
  <c r="TU51" i="33" s="1"/>
  <c r="TV51" i="33" s="1"/>
  <c r="TW51" i="33" s="1"/>
  <c r="TX51" i="33" s="1"/>
  <c r="TY51" i="33" s="1"/>
  <c r="TZ51" i="33" s="1"/>
  <c r="UA51" i="33" s="1"/>
  <c r="UB51" i="33" s="1"/>
  <c r="UC51" i="33" s="1"/>
  <c r="UD51" i="33" s="1"/>
  <c r="UE51" i="33" s="1"/>
  <c r="UF51" i="33" s="1"/>
  <c r="UG51" i="33" s="1"/>
  <c r="UH51" i="33" s="1"/>
  <c r="UI51" i="33" s="1"/>
  <c r="UJ51" i="33" s="1"/>
  <c r="UK51" i="33" s="1"/>
  <c r="UL51" i="33" s="1"/>
  <c r="UM51" i="33" s="1"/>
  <c r="UN51" i="33" s="1"/>
  <c r="UO51" i="33" s="1"/>
  <c r="UP51" i="33" s="1"/>
  <c r="UQ51" i="33" s="1"/>
  <c r="UR51" i="33" s="1"/>
  <c r="US51" i="33" s="1"/>
  <c r="UT51" i="33" s="1"/>
  <c r="UU51" i="33" s="1"/>
  <c r="UV51" i="33" s="1"/>
  <c r="UW51" i="33" s="1"/>
  <c r="UX51" i="33" s="1"/>
  <c r="UY51" i="33" s="1"/>
  <c r="UZ51" i="33" s="1"/>
  <c r="VA51" i="33" s="1"/>
  <c r="VB51" i="33" s="1"/>
  <c r="VC51" i="33" s="1"/>
  <c r="VD51" i="33" s="1"/>
  <c r="VE51" i="33" s="1"/>
  <c r="VF51" i="33" s="1"/>
  <c r="VG51" i="33" s="1"/>
  <c r="VH51" i="33" s="1"/>
  <c r="VI51" i="33" s="1"/>
  <c r="VJ51" i="33" s="1"/>
  <c r="VK51" i="33" s="1"/>
  <c r="VL51" i="33" s="1"/>
  <c r="VM51" i="33" s="1"/>
  <c r="VN51" i="33" s="1"/>
  <c r="VO51" i="33" s="1"/>
  <c r="VP51" i="33" s="1"/>
  <c r="VQ51" i="33" s="1"/>
  <c r="VR51" i="33" s="1"/>
  <c r="VS51" i="33" s="1"/>
  <c r="VT51" i="33" s="1"/>
  <c r="VU51" i="33" s="1"/>
  <c r="VV51" i="33" s="1"/>
  <c r="VW51" i="33" s="1"/>
  <c r="VX51" i="33" s="1"/>
  <c r="VY51" i="33" s="1"/>
  <c r="VZ51" i="33" s="1"/>
  <c r="WA51" i="33" s="1"/>
  <c r="WB51" i="33" s="1"/>
  <c r="WC51" i="33" s="1"/>
  <c r="WD51" i="33" s="1"/>
  <c r="WE51" i="33" s="1"/>
  <c r="WF51" i="33" s="1"/>
  <c r="WG51" i="33" s="1"/>
  <c r="WH51" i="33" s="1"/>
  <c r="WI51" i="33" s="1"/>
  <c r="WJ51" i="33" s="1"/>
  <c r="WK51" i="33" s="1"/>
  <c r="WL51" i="33" s="1"/>
  <c r="WM51" i="33" s="1"/>
  <c r="WN51" i="33" s="1"/>
  <c r="WO51" i="33" s="1"/>
  <c r="WP51" i="33" s="1"/>
  <c r="WQ51" i="33" s="1"/>
  <c r="WR51" i="33" s="1"/>
  <c r="WS51" i="33" s="1"/>
  <c r="WT51" i="33" s="1"/>
  <c r="WU51" i="33" s="1"/>
  <c r="WV51" i="33" s="1"/>
  <c r="WW51" i="33" s="1"/>
  <c r="WX51" i="33" s="1"/>
  <c r="WY51" i="33" s="1"/>
  <c r="WZ51" i="33" s="1"/>
  <c r="XA51" i="33" s="1"/>
  <c r="XB51" i="33" s="1"/>
  <c r="XC51" i="33" s="1"/>
  <c r="XD51" i="33" s="1"/>
  <c r="XE51" i="33" s="1"/>
  <c r="XF51" i="33" s="1"/>
  <c r="XG51" i="33" s="1"/>
  <c r="XH51" i="33" s="1"/>
  <c r="XI51" i="33" s="1"/>
  <c r="XJ51" i="33" s="1"/>
  <c r="XK51" i="33" s="1"/>
  <c r="XL51" i="33" s="1"/>
  <c r="XM51" i="33" s="1"/>
  <c r="XN51" i="33" s="1"/>
  <c r="XO51" i="33" s="1"/>
  <c r="XP51" i="33" s="1"/>
  <c r="XQ51" i="33" s="1"/>
  <c r="XR51" i="33" s="1"/>
  <c r="XS51" i="33" s="1"/>
  <c r="XT51" i="33" s="1"/>
  <c r="XU51" i="33" s="1"/>
  <c r="XV51" i="33" s="1"/>
  <c r="XW51" i="33" s="1"/>
  <c r="XX51" i="33" s="1"/>
  <c r="XY51" i="33" s="1"/>
  <c r="XZ51" i="33" s="1"/>
  <c r="YA51" i="33" s="1"/>
  <c r="YB51" i="33" s="1"/>
  <c r="YC51" i="33" s="1"/>
  <c r="YD51" i="33" s="1"/>
  <c r="YE51" i="33" s="1"/>
  <c r="YF51" i="33" s="1"/>
  <c r="YG51" i="33" s="1"/>
  <c r="YH51" i="33" s="1"/>
  <c r="YI51" i="33" s="1"/>
  <c r="YJ51" i="33" s="1"/>
  <c r="YK51" i="33" s="1"/>
  <c r="YL51" i="33" s="1"/>
  <c r="YM51" i="33" s="1"/>
  <c r="YN51" i="33" s="1"/>
  <c r="YO51" i="33" s="1"/>
  <c r="YP51" i="33" s="1"/>
  <c r="YQ51" i="33" s="1"/>
  <c r="YR51" i="33" s="1"/>
  <c r="YS51" i="33" s="1"/>
  <c r="YT51" i="33" s="1"/>
  <c r="YU51" i="33" s="1"/>
  <c r="YV51" i="33" s="1"/>
  <c r="YW51" i="33" s="1"/>
  <c r="YX51" i="33" s="1"/>
  <c r="YY51" i="33" s="1"/>
  <c r="YZ51" i="33" s="1"/>
  <c r="ZA51" i="33" s="1"/>
  <c r="ZB51" i="33" s="1"/>
  <c r="ZC51" i="33" s="1"/>
  <c r="ZD51" i="33" s="1"/>
  <c r="ZE51" i="33" s="1"/>
  <c r="ZF51" i="33" s="1"/>
  <c r="ZG51" i="33" s="1"/>
  <c r="ZH51" i="33" s="1"/>
  <c r="ZI51" i="33" s="1"/>
  <c r="ZJ51" i="33" s="1"/>
  <c r="ZK51" i="33" s="1"/>
  <c r="ZL51" i="33" s="1"/>
  <c r="ZM51" i="33" s="1"/>
  <c r="ZN51" i="33" s="1"/>
  <c r="ZO51" i="33" s="1"/>
  <c r="ZP51" i="33" s="1"/>
  <c r="ZQ51" i="33" s="1"/>
  <c r="ZR51" i="33" s="1"/>
  <c r="ZS51" i="33" s="1"/>
  <c r="ZT51" i="33" s="1"/>
  <c r="ZU51" i="33" s="1"/>
  <c r="ZV51" i="33" s="1"/>
  <c r="ZW51" i="33" s="1"/>
  <c r="ZX51" i="33" s="1"/>
  <c r="ZY51" i="33" s="1"/>
  <c r="ZZ51" i="33" s="1"/>
  <c r="AAA51" i="33" s="1"/>
  <c r="AAB51" i="33" s="1"/>
  <c r="AAC51" i="33" s="1"/>
  <c r="AAD51" i="33" s="1"/>
  <c r="AAE51" i="33" s="1"/>
  <c r="AAF51" i="33" s="1"/>
  <c r="AAG51" i="33" s="1"/>
  <c r="AAH51" i="33" s="1"/>
  <c r="AAI51" i="33" s="1"/>
  <c r="AAJ51" i="33" s="1"/>
  <c r="AAK51" i="33" s="1"/>
  <c r="AAL51" i="33" s="1"/>
  <c r="AAM51" i="33" s="1"/>
  <c r="AAN51" i="33" s="1"/>
  <c r="AAO51" i="33" s="1"/>
  <c r="AAP51" i="33" s="1"/>
  <c r="AAQ51" i="33" s="1"/>
  <c r="AAR51" i="33" s="1"/>
  <c r="AAS51" i="33" s="1"/>
  <c r="AAT51" i="33" s="1"/>
  <c r="AAU51" i="33" s="1"/>
  <c r="AAV51" i="33" s="1"/>
  <c r="AAW51" i="33" s="1"/>
  <c r="AAX51" i="33" s="1"/>
  <c r="AAY51" i="33" s="1"/>
  <c r="AAZ51" i="33" s="1"/>
  <c r="ABA51" i="33" s="1"/>
  <c r="ABB51" i="33" s="1"/>
  <c r="ABC51" i="33" s="1"/>
  <c r="ABD51" i="33" s="1"/>
  <c r="ABE51" i="33" s="1"/>
  <c r="ABF51" i="33" s="1"/>
  <c r="ABG51" i="33" s="1"/>
  <c r="ABH51" i="33" s="1"/>
  <c r="ABI51" i="33" s="1"/>
  <c r="ABJ51" i="33" s="1"/>
  <c r="ABK51" i="33" s="1"/>
  <c r="ABL51" i="33" s="1"/>
  <c r="ABM51" i="33" s="1"/>
  <c r="ABN51" i="33" s="1"/>
  <c r="ABO51" i="33" s="1"/>
  <c r="ABP51" i="33" s="1"/>
  <c r="ABQ51" i="33" s="1"/>
  <c r="ABR51" i="33" s="1"/>
  <c r="ABS51" i="33" s="1"/>
  <c r="ABT51" i="33" s="1"/>
  <c r="ABU51" i="33" s="1"/>
  <c r="ABV51" i="33" s="1"/>
  <c r="ABW51" i="33" s="1"/>
  <c r="ABX51" i="33" s="1"/>
  <c r="ABY51" i="33" s="1"/>
  <c r="ABZ51" i="33" s="1"/>
  <c r="ACA51" i="33" s="1"/>
  <c r="ACB51" i="33" s="1"/>
  <c r="ACC51" i="33" s="1"/>
  <c r="ACD51" i="33" s="1"/>
  <c r="ACE51" i="33" s="1"/>
  <c r="ACF51" i="33" s="1"/>
  <c r="ACG51" i="33" s="1"/>
  <c r="ACH51" i="33" s="1"/>
  <c r="ACI51" i="33" s="1"/>
  <c r="ACJ51" i="33" s="1"/>
  <c r="ACK51" i="33" s="1"/>
  <c r="ACL51" i="33" s="1"/>
  <c r="ACM51" i="33" s="1"/>
  <c r="ACN51" i="33" s="1"/>
  <c r="ACO51" i="33" s="1"/>
  <c r="ACP51" i="33" s="1"/>
  <c r="ACQ51" i="33" s="1"/>
  <c r="ACR51" i="33" s="1"/>
  <c r="ACS51" i="33" s="1"/>
  <c r="ACT51" i="33" s="1"/>
  <c r="ACU51" i="33" s="1"/>
  <c r="ACV51" i="33" s="1"/>
  <c r="ACW51" i="33" s="1"/>
  <c r="ACX51" i="33" s="1"/>
  <c r="ACY51" i="33" s="1"/>
  <c r="ACZ51" i="33" s="1"/>
  <c r="ADA51" i="33" s="1"/>
  <c r="ADB51" i="33" s="1"/>
  <c r="ADC51" i="33" s="1"/>
  <c r="ADD51" i="33" s="1"/>
  <c r="ADE51" i="33" s="1"/>
  <c r="ADF51" i="33" s="1"/>
  <c r="ADG51" i="33" s="1"/>
  <c r="ADH51" i="33" s="1"/>
  <c r="ADI51" i="33" s="1"/>
  <c r="ADJ51" i="33" s="1"/>
  <c r="ADK51" i="33" s="1"/>
  <c r="ADL51" i="33" s="1"/>
  <c r="ADM51" i="33" s="1"/>
  <c r="ADN51" i="33" s="1"/>
  <c r="ADO51" i="33" s="1"/>
  <c r="ADP51" i="33" s="1"/>
  <c r="ADQ51" i="33" s="1"/>
  <c r="ADR51" i="33" s="1"/>
  <c r="ADS51" i="33" s="1"/>
  <c r="ADT51" i="33" s="1"/>
  <c r="ADU51" i="33" s="1"/>
  <c r="ADV51" i="33" s="1"/>
  <c r="ADW51" i="33" s="1"/>
  <c r="ADX51" i="33" s="1"/>
  <c r="ADY51" i="33" s="1"/>
  <c r="ADZ51" i="33" s="1"/>
  <c r="AEA51" i="33" s="1"/>
  <c r="AEB51" i="33" s="1"/>
  <c r="AEC51" i="33" s="1"/>
  <c r="AED51" i="33" s="1"/>
  <c r="AEE51" i="33" s="1"/>
  <c r="AEF51" i="33" s="1"/>
  <c r="AEG51" i="33" s="1"/>
  <c r="AEH51" i="33" s="1"/>
  <c r="AEI51" i="33" s="1"/>
  <c r="AEJ51" i="33" s="1"/>
  <c r="AEK51" i="33" s="1"/>
  <c r="AEL51" i="33" s="1"/>
  <c r="AEM51" i="33" s="1"/>
  <c r="AEN51" i="33" s="1"/>
  <c r="AEO51" i="33" s="1"/>
  <c r="AEP51" i="33" s="1"/>
  <c r="AEQ51" i="33" s="1"/>
  <c r="AER51" i="33" s="1"/>
  <c r="AES51" i="33" s="1"/>
  <c r="AET51" i="33" s="1"/>
  <c r="AEU51" i="33" s="1"/>
  <c r="AEV51" i="33" s="1"/>
  <c r="AEW51" i="33" s="1"/>
  <c r="AEX51" i="33" s="1"/>
  <c r="AEY51" i="33" s="1"/>
  <c r="AEZ51" i="33" s="1"/>
  <c r="AFA51" i="33" s="1"/>
  <c r="AFB51" i="33" s="1"/>
  <c r="AFC51" i="33" s="1"/>
  <c r="AFD51" i="33" s="1"/>
  <c r="AFE51" i="33" s="1"/>
  <c r="AFF51" i="33" s="1"/>
  <c r="AFG51" i="33" s="1"/>
  <c r="AFH51" i="33" s="1"/>
  <c r="AFI51" i="33" s="1"/>
  <c r="AFJ51" i="33" s="1"/>
  <c r="AFK51" i="33" s="1"/>
  <c r="AFL51" i="33" s="1"/>
  <c r="AFM51" i="33" s="1"/>
  <c r="AFN51" i="33" s="1"/>
  <c r="AFO51" i="33" s="1"/>
  <c r="AFP51" i="33" s="1"/>
  <c r="AFQ51" i="33" s="1"/>
  <c r="AFR51" i="33" s="1"/>
  <c r="AFS51" i="33" s="1"/>
  <c r="AFT51" i="33" s="1"/>
  <c r="AFU51" i="33" s="1"/>
  <c r="AFV51" i="33" s="1"/>
  <c r="AFW51" i="33" s="1"/>
  <c r="AFX51" i="33" s="1"/>
  <c r="AFY51" i="33" s="1"/>
  <c r="AFZ51" i="33" s="1"/>
  <c r="AGA51" i="33" s="1"/>
  <c r="AGB51" i="33" s="1"/>
  <c r="AGC51" i="33" s="1"/>
  <c r="AGD51" i="33" s="1"/>
  <c r="AGE51" i="33" s="1"/>
  <c r="AGF51" i="33" s="1"/>
  <c r="AGG51" i="33" s="1"/>
  <c r="AGH51" i="33" s="1"/>
  <c r="AGI51" i="33" s="1"/>
  <c r="AGJ51" i="33" s="1"/>
  <c r="AGK51" i="33" s="1"/>
  <c r="AGL51" i="33" s="1"/>
  <c r="AGM51" i="33" s="1"/>
  <c r="AGN51" i="33" s="1"/>
  <c r="AGO51" i="33" s="1"/>
  <c r="AGP51" i="33" s="1"/>
  <c r="AGQ51" i="33" s="1"/>
  <c r="AGR51" i="33" s="1"/>
  <c r="AGS51" i="33" s="1"/>
  <c r="AGT51" i="33" s="1"/>
  <c r="AGU51" i="33" s="1"/>
  <c r="AGV51" i="33" s="1"/>
  <c r="AGW51" i="33" s="1"/>
  <c r="AGX51" i="33" s="1"/>
  <c r="AGY51" i="33" s="1"/>
  <c r="AGZ51" i="33" s="1"/>
  <c r="AHA51" i="33" s="1"/>
  <c r="AHB51" i="33" s="1"/>
  <c r="AHC51" i="33" s="1"/>
  <c r="AHD51" i="33" s="1"/>
  <c r="AHE51" i="33" s="1"/>
  <c r="AHF51" i="33" s="1"/>
  <c r="AHG51" i="33" s="1"/>
  <c r="AHH51" i="33" s="1"/>
  <c r="AHI51" i="33" s="1"/>
  <c r="AHJ51" i="33" s="1"/>
  <c r="AHK51" i="33" s="1"/>
  <c r="AHL51" i="33" s="1"/>
  <c r="AHM51" i="33" s="1"/>
  <c r="AHN51" i="33" s="1"/>
  <c r="AHO51" i="33" s="1"/>
  <c r="AHP51" i="33" s="1"/>
  <c r="AHQ51" i="33" s="1"/>
  <c r="AHR51" i="33" s="1"/>
  <c r="AHS51" i="33" s="1"/>
  <c r="AHT51" i="33" s="1"/>
  <c r="AHU51" i="33" s="1"/>
  <c r="AHV51" i="33" s="1"/>
  <c r="AHW51" i="33" s="1"/>
  <c r="AHX51" i="33" s="1"/>
  <c r="AHY51" i="33" s="1"/>
  <c r="AHZ51" i="33" s="1"/>
  <c r="AIA51" i="33" s="1"/>
  <c r="AIB51" i="33" s="1"/>
  <c r="AIC51" i="33" s="1"/>
  <c r="AID51" i="33" s="1"/>
  <c r="AIE51" i="33" s="1"/>
  <c r="AIF51" i="33" s="1"/>
  <c r="AIG51" i="33" s="1"/>
  <c r="AIH51" i="33" s="1"/>
  <c r="AII51" i="33" s="1"/>
  <c r="AIJ51" i="33" s="1"/>
  <c r="AIK51" i="33" s="1"/>
  <c r="AIL51" i="33" s="1"/>
  <c r="AIM51" i="33" s="1"/>
  <c r="AIN51" i="33" s="1"/>
  <c r="AIO51" i="33" s="1"/>
  <c r="AIP51" i="33" s="1"/>
  <c r="AIQ51" i="33" s="1"/>
  <c r="AIR51" i="33" s="1"/>
  <c r="AIS51" i="33" s="1"/>
  <c r="AIT51" i="33" s="1"/>
  <c r="AIU51" i="33" s="1"/>
  <c r="AIV51" i="33" s="1"/>
  <c r="AIW51" i="33" s="1"/>
  <c r="AIX51" i="33" s="1"/>
  <c r="AIY51" i="33" s="1"/>
  <c r="AIZ51" i="33" s="1"/>
  <c r="AJA51" i="33" s="1"/>
  <c r="AJB51" i="33" s="1"/>
  <c r="AJC51" i="33" s="1"/>
  <c r="AJD51" i="33" s="1"/>
  <c r="AJE51" i="33" s="1"/>
  <c r="AJF51" i="33" s="1"/>
  <c r="AJG51" i="33" s="1"/>
  <c r="AJH51" i="33" s="1"/>
  <c r="AJI51" i="33" s="1"/>
  <c r="AJJ51" i="33" s="1"/>
  <c r="AJK51" i="33" s="1"/>
  <c r="AJL51" i="33" s="1"/>
  <c r="AJM51" i="33" s="1"/>
  <c r="AJN51" i="33" s="1"/>
  <c r="AJO51" i="33" s="1"/>
  <c r="AJP51" i="33" s="1"/>
  <c r="AJQ51" i="33" s="1"/>
  <c r="AJR51" i="33" s="1"/>
  <c r="AJS51" i="33" s="1"/>
  <c r="AJT51" i="33" s="1"/>
  <c r="AJU51" i="33" s="1"/>
  <c r="AJV51" i="33" s="1"/>
  <c r="AJW51" i="33" s="1"/>
  <c r="AJX51" i="33" s="1"/>
  <c r="AJY51" i="33" s="1"/>
  <c r="AJZ51" i="33" s="1"/>
  <c r="AKA51" i="33" s="1"/>
  <c r="AKB51" i="33" s="1"/>
  <c r="AKC51" i="33" s="1"/>
  <c r="AKD51" i="33" s="1"/>
  <c r="AKE51" i="33" s="1"/>
  <c r="AKF51" i="33" s="1"/>
  <c r="AKG51" i="33" s="1"/>
  <c r="AKH51" i="33" s="1"/>
  <c r="AKI51" i="33" s="1"/>
  <c r="AKJ51" i="33" s="1"/>
  <c r="AKK51" i="33" s="1"/>
  <c r="AKL51" i="33" s="1"/>
  <c r="AKM51" i="33" s="1"/>
  <c r="AKN51" i="33" s="1"/>
  <c r="AKO51" i="33" s="1"/>
  <c r="AKP51" i="33" s="1"/>
  <c r="AKQ51" i="33" s="1"/>
  <c r="AKR51" i="33" s="1"/>
  <c r="AKS51" i="33" s="1"/>
  <c r="AKT51" i="33" s="1"/>
  <c r="AKU51" i="33" s="1"/>
  <c r="AKV51" i="33" s="1"/>
  <c r="AKW51" i="33" s="1"/>
  <c r="AKX51" i="33" s="1"/>
  <c r="AKY51" i="33" s="1"/>
  <c r="AKZ51" i="33" s="1"/>
  <c r="ALA51" i="33" s="1"/>
  <c r="ALB51" i="33" s="1"/>
  <c r="ALC51" i="33" s="1"/>
  <c r="ALD51" i="33" s="1"/>
  <c r="ALE51" i="33" s="1"/>
  <c r="ALF51" i="33" s="1"/>
  <c r="ALG51" i="33" s="1"/>
  <c r="ALH51" i="33" s="1"/>
  <c r="ALI51" i="33" s="1"/>
  <c r="ALJ51" i="33" s="1"/>
  <c r="ALK51" i="33" s="1"/>
  <c r="ALL51" i="33" s="1"/>
  <c r="ALM51" i="33" s="1"/>
  <c r="ALN51" i="33" s="1"/>
  <c r="ALO51" i="33" s="1"/>
  <c r="F23" i="33"/>
  <c r="K22" i="33"/>
  <c r="J22" i="33"/>
  <c r="I22" i="33"/>
  <c r="H22" i="33"/>
  <c r="C20" i="33"/>
  <c r="C18" i="33"/>
  <c r="L12" i="33"/>
  <c r="M12" i="33" s="1"/>
  <c r="N12" i="33" s="1"/>
  <c r="O12" i="33" s="1"/>
  <c r="P12" i="33" s="1"/>
  <c r="H12" i="33"/>
  <c r="I12" i="33" s="1"/>
  <c r="J12" i="33" s="1"/>
  <c r="K12" i="33" s="1"/>
  <c r="C10" i="33"/>
  <c r="C9" i="33"/>
  <c r="C8" i="33"/>
  <c r="D51" i="32"/>
  <c r="E51" i="32" s="1"/>
  <c r="F51" i="32" s="1"/>
  <c r="G51" i="32" s="1"/>
  <c r="H51" i="32" s="1"/>
  <c r="I51" i="32" s="1"/>
  <c r="J51" i="32" s="1"/>
  <c r="K51" i="32" s="1"/>
  <c r="L51" i="32" s="1"/>
  <c r="M51" i="32" s="1"/>
  <c r="N51" i="32" s="1"/>
  <c r="O51" i="32" s="1"/>
  <c r="P51" i="32" s="1"/>
  <c r="Q51" i="32" s="1"/>
  <c r="R51" i="32" s="1"/>
  <c r="S51" i="32" s="1"/>
  <c r="T51" i="32" s="1"/>
  <c r="U51" i="32" s="1"/>
  <c r="V51" i="32" s="1"/>
  <c r="W51" i="32" s="1"/>
  <c r="X51" i="32" s="1"/>
  <c r="Y51" i="32" s="1"/>
  <c r="Z51" i="32" s="1"/>
  <c r="AA51" i="32" s="1"/>
  <c r="AB51" i="32" s="1"/>
  <c r="AC51" i="32" s="1"/>
  <c r="AD51" i="32" s="1"/>
  <c r="AE51" i="32" s="1"/>
  <c r="AF51" i="32" s="1"/>
  <c r="AG51" i="32" s="1"/>
  <c r="AH51" i="32" s="1"/>
  <c r="AI51" i="32" s="1"/>
  <c r="AJ51" i="32" s="1"/>
  <c r="AK51" i="32" s="1"/>
  <c r="AL51" i="32" s="1"/>
  <c r="AM51" i="32" s="1"/>
  <c r="AN51" i="32" s="1"/>
  <c r="AO51" i="32" s="1"/>
  <c r="AP51" i="32" s="1"/>
  <c r="AQ51" i="32" s="1"/>
  <c r="AR51" i="32" s="1"/>
  <c r="AS51" i="32" s="1"/>
  <c r="AT51" i="32" s="1"/>
  <c r="AU51" i="32" s="1"/>
  <c r="AV51" i="32" s="1"/>
  <c r="AW51" i="32" s="1"/>
  <c r="AX51" i="32" s="1"/>
  <c r="AY51" i="32" s="1"/>
  <c r="AZ51" i="32" s="1"/>
  <c r="BA51" i="32" s="1"/>
  <c r="BB51" i="32" s="1"/>
  <c r="BC51" i="32" s="1"/>
  <c r="BD51" i="32" s="1"/>
  <c r="BE51" i="32" s="1"/>
  <c r="BF51" i="32" s="1"/>
  <c r="BG51" i="32" s="1"/>
  <c r="BH51" i="32" s="1"/>
  <c r="BI51" i="32" s="1"/>
  <c r="BJ51" i="32" s="1"/>
  <c r="BK51" i="32" s="1"/>
  <c r="BL51" i="32" s="1"/>
  <c r="BM51" i="32" s="1"/>
  <c r="BN51" i="32" s="1"/>
  <c r="BO51" i="32" s="1"/>
  <c r="BP51" i="32" s="1"/>
  <c r="BQ51" i="32" s="1"/>
  <c r="BR51" i="32" s="1"/>
  <c r="BS51" i="32" s="1"/>
  <c r="BT51" i="32" s="1"/>
  <c r="BU51" i="32" s="1"/>
  <c r="BV51" i="32" s="1"/>
  <c r="BW51" i="32" s="1"/>
  <c r="BX51" i="32" s="1"/>
  <c r="BY51" i="32" s="1"/>
  <c r="BZ51" i="32" s="1"/>
  <c r="CA51" i="32" s="1"/>
  <c r="CB51" i="32" s="1"/>
  <c r="CC51" i="32" s="1"/>
  <c r="CD51" i="32" s="1"/>
  <c r="CE51" i="32" s="1"/>
  <c r="CF51" i="32" s="1"/>
  <c r="CG51" i="32" s="1"/>
  <c r="CH51" i="32" s="1"/>
  <c r="CI51" i="32" s="1"/>
  <c r="CJ51" i="32" s="1"/>
  <c r="CK51" i="32" s="1"/>
  <c r="CL51" i="32" s="1"/>
  <c r="CM51" i="32" s="1"/>
  <c r="CN51" i="32" s="1"/>
  <c r="CO51" i="32" s="1"/>
  <c r="CP51" i="32" s="1"/>
  <c r="CQ51" i="32" s="1"/>
  <c r="CR51" i="32" s="1"/>
  <c r="CS51" i="32" s="1"/>
  <c r="CT51" i="32" s="1"/>
  <c r="CU51" i="32" s="1"/>
  <c r="CV51" i="32" s="1"/>
  <c r="CW51" i="32" s="1"/>
  <c r="CX51" i="32" s="1"/>
  <c r="CY51" i="32" s="1"/>
  <c r="CZ51" i="32" s="1"/>
  <c r="DA51" i="32" s="1"/>
  <c r="DB51" i="32" s="1"/>
  <c r="DC51" i="32" s="1"/>
  <c r="DD51" i="32" s="1"/>
  <c r="DE51" i="32" s="1"/>
  <c r="DF51" i="32" s="1"/>
  <c r="DG51" i="32" s="1"/>
  <c r="DH51" i="32" s="1"/>
  <c r="DI51" i="32" s="1"/>
  <c r="DJ51" i="32" s="1"/>
  <c r="DK51" i="32" s="1"/>
  <c r="DL51" i="32" s="1"/>
  <c r="DM51" i="32" s="1"/>
  <c r="DN51" i="32" s="1"/>
  <c r="DO51" i="32" s="1"/>
  <c r="DP51" i="32" s="1"/>
  <c r="DQ51" i="32" s="1"/>
  <c r="DR51" i="32" s="1"/>
  <c r="DS51" i="32" s="1"/>
  <c r="DT51" i="32" s="1"/>
  <c r="DU51" i="32" s="1"/>
  <c r="DV51" i="32" s="1"/>
  <c r="DW51" i="32" s="1"/>
  <c r="DX51" i="32" s="1"/>
  <c r="DY51" i="32" s="1"/>
  <c r="DZ51" i="32" s="1"/>
  <c r="EA51" i="32" s="1"/>
  <c r="EB51" i="32" s="1"/>
  <c r="EC51" i="32" s="1"/>
  <c r="ED51" i="32" s="1"/>
  <c r="EE51" i="32" s="1"/>
  <c r="EF51" i="32" s="1"/>
  <c r="EG51" i="32" s="1"/>
  <c r="EH51" i="32" s="1"/>
  <c r="EI51" i="32" s="1"/>
  <c r="EJ51" i="32" s="1"/>
  <c r="EK51" i="32" s="1"/>
  <c r="EL51" i="32" s="1"/>
  <c r="EM51" i="32" s="1"/>
  <c r="EN51" i="32" s="1"/>
  <c r="EO51" i="32" s="1"/>
  <c r="EP51" i="32" s="1"/>
  <c r="EQ51" i="32" s="1"/>
  <c r="ER51" i="32" s="1"/>
  <c r="ES51" i="32" s="1"/>
  <c r="ET51" i="32" s="1"/>
  <c r="EU51" i="32" s="1"/>
  <c r="EV51" i="32" s="1"/>
  <c r="EW51" i="32" s="1"/>
  <c r="EX51" i="32" s="1"/>
  <c r="EY51" i="32" s="1"/>
  <c r="EZ51" i="32" s="1"/>
  <c r="FA51" i="32" s="1"/>
  <c r="FB51" i="32" s="1"/>
  <c r="FC51" i="32" s="1"/>
  <c r="FD51" i="32" s="1"/>
  <c r="FE51" i="32" s="1"/>
  <c r="FF51" i="32" s="1"/>
  <c r="FG51" i="32" s="1"/>
  <c r="FH51" i="32" s="1"/>
  <c r="FI51" i="32" s="1"/>
  <c r="FJ51" i="32" s="1"/>
  <c r="FK51" i="32" s="1"/>
  <c r="FL51" i="32" s="1"/>
  <c r="FM51" i="32" s="1"/>
  <c r="FN51" i="32" s="1"/>
  <c r="FO51" i="32" s="1"/>
  <c r="FP51" i="32" s="1"/>
  <c r="FQ51" i="32" s="1"/>
  <c r="FR51" i="32" s="1"/>
  <c r="FS51" i="32" s="1"/>
  <c r="FT51" i="32" s="1"/>
  <c r="FU51" i="32" s="1"/>
  <c r="FV51" i="32" s="1"/>
  <c r="FW51" i="32" s="1"/>
  <c r="FX51" i="32" s="1"/>
  <c r="FY51" i="32" s="1"/>
  <c r="FZ51" i="32" s="1"/>
  <c r="GA51" i="32" s="1"/>
  <c r="GB51" i="32" s="1"/>
  <c r="GC51" i="32" s="1"/>
  <c r="GD51" i="32" s="1"/>
  <c r="GE51" i="32" s="1"/>
  <c r="GF51" i="32" s="1"/>
  <c r="GG51" i="32" s="1"/>
  <c r="GH51" i="32" s="1"/>
  <c r="GI51" i="32" s="1"/>
  <c r="GJ51" i="32" s="1"/>
  <c r="GK51" i="32" s="1"/>
  <c r="GL51" i="32" s="1"/>
  <c r="GM51" i="32" s="1"/>
  <c r="GN51" i="32" s="1"/>
  <c r="GO51" i="32" s="1"/>
  <c r="GP51" i="32" s="1"/>
  <c r="GQ51" i="32" s="1"/>
  <c r="GR51" i="32" s="1"/>
  <c r="GS51" i="32" s="1"/>
  <c r="GT51" i="32" s="1"/>
  <c r="GU51" i="32" s="1"/>
  <c r="GV51" i="32" s="1"/>
  <c r="GW51" i="32" s="1"/>
  <c r="GX51" i="32" s="1"/>
  <c r="GY51" i="32" s="1"/>
  <c r="GZ51" i="32" s="1"/>
  <c r="HA51" i="32" s="1"/>
  <c r="HB51" i="32" s="1"/>
  <c r="HC51" i="32" s="1"/>
  <c r="HD51" i="32" s="1"/>
  <c r="HE51" i="32" s="1"/>
  <c r="HF51" i="32" s="1"/>
  <c r="HG51" i="32" s="1"/>
  <c r="HH51" i="32" s="1"/>
  <c r="HI51" i="32" s="1"/>
  <c r="HJ51" i="32" s="1"/>
  <c r="HK51" i="32" s="1"/>
  <c r="HL51" i="32" s="1"/>
  <c r="HM51" i="32" s="1"/>
  <c r="HN51" i="32" s="1"/>
  <c r="HO51" i="32" s="1"/>
  <c r="HP51" i="32" s="1"/>
  <c r="HQ51" i="32" s="1"/>
  <c r="HR51" i="32" s="1"/>
  <c r="HS51" i="32" s="1"/>
  <c r="HT51" i="32" s="1"/>
  <c r="HU51" i="32" s="1"/>
  <c r="HV51" i="32" s="1"/>
  <c r="HW51" i="32" s="1"/>
  <c r="HX51" i="32" s="1"/>
  <c r="HY51" i="32" s="1"/>
  <c r="HZ51" i="32" s="1"/>
  <c r="IA51" i="32" s="1"/>
  <c r="IB51" i="32" s="1"/>
  <c r="IC51" i="32" s="1"/>
  <c r="ID51" i="32" s="1"/>
  <c r="IE51" i="32" s="1"/>
  <c r="IF51" i="32" s="1"/>
  <c r="IG51" i="32" s="1"/>
  <c r="IH51" i="32" s="1"/>
  <c r="II51" i="32" s="1"/>
  <c r="IJ51" i="32" s="1"/>
  <c r="IK51" i="32" s="1"/>
  <c r="IL51" i="32" s="1"/>
  <c r="IM51" i="32" s="1"/>
  <c r="IN51" i="32" s="1"/>
  <c r="IO51" i="32" s="1"/>
  <c r="IP51" i="32" s="1"/>
  <c r="IQ51" i="32" s="1"/>
  <c r="IR51" i="32" s="1"/>
  <c r="IS51" i="32" s="1"/>
  <c r="IT51" i="32" s="1"/>
  <c r="IU51" i="32" s="1"/>
  <c r="IV51" i="32" s="1"/>
  <c r="IW51" i="32" s="1"/>
  <c r="IX51" i="32" s="1"/>
  <c r="IY51" i="32" s="1"/>
  <c r="IZ51" i="32" s="1"/>
  <c r="JA51" i="32" s="1"/>
  <c r="JB51" i="32" s="1"/>
  <c r="JC51" i="32" s="1"/>
  <c r="JD51" i="32" s="1"/>
  <c r="JE51" i="32" s="1"/>
  <c r="JF51" i="32" s="1"/>
  <c r="JG51" i="32" s="1"/>
  <c r="JH51" i="32" s="1"/>
  <c r="JI51" i="32" s="1"/>
  <c r="JJ51" i="32" s="1"/>
  <c r="JK51" i="32" s="1"/>
  <c r="JL51" i="32" s="1"/>
  <c r="JM51" i="32" s="1"/>
  <c r="JN51" i="32" s="1"/>
  <c r="JO51" i="32" s="1"/>
  <c r="JP51" i="32" s="1"/>
  <c r="JQ51" i="32" s="1"/>
  <c r="JR51" i="32" s="1"/>
  <c r="JS51" i="32" s="1"/>
  <c r="JT51" i="32" s="1"/>
  <c r="JU51" i="32" s="1"/>
  <c r="JV51" i="32" s="1"/>
  <c r="JW51" i="32" s="1"/>
  <c r="JX51" i="32" s="1"/>
  <c r="JY51" i="32" s="1"/>
  <c r="JZ51" i="32" s="1"/>
  <c r="KA51" i="32" s="1"/>
  <c r="KB51" i="32" s="1"/>
  <c r="KC51" i="32" s="1"/>
  <c r="KD51" i="32" s="1"/>
  <c r="KE51" i="32" s="1"/>
  <c r="KF51" i="32" s="1"/>
  <c r="KG51" i="32" s="1"/>
  <c r="KH51" i="32" s="1"/>
  <c r="KI51" i="32" s="1"/>
  <c r="KJ51" i="32" s="1"/>
  <c r="KK51" i="32" s="1"/>
  <c r="KL51" i="32" s="1"/>
  <c r="KM51" i="32" s="1"/>
  <c r="KN51" i="32" s="1"/>
  <c r="KO51" i="32" s="1"/>
  <c r="KP51" i="32" s="1"/>
  <c r="KQ51" i="32" s="1"/>
  <c r="KR51" i="32" s="1"/>
  <c r="KS51" i="32" s="1"/>
  <c r="KT51" i="32" s="1"/>
  <c r="KU51" i="32" s="1"/>
  <c r="KV51" i="32" s="1"/>
  <c r="KW51" i="32" s="1"/>
  <c r="KX51" i="32" s="1"/>
  <c r="KY51" i="32" s="1"/>
  <c r="KZ51" i="32" s="1"/>
  <c r="LA51" i="32" s="1"/>
  <c r="LB51" i="32" s="1"/>
  <c r="LC51" i="32" s="1"/>
  <c r="LD51" i="32" s="1"/>
  <c r="LE51" i="32" s="1"/>
  <c r="LF51" i="32" s="1"/>
  <c r="LG51" i="32" s="1"/>
  <c r="LH51" i="32" s="1"/>
  <c r="LI51" i="32" s="1"/>
  <c r="LJ51" i="32" s="1"/>
  <c r="LK51" i="32" s="1"/>
  <c r="LL51" i="32" s="1"/>
  <c r="LM51" i="32" s="1"/>
  <c r="LN51" i="32" s="1"/>
  <c r="LO51" i="32" s="1"/>
  <c r="LP51" i="32" s="1"/>
  <c r="LQ51" i="32" s="1"/>
  <c r="LR51" i="32" s="1"/>
  <c r="LS51" i="32" s="1"/>
  <c r="LT51" i="32" s="1"/>
  <c r="LU51" i="32" s="1"/>
  <c r="LV51" i="32" s="1"/>
  <c r="LW51" i="32" s="1"/>
  <c r="LX51" i="32" s="1"/>
  <c r="LY51" i="32" s="1"/>
  <c r="LZ51" i="32" s="1"/>
  <c r="MA51" i="32" s="1"/>
  <c r="MB51" i="32" s="1"/>
  <c r="MC51" i="32" s="1"/>
  <c r="MD51" i="32" s="1"/>
  <c r="ME51" i="32" s="1"/>
  <c r="MF51" i="32" s="1"/>
  <c r="MG51" i="32" s="1"/>
  <c r="MH51" i="32" s="1"/>
  <c r="MI51" i="32" s="1"/>
  <c r="MJ51" i="32" s="1"/>
  <c r="MK51" i="32" s="1"/>
  <c r="ML51" i="32" s="1"/>
  <c r="MM51" i="32" s="1"/>
  <c r="MN51" i="32" s="1"/>
  <c r="MO51" i="32" s="1"/>
  <c r="MP51" i="32" s="1"/>
  <c r="MQ51" i="32" s="1"/>
  <c r="MR51" i="32" s="1"/>
  <c r="MS51" i="32" s="1"/>
  <c r="MT51" i="32" s="1"/>
  <c r="MU51" i="32" s="1"/>
  <c r="MV51" i="32" s="1"/>
  <c r="MW51" i="32" s="1"/>
  <c r="MX51" i="32" s="1"/>
  <c r="MY51" i="32" s="1"/>
  <c r="MZ51" i="32" s="1"/>
  <c r="NA51" i="32" s="1"/>
  <c r="NB51" i="32" s="1"/>
  <c r="NC51" i="32" s="1"/>
  <c r="ND51" i="32" s="1"/>
  <c r="NE51" i="32" s="1"/>
  <c r="NF51" i="32" s="1"/>
  <c r="NG51" i="32" s="1"/>
  <c r="NH51" i="32" s="1"/>
  <c r="NI51" i="32" s="1"/>
  <c r="NJ51" i="32" s="1"/>
  <c r="NK51" i="32" s="1"/>
  <c r="NL51" i="32" s="1"/>
  <c r="NM51" i="32" s="1"/>
  <c r="NN51" i="32" s="1"/>
  <c r="NO51" i="32" s="1"/>
  <c r="NP51" i="32" s="1"/>
  <c r="NQ51" i="32" s="1"/>
  <c r="NR51" i="32" s="1"/>
  <c r="NS51" i="32" s="1"/>
  <c r="NT51" i="32" s="1"/>
  <c r="NU51" i="32" s="1"/>
  <c r="NV51" i="32" s="1"/>
  <c r="NW51" i="32" s="1"/>
  <c r="NX51" i="32" s="1"/>
  <c r="NY51" i="32" s="1"/>
  <c r="NZ51" i="32" s="1"/>
  <c r="OA51" i="32" s="1"/>
  <c r="OB51" i="32" s="1"/>
  <c r="OC51" i="32" s="1"/>
  <c r="OD51" i="32" s="1"/>
  <c r="OE51" i="32" s="1"/>
  <c r="OF51" i="32" s="1"/>
  <c r="OG51" i="32" s="1"/>
  <c r="OH51" i="32" s="1"/>
  <c r="OI51" i="32" s="1"/>
  <c r="OJ51" i="32" s="1"/>
  <c r="OK51" i="32" s="1"/>
  <c r="OL51" i="32" s="1"/>
  <c r="OM51" i="32" s="1"/>
  <c r="ON51" i="32" s="1"/>
  <c r="OO51" i="32" s="1"/>
  <c r="OP51" i="32" s="1"/>
  <c r="OQ51" i="32" s="1"/>
  <c r="OR51" i="32" s="1"/>
  <c r="OS51" i="32" s="1"/>
  <c r="OT51" i="32" s="1"/>
  <c r="OU51" i="32" s="1"/>
  <c r="OV51" i="32" s="1"/>
  <c r="OW51" i="32" s="1"/>
  <c r="OX51" i="32" s="1"/>
  <c r="OY51" i="32" s="1"/>
  <c r="OZ51" i="32" s="1"/>
  <c r="PA51" i="32" s="1"/>
  <c r="PB51" i="32" s="1"/>
  <c r="PC51" i="32" s="1"/>
  <c r="PD51" i="32" s="1"/>
  <c r="PE51" i="32" s="1"/>
  <c r="PF51" i="32" s="1"/>
  <c r="PG51" i="32" s="1"/>
  <c r="PH51" i="32" s="1"/>
  <c r="PI51" i="32" s="1"/>
  <c r="PJ51" i="32" s="1"/>
  <c r="PK51" i="32" s="1"/>
  <c r="PL51" i="32" s="1"/>
  <c r="PM51" i="32" s="1"/>
  <c r="PN51" i="32" s="1"/>
  <c r="PO51" i="32" s="1"/>
  <c r="PP51" i="32" s="1"/>
  <c r="PQ51" i="32" s="1"/>
  <c r="PR51" i="32" s="1"/>
  <c r="PS51" i="32" s="1"/>
  <c r="PT51" i="32" s="1"/>
  <c r="PU51" i="32" s="1"/>
  <c r="PV51" i="32" s="1"/>
  <c r="PW51" i="32" s="1"/>
  <c r="PX51" i="32" s="1"/>
  <c r="PY51" i="32" s="1"/>
  <c r="PZ51" i="32" s="1"/>
  <c r="QA51" i="32" s="1"/>
  <c r="QB51" i="32" s="1"/>
  <c r="QC51" i="32" s="1"/>
  <c r="QD51" i="32" s="1"/>
  <c r="QE51" i="32" s="1"/>
  <c r="QF51" i="32" s="1"/>
  <c r="QG51" i="32" s="1"/>
  <c r="QH51" i="32" s="1"/>
  <c r="QI51" i="32" s="1"/>
  <c r="QJ51" i="32" s="1"/>
  <c r="QK51" i="32" s="1"/>
  <c r="QL51" i="32" s="1"/>
  <c r="QM51" i="32" s="1"/>
  <c r="QN51" i="32" s="1"/>
  <c r="QO51" i="32" s="1"/>
  <c r="QP51" i="32" s="1"/>
  <c r="QQ51" i="32" s="1"/>
  <c r="QR51" i="32" s="1"/>
  <c r="QS51" i="32" s="1"/>
  <c r="QT51" i="32" s="1"/>
  <c r="QU51" i="32" s="1"/>
  <c r="QV51" i="32" s="1"/>
  <c r="QW51" i="32" s="1"/>
  <c r="QX51" i="32" s="1"/>
  <c r="QY51" i="32" s="1"/>
  <c r="QZ51" i="32" s="1"/>
  <c r="RA51" i="32" s="1"/>
  <c r="RB51" i="32" s="1"/>
  <c r="RC51" i="32" s="1"/>
  <c r="RD51" i="32" s="1"/>
  <c r="RE51" i="32" s="1"/>
  <c r="RF51" i="32" s="1"/>
  <c r="RG51" i="32" s="1"/>
  <c r="RH51" i="32" s="1"/>
  <c r="RI51" i="32" s="1"/>
  <c r="RJ51" i="32" s="1"/>
  <c r="RK51" i="32" s="1"/>
  <c r="RL51" i="32" s="1"/>
  <c r="RM51" i="32" s="1"/>
  <c r="RN51" i="32" s="1"/>
  <c r="RO51" i="32" s="1"/>
  <c r="RP51" i="32" s="1"/>
  <c r="RQ51" i="32" s="1"/>
  <c r="RR51" i="32" s="1"/>
  <c r="RS51" i="32" s="1"/>
  <c r="RT51" i="32" s="1"/>
  <c r="RU51" i="32" s="1"/>
  <c r="RV51" i="32" s="1"/>
  <c r="RW51" i="32" s="1"/>
  <c r="RX51" i="32" s="1"/>
  <c r="RY51" i="32" s="1"/>
  <c r="RZ51" i="32" s="1"/>
  <c r="SA51" i="32" s="1"/>
  <c r="SB51" i="32" s="1"/>
  <c r="SC51" i="32" s="1"/>
  <c r="SD51" i="32" s="1"/>
  <c r="SE51" i="32" s="1"/>
  <c r="SF51" i="32" s="1"/>
  <c r="SG51" i="32" s="1"/>
  <c r="SH51" i="32" s="1"/>
  <c r="SI51" i="32" s="1"/>
  <c r="SJ51" i="32" s="1"/>
  <c r="SK51" i="32" s="1"/>
  <c r="SL51" i="32" s="1"/>
  <c r="SM51" i="32" s="1"/>
  <c r="SN51" i="32" s="1"/>
  <c r="SO51" i="32" s="1"/>
  <c r="SP51" i="32" s="1"/>
  <c r="SQ51" i="32" s="1"/>
  <c r="SR51" i="32" s="1"/>
  <c r="SS51" i="32" s="1"/>
  <c r="ST51" i="32" s="1"/>
  <c r="SU51" i="32" s="1"/>
  <c r="SV51" i="32" s="1"/>
  <c r="SW51" i="32" s="1"/>
  <c r="SX51" i="32" s="1"/>
  <c r="SY51" i="32" s="1"/>
  <c r="SZ51" i="32" s="1"/>
  <c r="TA51" i="32" s="1"/>
  <c r="TB51" i="32" s="1"/>
  <c r="TC51" i="32" s="1"/>
  <c r="TD51" i="32" s="1"/>
  <c r="TE51" i="32" s="1"/>
  <c r="TF51" i="32" s="1"/>
  <c r="TG51" i="32" s="1"/>
  <c r="TH51" i="32" s="1"/>
  <c r="TI51" i="32" s="1"/>
  <c r="TJ51" i="32" s="1"/>
  <c r="TK51" i="32" s="1"/>
  <c r="TL51" i="32" s="1"/>
  <c r="TM51" i="32" s="1"/>
  <c r="TN51" i="32" s="1"/>
  <c r="TO51" i="32" s="1"/>
  <c r="TP51" i="32" s="1"/>
  <c r="TQ51" i="32" s="1"/>
  <c r="TR51" i="32" s="1"/>
  <c r="TS51" i="32" s="1"/>
  <c r="TT51" i="32" s="1"/>
  <c r="TU51" i="32" s="1"/>
  <c r="TV51" i="32" s="1"/>
  <c r="TW51" i="32" s="1"/>
  <c r="TX51" i="32" s="1"/>
  <c r="TY51" i="32" s="1"/>
  <c r="TZ51" i="32" s="1"/>
  <c r="UA51" i="32" s="1"/>
  <c r="UB51" i="32" s="1"/>
  <c r="UC51" i="32" s="1"/>
  <c r="UD51" i="32" s="1"/>
  <c r="UE51" i="32" s="1"/>
  <c r="UF51" i="32" s="1"/>
  <c r="UG51" i="32" s="1"/>
  <c r="UH51" i="32" s="1"/>
  <c r="UI51" i="32" s="1"/>
  <c r="UJ51" i="32" s="1"/>
  <c r="UK51" i="32" s="1"/>
  <c r="UL51" i="32" s="1"/>
  <c r="UM51" i="32" s="1"/>
  <c r="UN51" i="32" s="1"/>
  <c r="UO51" i="32" s="1"/>
  <c r="UP51" i="32" s="1"/>
  <c r="UQ51" i="32" s="1"/>
  <c r="UR51" i="32" s="1"/>
  <c r="US51" i="32" s="1"/>
  <c r="UT51" i="32" s="1"/>
  <c r="UU51" i="32" s="1"/>
  <c r="UV51" i="32" s="1"/>
  <c r="UW51" i="32" s="1"/>
  <c r="UX51" i="32" s="1"/>
  <c r="UY51" i="32" s="1"/>
  <c r="UZ51" i="32" s="1"/>
  <c r="VA51" i="32" s="1"/>
  <c r="VB51" i="32" s="1"/>
  <c r="VC51" i="32" s="1"/>
  <c r="VD51" i="32" s="1"/>
  <c r="VE51" i="32" s="1"/>
  <c r="VF51" i="32" s="1"/>
  <c r="VG51" i="32" s="1"/>
  <c r="VH51" i="32" s="1"/>
  <c r="VI51" i="32" s="1"/>
  <c r="VJ51" i="32" s="1"/>
  <c r="VK51" i="32" s="1"/>
  <c r="VL51" i="32" s="1"/>
  <c r="VM51" i="32" s="1"/>
  <c r="VN51" i="32" s="1"/>
  <c r="VO51" i="32" s="1"/>
  <c r="VP51" i="32" s="1"/>
  <c r="VQ51" i="32" s="1"/>
  <c r="VR51" i="32" s="1"/>
  <c r="VS51" i="32" s="1"/>
  <c r="VT51" i="32" s="1"/>
  <c r="VU51" i="32" s="1"/>
  <c r="VV51" i="32" s="1"/>
  <c r="VW51" i="32" s="1"/>
  <c r="VX51" i="32" s="1"/>
  <c r="VY51" i="32" s="1"/>
  <c r="VZ51" i="32" s="1"/>
  <c r="WA51" i="32" s="1"/>
  <c r="WB51" i="32" s="1"/>
  <c r="WC51" i="32" s="1"/>
  <c r="WD51" i="32" s="1"/>
  <c r="WE51" i="32" s="1"/>
  <c r="WF51" i="32" s="1"/>
  <c r="WG51" i="32" s="1"/>
  <c r="WH51" i="32" s="1"/>
  <c r="WI51" i="32" s="1"/>
  <c r="WJ51" i="32" s="1"/>
  <c r="WK51" i="32" s="1"/>
  <c r="WL51" i="32" s="1"/>
  <c r="WM51" i="32" s="1"/>
  <c r="WN51" i="32" s="1"/>
  <c r="WO51" i="32" s="1"/>
  <c r="WP51" i="32" s="1"/>
  <c r="WQ51" i="32" s="1"/>
  <c r="WR51" i="32" s="1"/>
  <c r="WS51" i="32" s="1"/>
  <c r="WT51" i="32" s="1"/>
  <c r="WU51" i="32" s="1"/>
  <c r="WV51" i="32" s="1"/>
  <c r="WW51" i="32" s="1"/>
  <c r="WX51" i="32" s="1"/>
  <c r="WY51" i="32" s="1"/>
  <c r="WZ51" i="32" s="1"/>
  <c r="XA51" i="32" s="1"/>
  <c r="XB51" i="32" s="1"/>
  <c r="XC51" i="32" s="1"/>
  <c r="XD51" i="32" s="1"/>
  <c r="XE51" i="32" s="1"/>
  <c r="XF51" i="32" s="1"/>
  <c r="XG51" i="32" s="1"/>
  <c r="XH51" i="32" s="1"/>
  <c r="XI51" i="32" s="1"/>
  <c r="XJ51" i="32" s="1"/>
  <c r="XK51" i="32" s="1"/>
  <c r="XL51" i="32" s="1"/>
  <c r="XM51" i="32" s="1"/>
  <c r="XN51" i="32" s="1"/>
  <c r="XO51" i="32" s="1"/>
  <c r="XP51" i="32" s="1"/>
  <c r="XQ51" i="32" s="1"/>
  <c r="XR51" i="32" s="1"/>
  <c r="XS51" i="32" s="1"/>
  <c r="XT51" i="32" s="1"/>
  <c r="XU51" i="32" s="1"/>
  <c r="XV51" i="32" s="1"/>
  <c r="XW51" i="32" s="1"/>
  <c r="XX51" i="32" s="1"/>
  <c r="XY51" i="32" s="1"/>
  <c r="XZ51" i="32" s="1"/>
  <c r="YA51" i="32" s="1"/>
  <c r="YB51" i="32" s="1"/>
  <c r="YC51" i="32" s="1"/>
  <c r="YD51" i="32" s="1"/>
  <c r="YE51" i="32" s="1"/>
  <c r="YF51" i="32" s="1"/>
  <c r="YG51" i="32" s="1"/>
  <c r="YH51" i="32" s="1"/>
  <c r="YI51" i="32" s="1"/>
  <c r="YJ51" i="32" s="1"/>
  <c r="YK51" i="32" s="1"/>
  <c r="YL51" i="32" s="1"/>
  <c r="YM51" i="32" s="1"/>
  <c r="YN51" i="32" s="1"/>
  <c r="YO51" i="32" s="1"/>
  <c r="YP51" i="32" s="1"/>
  <c r="YQ51" i="32" s="1"/>
  <c r="YR51" i="32" s="1"/>
  <c r="YS51" i="32" s="1"/>
  <c r="YT51" i="32" s="1"/>
  <c r="YU51" i="32" s="1"/>
  <c r="YV51" i="32" s="1"/>
  <c r="YW51" i="32" s="1"/>
  <c r="YX51" i="32" s="1"/>
  <c r="YY51" i="32" s="1"/>
  <c r="YZ51" i="32" s="1"/>
  <c r="ZA51" i="32" s="1"/>
  <c r="ZB51" i="32" s="1"/>
  <c r="ZC51" i="32" s="1"/>
  <c r="ZD51" i="32" s="1"/>
  <c r="ZE51" i="32" s="1"/>
  <c r="ZF51" i="32" s="1"/>
  <c r="ZG51" i="32" s="1"/>
  <c r="ZH51" i="32" s="1"/>
  <c r="ZI51" i="32" s="1"/>
  <c r="ZJ51" i="32" s="1"/>
  <c r="ZK51" i="32" s="1"/>
  <c r="ZL51" i="32" s="1"/>
  <c r="ZM51" i="32" s="1"/>
  <c r="ZN51" i="32" s="1"/>
  <c r="ZO51" i="32" s="1"/>
  <c r="ZP51" i="32" s="1"/>
  <c r="ZQ51" i="32" s="1"/>
  <c r="ZR51" i="32" s="1"/>
  <c r="ZS51" i="32" s="1"/>
  <c r="ZT51" i="32" s="1"/>
  <c r="ZU51" i="32" s="1"/>
  <c r="ZV51" i="32" s="1"/>
  <c r="ZW51" i="32" s="1"/>
  <c r="ZX51" i="32" s="1"/>
  <c r="ZY51" i="32" s="1"/>
  <c r="ZZ51" i="32" s="1"/>
  <c r="AAA51" i="32" s="1"/>
  <c r="AAB51" i="32" s="1"/>
  <c r="AAC51" i="32" s="1"/>
  <c r="AAD51" i="32" s="1"/>
  <c r="AAE51" i="32" s="1"/>
  <c r="AAF51" i="32" s="1"/>
  <c r="AAG51" i="32" s="1"/>
  <c r="AAH51" i="32" s="1"/>
  <c r="AAI51" i="32" s="1"/>
  <c r="AAJ51" i="32" s="1"/>
  <c r="AAK51" i="32" s="1"/>
  <c r="AAL51" i="32" s="1"/>
  <c r="AAM51" i="32" s="1"/>
  <c r="AAN51" i="32" s="1"/>
  <c r="AAO51" i="32" s="1"/>
  <c r="AAP51" i="32" s="1"/>
  <c r="AAQ51" i="32" s="1"/>
  <c r="AAR51" i="32" s="1"/>
  <c r="AAS51" i="32" s="1"/>
  <c r="AAT51" i="32" s="1"/>
  <c r="AAU51" i="32" s="1"/>
  <c r="AAV51" i="32" s="1"/>
  <c r="AAW51" i="32" s="1"/>
  <c r="AAX51" i="32" s="1"/>
  <c r="AAY51" i="32" s="1"/>
  <c r="AAZ51" i="32" s="1"/>
  <c r="ABA51" i="32" s="1"/>
  <c r="ABB51" i="32" s="1"/>
  <c r="ABC51" i="32" s="1"/>
  <c r="ABD51" i="32" s="1"/>
  <c r="ABE51" i="32" s="1"/>
  <c r="ABF51" i="32" s="1"/>
  <c r="ABG51" i="32" s="1"/>
  <c r="ABH51" i="32" s="1"/>
  <c r="ABI51" i="32" s="1"/>
  <c r="ABJ51" i="32" s="1"/>
  <c r="ABK51" i="32" s="1"/>
  <c r="ABL51" i="32" s="1"/>
  <c r="ABM51" i="32" s="1"/>
  <c r="ABN51" i="32" s="1"/>
  <c r="ABO51" i="32" s="1"/>
  <c r="ABP51" i="32" s="1"/>
  <c r="ABQ51" i="32" s="1"/>
  <c r="ABR51" i="32" s="1"/>
  <c r="ABS51" i="32" s="1"/>
  <c r="ABT51" i="32" s="1"/>
  <c r="ABU51" i="32" s="1"/>
  <c r="ABV51" i="32" s="1"/>
  <c r="ABW51" i="32" s="1"/>
  <c r="ABX51" i="32" s="1"/>
  <c r="ABY51" i="32" s="1"/>
  <c r="ABZ51" i="32" s="1"/>
  <c r="ACA51" i="32" s="1"/>
  <c r="ACB51" i="32" s="1"/>
  <c r="ACC51" i="32" s="1"/>
  <c r="ACD51" i="32" s="1"/>
  <c r="ACE51" i="32" s="1"/>
  <c r="ACF51" i="32" s="1"/>
  <c r="ACG51" i="32" s="1"/>
  <c r="ACH51" i="32" s="1"/>
  <c r="ACI51" i="32" s="1"/>
  <c r="ACJ51" i="32" s="1"/>
  <c r="ACK51" i="32" s="1"/>
  <c r="ACL51" i="32" s="1"/>
  <c r="ACM51" i="32" s="1"/>
  <c r="ACN51" i="32" s="1"/>
  <c r="ACO51" i="32" s="1"/>
  <c r="ACP51" i="32" s="1"/>
  <c r="ACQ51" i="32" s="1"/>
  <c r="ACR51" i="32" s="1"/>
  <c r="ACS51" i="32" s="1"/>
  <c r="ACT51" i="32" s="1"/>
  <c r="ACU51" i="32" s="1"/>
  <c r="ACV51" i="32" s="1"/>
  <c r="ACW51" i="32" s="1"/>
  <c r="ACX51" i="32" s="1"/>
  <c r="ACY51" i="32" s="1"/>
  <c r="ACZ51" i="32" s="1"/>
  <c r="ADA51" i="32" s="1"/>
  <c r="ADB51" i="32" s="1"/>
  <c r="ADC51" i="32" s="1"/>
  <c r="ADD51" i="32" s="1"/>
  <c r="ADE51" i="32" s="1"/>
  <c r="ADF51" i="32" s="1"/>
  <c r="ADG51" i="32" s="1"/>
  <c r="ADH51" i="32" s="1"/>
  <c r="ADI51" i="32" s="1"/>
  <c r="ADJ51" i="32" s="1"/>
  <c r="ADK51" i="32" s="1"/>
  <c r="ADL51" i="32" s="1"/>
  <c r="ADM51" i="32" s="1"/>
  <c r="ADN51" i="32" s="1"/>
  <c r="ADO51" i="32" s="1"/>
  <c r="ADP51" i="32" s="1"/>
  <c r="ADQ51" i="32" s="1"/>
  <c r="ADR51" i="32" s="1"/>
  <c r="ADS51" i="32" s="1"/>
  <c r="ADT51" i="32" s="1"/>
  <c r="ADU51" i="32" s="1"/>
  <c r="ADV51" i="32" s="1"/>
  <c r="ADW51" i="32" s="1"/>
  <c r="ADX51" i="32" s="1"/>
  <c r="ADY51" i="32" s="1"/>
  <c r="ADZ51" i="32" s="1"/>
  <c r="AEA51" i="32" s="1"/>
  <c r="AEB51" i="32" s="1"/>
  <c r="AEC51" i="32" s="1"/>
  <c r="AED51" i="32" s="1"/>
  <c r="AEE51" i="32" s="1"/>
  <c r="AEF51" i="32" s="1"/>
  <c r="AEG51" i="32" s="1"/>
  <c r="AEH51" i="32" s="1"/>
  <c r="AEI51" i="32" s="1"/>
  <c r="AEJ51" i="32" s="1"/>
  <c r="AEK51" i="32" s="1"/>
  <c r="AEL51" i="32" s="1"/>
  <c r="AEM51" i="32" s="1"/>
  <c r="AEN51" i="32" s="1"/>
  <c r="AEO51" i="32" s="1"/>
  <c r="AEP51" i="32" s="1"/>
  <c r="AEQ51" i="32" s="1"/>
  <c r="AER51" i="32" s="1"/>
  <c r="AES51" i="32" s="1"/>
  <c r="AET51" i="32" s="1"/>
  <c r="AEU51" i="32" s="1"/>
  <c r="AEV51" i="32" s="1"/>
  <c r="AEW51" i="32" s="1"/>
  <c r="AEX51" i="32" s="1"/>
  <c r="AEY51" i="32" s="1"/>
  <c r="AEZ51" i="32" s="1"/>
  <c r="AFA51" i="32" s="1"/>
  <c r="AFB51" i="32" s="1"/>
  <c r="AFC51" i="32" s="1"/>
  <c r="AFD51" i="32" s="1"/>
  <c r="AFE51" i="32" s="1"/>
  <c r="AFF51" i="32" s="1"/>
  <c r="AFG51" i="32" s="1"/>
  <c r="AFH51" i="32" s="1"/>
  <c r="AFI51" i="32" s="1"/>
  <c r="AFJ51" i="32" s="1"/>
  <c r="AFK51" i="32" s="1"/>
  <c r="AFL51" i="32" s="1"/>
  <c r="AFM51" i="32" s="1"/>
  <c r="AFN51" i="32" s="1"/>
  <c r="AFO51" i="32" s="1"/>
  <c r="AFP51" i="32" s="1"/>
  <c r="AFQ51" i="32" s="1"/>
  <c r="AFR51" i="32" s="1"/>
  <c r="AFS51" i="32" s="1"/>
  <c r="AFT51" i="32" s="1"/>
  <c r="AFU51" i="32" s="1"/>
  <c r="AFV51" i="32" s="1"/>
  <c r="AFW51" i="32" s="1"/>
  <c r="AFX51" i="32" s="1"/>
  <c r="AFY51" i="32" s="1"/>
  <c r="AFZ51" i="32" s="1"/>
  <c r="AGA51" i="32" s="1"/>
  <c r="AGB51" i="32" s="1"/>
  <c r="AGC51" i="32" s="1"/>
  <c r="AGD51" i="32" s="1"/>
  <c r="AGE51" i="32" s="1"/>
  <c r="AGF51" i="32" s="1"/>
  <c r="AGG51" i="32" s="1"/>
  <c r="AGH51" i="32" s="1"/>
  <c r="AGI51" i="32" s="1"/>
  <c r="AGJ51" i="32" s="1"/>
  <c r="AGK51" i="32" s="1"/>
  <c r="AGL51" i="32" s="1"/>
  <c r="AGM51" i="32" s="1"/>
  <c r="AGN51" i="32" s="1"/>
  <c r="AGO51" i="32" s="1"/>
  <c r="AGP51" i="32" s="1"/>
  <c r="AGQ51" i="32" s="1"/>
  <c r="AGR51" i="32" s="1"/>
  <c r="AGS51" i="32" s="1"/>
  <c r="AGT51" i="32" s="1"/>
  <c r="AGU51" i="32" s="1"/>
  <c r="AGV51" i="32" s="1"/>
  <c r="AGW51" i="32" s="1"/>
  <c r="AGX51" i="32" s="1"/>
  <c r="AGY51" i="32" s="1"/>
  <c r="AGZ51" i="32" s="1"/>
  <c r="AHA51" i="32" s="1"/>
  <c r="AHB51" i="32" s="1"/>
  <c r="AHC51" i="32" s="1"/>
  <c r="AHD51" i="32" s="1"/>
  <c r="AHE51" i="32" s="1"/>
  <c r="AHF51" i="32" s="1"/>
  <c r="AHG51" i="32" s="1"/>
  <c r="AHH51" i="32" s="1"/>
  <c r="AHI51" i="32" s="1"/>
  <c r="AHJ51" i="32" s="1"/>
  <c r="AHK51" i="32" s="1"/>
  <c r="AHL51" i="32" s="1"/>
  <c r="AHM51" i="32" s="1"/>
  <c r="AHN51" i="32" s="1"/>
  <c r="AHO51" i="32" s="1"/>
  <c r="AHP51" i="32" s="1"/>
  <c r="AHQ51" i="32" s="1"/>
  <c r="AHR51" i="32" s="1"/>
  <c r="AHS51" i="32" s="1"/>
  <c r="AHT51" i="32" s="1"/>
  <c r="AHU51" i="32" s="1"/>
  <c r="AHV51" i="32" s="1"/>
  <c r="AHW51" i="32" s="1"/>
  <c r="AHX51" i="32" s="1"/>
  <c r="AHY51" i="32" s="1"/>
  <c r="AHZ51" i="32" s="1"/>
  <c r="AIA51" i="32" s="1"/>
  <c r="AIB51" i="32" s="1"/>
  <c r="AIC51" i="32" s="1"/>
  <c r="AID51" i="32" s="1"/>
  <c r="AIE51" i="32" s="1"/>
  <c r="AIF51" i="32" s="1"/>
  <c r="AIG51" i="32" s="1"/>
  <c r="AIH51" i="32" s="1"/>
  <c r="AII51" i="32" s="1"/>
  <c r="AIJ51" i="32" s="1"/>
  <c r="AIK51" i="32" s="1"/>
  <c r="AIL51" i="32" s="1"/>
  <c r="AIM51" i="32" s="1"/>
  <c r="AIN51" i="32" s="1"/>
  <c r="AIO51" i="32" s="1"/>
  <c r="AIP51" i="32" s="1"/>
  <c r="AIQ51" i="32" s="1"/>
  <c r="AIR51" i="32" s="1"/>
  <c r="AIS51" i="32" s="1"/>
  <c r="AIT51" i="32" s="1"/>
  <c r="AIU51" i="32" s="1"/>
  <c r="AIV51" i="32" s="1"/>
  <c r="AIW51" i="32" s="1"/>
  <c r="AIX51" i="32" s="1"/>
  <c r="AIY51" i="32" s="1"/>
  <c r="AIZ51" i="32" s="1"/>
  <c r="AJA51" i="32" s="1"/>
  <c r="AJB51" i="32" s="1"/>
  <c r="AJC51" i="32" s="1"/>
  <c r="AJD51" i="32" s="1"/>
  <c r="AJE51" i="32" s="1"/>
  <c r="AJF51" i="32" s="1"/>
  <c r="AJG51" i="32" s="1"/>
  <c r="AJH51" i="32" s="1"/>
  <c r="AJI51" i="32" s="1"/>
  <c r="AJJ51" i="32" s="1"/>
  <c r="AJK51" i="32" s="1"/>
  <c r="AJL51" i="32" s="1"/>
  <c r="AJM51" i="32" s="1"/>
  <c r="AJN51" i="32" s="1"/>
  <c r="AJO51" i="32" s="1"/>
  <c r="AJP51" i="32" s="1"/>
  <c r="AJQ51" i="32" s="1"/>
  <c r="AJR51" i="32" s="1"/>
  <c r="AJS51" i="32" s="1"/>
  <c r="AJT51" i="32" s="1"/>
  <c r="AJU51" i="32" s="1"/>
  <c r="AJV51" i="32" s="1"/>
  <c r="AJW51" i="32" s="1"/>
  <c r="AJX51" i="32" s="1"/>
  <c r="AJY51" i="32" s="1"/>
  <c r="AJZ51" i="32" s="1"/>
  <c r="AKA51" i="32" s="1"/>
  <c r="AKB51" i="32" s="1"/>
  <c r="AKC51" i="32" s="1"/>
  <c r="AKD51" i="32" s="1"/>
  <c r="AKE51" i="32" s="1"/>
  <c r="AKF51" i="32" s="1"/>
  <c r="AKG51" i="32" s="1"/>
  <c r="AKH51" i="32" s="1"/>
  <c r="AKI51" i="32" s="1"/>
  <c r="AKJ51" i="32" s="1"/>
  <c r="AKK51" i="32" s="1"/>
  <c r="AKL51" i="32" s="1"/>
  <c r="AKM51" i="32" s="1"/>
  <c r="AKN51" i="32" s="1"/>
  <c r="AKO51" i="32" s="1"/>
  <c r="AKP51" i="32" s="1"/>
  <c r="AKQ51" i="32" s="1"/>
  <c r="AKR51" i="32" s="1"/>
  <c r="AKS51" i="32" s="1"/>
  <c r="AKT51" i="32" s="1"/>
  <c r="AKU51" i="32" s="1"/>
  <c r="AKV51" i="32" s="1"/>
  <c r="AKW51" i="32" s="1"/>
  <c r="AKX51" i="32" s="1"/>
  <c r="AKY51" i="32" s="1"/>
  <c r="AKZ51" i="32" s="1"/>
  <c r="ALA51" i="32" s="1"/>
  <c r="ALB51" i="32" s="1"/>
  <c r="ALC51" i="32" s="1"/>
  <c r="ALD51" i="32" s="1"/>
  <c r="ALE51" i="32" s="1"/>
  <c r="ALF51" i="32" s="1"/>
  <c r="ALG51" i="32" s="1"/>
  <c r="ALH51" i="32" s="1"/>
  <c r="ALI51" i="32" s="1"/>
  <c r="ALJ51" i="32" s="1"/>
  <c r="ALK51" i="32" s="1"/>
  <c r="ALL51" i="32" s="1"/>
  <c r="ALM51" i="32" s="1"/>
  <c r="ALN51" i="32" s="1"/>
  <c r="ALO51" i="32" s="1"/>
  <c r="F23" i="32"/>
  <c r="I22" i="32"/>
  <c r="J22" i="32" s="1"/>
  <c r="K22" i="32" s="1"/>
  <c r="L22" i="32" s="1"/>
  <c r="M22" i="32" s="1"/>
  <c r="N22" i="32" s="1"/>
  <c r="O22" i="32" s="1"/>
  <c r="P22" i="32" s="1"/>
  <c r="H22" i="32"/>
  <c r="C20" i="32"/>
  <c r="C18" i="32"/>
  <c r="C24" i="32" s="1"/>
  <c r="N12" i="32"/>
  <c r="O12" i="32" s="1"/>
  <c r="P12" i="32" s="1"/>
  <c r="I12" i="32"/>
  <c r="J12" i="32" s="1"/>
  <c r="K12" i="32" s="1"/>
  <c r="L12" i="32" s="1"/>
  <c r="M12" i="32" s="1"/>
  <c r="H12" i="32"/>
  <c r="C10" i="32"/>
  <c r="C9" i="32"/>
  <c r="C8" i="32"/>
  <c r="C10" i="17"/>
  <c r="C9" i="17"/>
  <c r="C8" i="17"/>
  <c r="C10" i="28"/>
  <c r="C9" i="28"/>
  <c r="C8" i="28"/>
  <c r="C10" i="27"/>
  <c r="C9" i="27"/>
  <c r="C8" i="27"/>
  <c r="C10" i="26"/>
  <c r="C9" i="26"/>
  <c r="C8" i="26"/>
  <c r="C10" i="25"/>
  <c r="C9" i="25"/>
  <c r="C8" i="25"/>
  <c r="AG11" i="29"/>
  <c r="C10" i="22"/>
  <c r="C9" i="22"/>
  <c r="C8" i="22"/>
  <c r="C10" i="24"/>
  <c r="C9" i="24"/>
  <c r="C8" i="24"/>
  <c r="C10" i="23"/>
  <c r="C9" i="23"/>
  <c r="C8" i="23"/>
  <c r="C10" i="13"/>
  <c r="C9" i="13"/>
  <c r="C8" i="13"/>
  <c r="C10" i="15"/>
  <c r="C9" i="15"/>
  <c r="C8" i="15"/>
  <c r="C10" i="14"/>
  <c r="C9" i="14"/>
  <c r="C8" i="14"/>
  <c r="C10" i="12"/>
  <c r="C9" i="12"/>
  <c r="C8" i="12"/>
  <c r="C10" i="19"/>
  <c r="C9" i="19"/>
  <c r="C8" i="19"/>
  <c r="C10" i="20"/>
  <c r="C9" i="20"/>
  <c r="C8" i="20"/>
  <c r="C10" i="16"/>
  <c r="C9" i="16"/>
  <c r="C8" i="16"/>
  <c r="C10" i="11"/>
  <c r="C9" i="11"/>
  <c r="C8" i="11"/>
  <c r="C10" i="18"/>
  <c r="C9" i="18"/>
  <c r="C8" i="18"/>
  <c r="C10" i="10"/>
  <c r="C9" i="10"/>
  <c r="C8" i="10"/>
  <c r="AC175" i="29"/>
  <c r="R175" i="29"/>
  <c r="AC174" i="29"/>
  <c r="R174" i="29"/>
  <c r="AC173" i="29"/>
  <c r="R173" i="29"/>
  <c r="AC172" i="29"/>
  <c r="R172" i="29"/>
  <c r="AC171" i="29"/>
  <c r="R171" i="29"/>
  <c r="AC170" i="29"/>
  <c r="R170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AC167" i="29"/>
  <c r="AB167" i="29"/>
  <c r="AA167" i="29"/>
  <c r="Z167" i="29"/>
  <c r="Y167" i="29"/>
  <c r="X167" i="29"/>
  <c r="R167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AC165" i="29"/>
  <c r="R165" i="29"/>
  <c r="AC164" i="29"/>
  <c r="R164" i="29"/>
  <c r="AC163" i="29"/>
  <c r="R163" i="29"/>
  <c r="AC162" i="29"/>
  <c r="R162" i="29"/>
  <c r="AC161" i="29"/>
  <c r="R161" i="29"/>
  <c r="AC160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Y157" i="29"/>
  <c r="X157" i="29"/>
  <c r="W157" i="29"/>
  <c r="R157" i="29"/>
  <c r="Y156" i="29"/>
  <c r="X156" i="29"/>
  <c r="W156" i="29"/>
  <c r="V156" i="29"/>
  <c r="U156" i="29"/>
  <c r="T156" i="29"/>
  <c r="S156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AC154" i="29"/>
  <c r="AC153" i="29"/>
  <c r="AC152" i="29"/>
  <c r="AC151" i="29"/>
  <c r="AC150" i="29"/>
  <c r="AC149" i="29"/>
  <c r="AC148" i="29"/>
  <c r="AC147" i="29"/>
  <c r="AC146" i="29"/>
  <c r="AC145" i="29"/>
  <c r="AC144" i="29"/>
  <c r="AC143" i="29"/>
  <c r="AC142" i="29"/>
  <c r="AC141" i="29"/>
  <c r="AC140" i="29"/>
  <c r="AC139" i="29"/>
  <c r="AC138" i="29"/>
  <c r="AC137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AC133" i="29"/>
  <c r="R133" i="29"/>
  <c r="AC132" i="29"/>
  <c r="R132" i="29"/>
  <c r="AC131" i="29"/>
  <c r="R131" i="29"/>
  <c r="AC130" i="29"/>
  <c r="R130" i="29"/>
  <c r="AC129" i="29"/>
  <c r="R129" i="29"/>
  <c r="AC128" i="29"/>
  <c r="R128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AC125" i="29"/>
  <c r="AB125" i="29"/>
  <c r="AA125" i="29"/>
  <c r="Z125" i="29"/>
  <c r="Y125" i="29"/>
  <c r="X125" i="29"/>
  <c r="W125" i="29"/>
  <c r="R125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AC123" i="29"/>
  <c r="R123" i="29"/>
  <c r="AC122" i="29"/>
  <c r="R122" i="29"/>
  <c r="AC121" i="29"/>
  <c r="R121" i="29"/>
  <c r="AC120" i="29"/>
  <c r="R120" i="29"/>
  <c r="AC119" i="29"/>
  <c r="R119" i="29"/>
  <c r="AC118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R115" i="29"/>
  <c r="Y115" i="29"/>
  <c r="X115" i="29"/>
  <c r="W115" i="29"/>
  <c r="Y114" i="29"/>
  <c r="X114" i="29"/>
  <c r="W114" i="29"/>
  <c r="V114" i="29"/>
  <c r="U114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AC112" i="29"/>
  <c r="R112" i="29"/>
  <c r="AC111" i="29"/>
  <c r="R111" i="29"/>
  <c r="AC110" i="29"/>
  <c r="R110" i="29"/>
  <c r="AC109" i="29"/>
  <c r="R109" i="29"/>
  <c r="AC108" i="29"/>
  <c r="R108" i="29"/>
  <c r="AC107" i="29"/>
  <c r="R107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AC104" i="29"/>
  <c r="AB104" i="29"/>
  <c r="AA104" i="29"/>
  <c r="Z104" i="29"/>
  <c r="Y104" i="29"/>
  <c r="X104" i="29"/>
  <c r="R104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AC102" i="29"/>
  <c r="R102" i="29"/>
  <c r="AC101" i="29"/>
  <c r="R101" i="29"/>
  <c r="AC100" i="29"/>
  <c r="R100" i="29"/>
  <c r="AC99" i="29"/>
  <c r="R99" i="29"/>
  <c r="AC98" i="29"/>
  <c r="R98" i="29"/>
  <c r="AC97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R94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AC91" i="29"/>
  <c r="R91" i="29"/>
  <c r="AC90" i="29"/>
  <c r="R90" i="29"/>
  <c r="AC89" i="29"/>
  <c r="R89" i="29"/>
  <c r="AC88" i="29"/>
  <c r="R88" i="29"/>
  <c r="AC87" i="29"/>
  <c r="R87" i="29"/>
  <c r="AC86" i="29"/>
  <c r="R86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AC83" i="29"/>
  <c r="AB83" i="29"/>
  <c r="AA83" i="29"/>
  <c r="Z83" i="29"/>
  <c r="Y83" i="29"/>
  <c r="X83" i="29"/>
  <c r="R83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AC81" i="29"/>
  <c r="R81" i="29"/>
  <c r="AC80" i="29"/>
  <c r="R80" i="29"/>
  <c r="AC79" i="29"/>
  <c r="R79" i="29"/>
  <c r="AC78" i="29"/>
  <c r="R78" i="29"/>
  <c r="AC77" i="29"/>
  <c r="R77" i="29"/>
  <c r="AC76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Y73" i="29"/>
  <c r="X73" i="29"/>
  <c r="R73" i="29"/>
  <c r="Y72" i="29"/>
  <c r="X72" i="29"/>
  <c r="W72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AC70" i="29"/>
  <c r="R70" i="29"/>
  <c r="AC69" i="29"/>
  <c r="R69" i="29"/>
  <c r="AC68" i="29"/>
  <c r="R68" i="29"/>
  <c r="AC67" i="29"/>
  <c r="R67" i="29"/>
  <c r="AC66" i="29"/>
  <c r="R66" i="29"/>
  <c r="AC65" i="29"/>
  <c r="R65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AC62" i="29"/>
  <c r="AB62" i="29"/>
  <c r="AA62" i="29"/>
  <c r="Z62" i="29"/>
  <c r="Y62" i="29"/>
  <c r="X62" i="29"/>
  <c r="R62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AC60" i="29"/>
  <c r="R60" i="29"/>
  <c r="AC59" i="29"/>
  <c r="R59" i="29"/>
  <c r="AC58" i="29"/>
  <c r="R58" i="29"/>
  <c r="AC57" i="29"/>
  <c r="R57" i="29"/>
  <c r="AC56" i="29"/>
  <c r="R56" i="29"/>
  <c r="AC55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Y52" i="29"/>
  <c r="X52" i="29"/>
  <c r="R52" i="29"/>
  <c r="Y51" i="29"/>
  <c r="X51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AC49" i="29"/>
  <c r="R49" i="29"/>
  <c r="AC48" i="29"/>
  <c r="R48" i="29"/>
  <c r="AC47" i="29"/>
  <c r="R47" i="29"/>
  <c r="AC46" i="29"/>
  <c r="R46" i="29"/>
  <c r="AC45" i="29"/>
  <c r="R45" i="29"/>
  <c r="AC44" i="29"/>
  <c r="R44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AC41" i="29"/>
  <c r="AB41" i="29"/>
  <c r="AA41" i="29"/>
  <c r="Z41" i="29"/>
  <c r="Y41" i="29"/>
  <c r="X41" i="29"/>
  <c r="W41" i="29"/>
  <c r="R41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AC39" i="29"/>
  <c r="R39" i="29"/>
  <c r="AC38" i="29"/>
  <c r="R38" i="29"/>
  <c r="AC37" i="29"/>
  <c r="R37" i="29"/>
  <c r="AC36" i="29"/>
  <c r="R36" i="29"/>
  <c r="AC35" i="29"/>
  <c r="R35" i="29"/>
  <c r="AC34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Y31" i="29"/>
  <c r="R31" i="29"/>
  <c r="Y30" i="29"/>
  <c r="X30" i="29"/>
  <c r="W30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AC28" i="29"/>
  <c r="R28" i="29"/>
  <c r="AC27" i="29"/>
  <c r="R27" i="29"/>
  <c r="AC26" i="29"/>
  <c r="R26" i="29"/>
  <c r="AC25" i="29"/>
  <c r="R25" i="29"/>
  <c r="AC24" i="29"/>
  <c r="R24" i="29"/>
  <c r="AC23" i="29"/>
  <c r="R23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AC20" i="29"/>
  <c r="AB20" i="29"/>
  <c r="AA20" i="29"/>
  <c r="Z20" i="29"/>
  <c r="Y20" i="29"/>
  <c r="X20" i="29"/>
  <c r="W20" i="29"/>
  <c r="R20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AC18" i="29"/>
  <c r="R18" i="29"/>
  <c r="AC17" i="29"/>
  <c r="R17" i="29"/>
  <c r="AC16" i="29"/>
  <c r="R16" i="29"/>
  <c r="AC15" i="29"/>
  <c r="R15" i="29"/>
  <c r="AC14" i="29"/>
  <c r="R14" i="29"/>
  <c r="AC13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Y10" i="29"/>
  <c r="X10" i="29"/>
  <c r="W10" i="29"/>
  <c r="R10" i="29"/>
  <c r="Y9" i="29"/>
  <c r="X9" i="29"/>
  <c r="W9" i="29"/>
  <c r="V9" i="29"/>
  <c r="N218" i="29"/>
  <c r="M218" i="29"/>
  <c r="L218" i="29"/>
  <c r="K218" i="29"/>
  <c r="J218" i="29"/>
  <c r="I218" i="29"/>
  <c r="H218" i="29"/>
  <c r="G218" i="29"/>
  <c r="F218" i="29"/>
  <c r="E218" i="29"/>
  <c r="D218" i="29"/>
  <c r="C218" i="29"/>
  <c r="N217" i="29"/>
  <c r="C217" i="29"/>
  <c r="N216" i="29"/>
  <c r="C216" i="29"/>
  <c r="N215" i="29"/>
  <c r="C215" i="29"/>
  <c r="N214" i="29"/>
  <c r="C214" i="29"/>
  <c r="N213" i="29"/>
  <c r="C213" i="29"/>
  <c r="N212" i="29"/>
  <c r="C212" i="29"/>
  <c r="N211" i="29"/>
  <c r="M211" i="29"/>
  <c r="L211" i="29"/>
  <c r="K211" i="29"/>
  <c r="J211" i="29"/>
  <c r="I211" i="29"/>
  <c r="H211" i="29"/>
  <c r="G211" i="29"/>
  <c r="F211" i="29"/>
  <c r="E211" i="29"/>
  <c r="D211" i="29"/>
  <c r="C211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9" i="29"/>
  <c r="M209" i="29"/>
  <c r="L209" i="29"/>
  <c r="K209" i="29"/>
  <c r="J209" i="29"/>
  <c r="I209" i="29"/>
  <c r="H209" i="29"/>
  <c r="C209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N207" i="29"/>
  <c r="C207" i="29"/>
  <c r="N206" i="29"/>
  <c r="C206" i="29"/>
  <c r="N205" i="29"/>
  <c r="C205" i="29"/>
  <c r="N204" i="29"/>
  <c r="C204" i="29"/>
  <c r="N203" i="29"/>
  <c r="C203" i="29"/>
  <c r="N202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200" i="29"/>
  <c r="M200" i="29"/>
  <c r="L200" i="29"/>
  <c r="K200" i="29"/>
  <c r="J200" i="29"/>
  <c r="I200" i="29"/>
  <c r="H200" i="29"/>
  <c r="G200" i="29"/>
  <c r="F200" i="29"/>
  <c r="E200" i="29"/>
  <c r="D200" i="29"/>
  <c r="C200" i="29"/>
  <c r="J199" i="29"/>
  <c r="I199" i="29"/>
  <c r="H199" i="29"/>
  <c r="C199" i="29"/>
  <c r="N197" i="29"/>
  <c r="M197" i="29"/>
  <c r="L197" i="29"/>
  <c r="K197" i="29"/>
  <c r="J197" i="29"/>
  <c r="I197" i="29"/>
  <c r="H197" i="29"/>
  <c r="G197" i="29"/>
  <c r="F197" i="29"/>
  <c r="E197" i="29"/>
  <c r="D197" i="29"/>
  <c r="C197" i="29"/>
  <c r="N196" i="29"/>
  <c r="C196" i="29"/>
  <c r="N195" i="29"/>
  <c r="C195" i="29"/>
  <c r="N194" i="29"/>
  <c r="C194" i="29"/>
  <c r="N193" i="29"/>
  <c r="C193" i="29"/>
  <c r="N192" i="29"/>
  <c r="C192" i="29"/>
  <c r="N191" i="29"/>
  <c r="C191" i="29"/>
  <c r="N190" i="29"/>
  <c r="M190" i="29"/>
  <c r="L190" i="29"/>
  <c r="K190" i="29"/>
  <c r="J190" i="29"/>
  <c r="I190" i="29"/>
  <c r="H190" i="29"/>
  <c r="G190" i="29"/>
  <c r="F190" i="29"/>
  <c r="E190" i="29"/>
  <c r="D190" i="29"/>
  <c r="C190" i="29"/>
  <c r="N189" i="29"/>
  <c r="M189" i="29"/>
  <c r="L189" i="29"/>
  <c r="K189" i="29"/>
  <c r="J189" i="29"/>
  <c r="I189" i="29"/>
  <c r="H189" i="29"/>
  <c r="G189" i="29"/>
  <c r="F189" i="29"/>
  <c r="E189" i="29"/>
  <c r="D189" i="29"/>
  <c r="C189" i="29"/>
  <c r="N188" i="29"/>
  <c r="M188" i="29"/>
  <c r="L188" i="29"/>
  <c r="K188" i="29"/>
  <c r="J188" i="29"/>
  <c r="I188" i="29"/>
  <c r="H188" i="29"/>
  <c r="C188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N186" i="29"/>
  <c r="C186" i="29"/>
  <c r="N185" i="29"/>
  <c r="C185" i="29"/>
  <c r="N184" i="29"/>
  <c r="C184" i="29"/>
  <c r="N183" i="29"/>
  <c r="C183" i="29"/>
  <c r="N182" i="29"/>
  <c r="C182" i="29"/>
  <c r="N181" i="29"/>
  <c r="N180" i="29"/>
  <c r="M180" i="29"/>
  <c r="L180" i="29"/>
  <c r="K180" i="29"/>
  <c r="J180" i="29"/>
  <c r="I180" i="29"/>
  <c r="H180" i="29"/>
  <c r="G180" i="29"/>
  <c r="F180" i="29"/>
  <c r="E180" i="29"/>
  <c r="D180" i="29"/>
  <c r="C180" i="29"/>
  <c r="N179" i="29"/>
  <c r="M179" i="29"/>
  <c r="L179" i="29"/>
  <c r="K179" i="29"/>
  <c r="J179" i="29"/>
  <c r="I179" i="29"/>
  <c r="H179" i="29"/>
  <c r="G179" i="29"/>
  <c r="F179" i="29"/>
  <c r="E179" i="29"/>
  <c r="D179" i="29"/>
  <c r="C179" i="29"/>
  <c r="J178" i="29"/>
  <c r="I178" i="29"/>
  <c r="C178" i="29"/>
  <c r="N176" i="29"/>
  <c r="M176" i="29"/>
  <c r="L176" i="29"/>
  <c r="K176" i="29"/>
  <c r="J176" i="29"/>
  <c r="I176" i="29"/>
  <c r="H176" i="29"/>
  <c r="G176" i="29"/>
  <c r="F176" i="29"/>
  <c r="E176" i="29"/>
  <c r="D176" i="29"/>
  <c r="C176" i="29"/>
  <c r="N175" i="29"/>
  <c r="C175" i="29"/>
  <c r="N174" i="29"/>
  <c r="C174" i="29"/>
  <c r="N173" i="29"/>
  <c r="C173" i="29"/>
  <c r="N172" i="29"/>
  <c r="C172" i="29"/>
  <c r="N171" i="29"/>
  <c r="C171" i="29"/>
  <c r="N170" i="29"/>
  <c r="C170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N167" i="29"/>
  <c r="M167" i="29"/>
  <c r="L167" i="29"/>
  <c r="K167" i="29"/>
  <c r="J167" i="29"/>
  <c r="I167" i="29"/>
  <c r="H167" i="29"/>
  <c r="C167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N165" i="29"/>
  <c r="C165" i="29"/>
  <c r="N164" i="29"/>
  <c r="C164" i="29"/>
  <c r="N163" i="29"/>
  <c r="C163" i="29"/>
  <c r="N162" i="29"/>
  <c r="C162" i="29"/>
  <c r="N161" i="29"/>
  <c r="C161" i="29"/>
  <c r="N160" i="29"/>
  <c r="N159" i="29"/>
  <c r="M159" i="29"/>
  <c r="L159" i="29"/>
  <c r="K159" i="29"/>
  <c r="J159" i="29"/>
  <c r="I159" i="29"/>
  <c r="H159" i="29"/>
  <c r="G159" i="29"/>
  <c r="F159" i="29"/>
  <c r="E159" i="29"/>
  <c r="D159" i="29"/>
  <c r="C159" i="29"/>
  <c r="N158" i="29"/>
  <c r="M158" i="29"/>
  <c r="L158" i="29"/>
  <c r="K158" i="29"/>
  <c r="J158" i="29"/>
  <c r="I158" i="29"/>
  <c r="H158" i="29"/>
  <c r="G158" i="29"/>
  <c r="F158" i="29"/>
  <c r="E158" i="29"/>
  <c r="D158" i="29"/>
  <c r="C158" i="29"/>
  <c r="J157" i="29"/>
  <c r="I157" i="29"/>
  <c r="H157" i="29"/>
  <c r="C157" i="29"/>
  <c r="N154" i="29"/>
  <c r="C154" i="29"/>
  <c r="N153" i="29"/>
  <c r="C153" i="29"/>
  <c r="N152" i="29"/>
  <c r="C152" i="29"/>
  <c r="N151" i="29"/>
  <c r="C151" i="29"/>
  <c r="N150" i="29"/>
  <c r="C150" i="29"/>
  <c r="N149" i="29"/>
  <c r="C149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N146" i="29"/>
  <c r="M146" i="29"/>
  <c r="L146" i="29"/>
  <c r="K146" i="29"/>
  <c r="J146" i="29"/>
  <c r="I146" i="29"/>
  <c r="C146" i="29"/>
  <c r="N145" i="29"/>
  <c r="M145" i="29"/>
  <c r="L145" i="29"/>
  <c r="K145" i="29"/>
  <c r="J145" i="29"/>
  <c r="I145" i="29"/>
  <c r="H145" i="29"/>
  <c r="G145" i="29"/>
  <c r="F145" i="29"/>
  <c r="E145" i="29"/>
  <c r="D145" i="29"/>
  <c r="C145" i="29"/>
  <c r="N144" i="29"/>
  <c r="C144" i="29"/>
  <c r="N143" i="29"/>
  <c r="C143" i="29"/>
  <c r="N142" i="29"/>
  <c r="C142" i="29"/>
  <c r="N141" i="29"/>
  <c r="C141" i="29"/>
  <c r="N140" i="29"/>
  <c r="C140" i="29"/>
  <c r="N139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J136" i="29"/>
  <c r="I136" i="29"/>
  <c r="C136" i="29"/>
  <c r="J135" i="29"/>
  <c r="I135" i="29"/>
  <c r="H135" i="29"/>
  <c r="G135" i="29"/>
  <c r="F135" i="29"/>
  <c r="E135" i="29"/>
  <c r="D135" i="29"/>
  <c r="N134" i="29"/>
  <c r="M134" i="29"/>
  <c r="L134" i="29"/>
  <c r="K134" i="29"/>
  <c r="J134" i="29"/>
  <c r="I134" i="29"/>
  <c r="H134" i="29"/>
  <c r="G134" i="29"/>
  <c r="F134" i="29"/>
  <c r="E134" i="29"/>
  <c r="D134" i="29"/>
  <c r="C134" i="29"/>
  <c r="N133" i="29"/>
  <c r="C133" i="29"/>
  <c r="N132" i="29"/>
  <c r="C132" i="29"/>
  <c r="N131" i="29"/>
  <c r="C131" i="29"/>
  <c r="N130" i="29"/>
  <c r="C130" i="29"/>
  <c r="N129" i="29"/>
  <c r="C129" i="29"/>
  <c r="N128" i="29"/>
  <c r="C128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N125" i="29"/>
  <c r="M125" i="29"/>
  <c r="L125" i="29"/>
  <c r="K125" i="29"/>
  <c r="J125" i="29"/>
  <c r="I125" i="29"/>
  <c r="C125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N123" i="29"/>
  <c r="C123" i="29"/>
  <c r="N122" i="29"/>
  <c r="C122" i="29"/>
  <c r="N121" i="29"/>
  <c r="C121" i="29"/>
  <c r="N120" i="29"/>
  <c r="C120" i="29"/>
  <c r="N119" i="29"/>
  <c r="C119" i="29"/>
  <c r="N118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J115" i="29"/>
  <c r="I115" i="29"/>
  <c r="C115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J114" i="29"/>
  <c r="I114" i="29"/>
  <c r="H114" i="29"/>
  <c r="G114" i="29"/>
  <c r="F114" i="29"/>
  <c r="E114" i="29"/>
  <c r="D114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N112" i="29"/>
  <c r="C112" i="29"/>
  <c r="N111" i="29"/>
  <c r="C111" i="29"/>
  <c r="N110" i="29"/>
  <c r="C110" i="29"/>
  <c r="N109" i="29"/>
  <c r="C109" i="29"/>
  <c r="N108" i="29"/>
  <c r="C108" i="29"/>
  <c r="N107" i="29"/>
  <c r="C107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N104" i="29"/>
  <c r="M104" i="29"/>
  <c r="L104" i="29"/>
  <c r="K104" i="29"/>
  <c r="J104" i="29"/>
  <c r="I104" i="29"/>
  <c r="C104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N102" i="29"/>
  <c r="C102" i="29"/>
  <c r="N101" i="29"/>
  <c r="C101" i="29"/>
  <c r="N100" i="29"/>
  <c r="C100" i="29"/>
  <c r="N99" i="29"/>
  <c r="C99" i="29"/>
  <c r="N98" i="29"/>
  <c r="C98" i="29"/>
  <c r="N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J94" i="29"/>
  <c r="C94" i="29"/>
  <c r="J93" i="29"/>
  <c r="I93" i="29"/>
  <c r="H93" i="29"/>
  <c r="G93" i="29"/>
  <c r="F93" i="29"/>
  <c r="E93" i="29"/>
  <c r="D93" i="29"/>
  <c r="M92" i="29"/>
  <c r="L92" i="29"/>
  <c r="K92" i="29"/>
  <c r="J92" i="29"/>
  <c r="I92" i="29"/>
  <c r="H92" i="29"/>
  <c r="G92" i="29"/>
  <c r="F92" i="29"/>
  <c r="E92" i="29"/>
  <c r="D92" i="29"/>
  <c r="C92" i="29"/>
  <c r="C91" i="29"/>
  <c r="C90" i="29"/>
  <c r="C89" i="29"/>
  <c r="C88" i="29"/>
  <c r="C87" i="29"/>
  <c r="C86" i="29"/>
  <c r="M85" i="29"/>
  <c r="L85" i="29"/>
  <c r="K85" i="29"/>
  <c r="J85" i="29"/>
  <c r="I85" i="29"/>
  <c r="H85" i="29"/>
  <c r="G85" i="29"/>
  <c r="F85" i="29"/>
  <c r="E85" i="29"/>
  <c r="D85" i="29"/>
  <c r="C85" i="29"/>
  <c r="M84" i="29"/>
  <c r="L84" i="29"/>
  <c r="K84" i="29"/>
  <c r="J84" i="29"/>
  <c r="I84" i="29"/>
  <c r="D84" i="29"/>
  <c r="C84" i="29"/>
  <c r="M83" i="29"/>
  <c r="L83" i="29"/>
  <c r="K83" i="29"/>
  <c r="J83" i="29"/>
  <c r="I83" i="29"/>
  <c r="H83" i="29"/>
  <c r="C83" i="29"/>
  <c r="M82" i="29"/>
  <c r="L82" i="29"/>
  <c r="K82" i="29"/>
  <c r="J82" i="29"/>
  <c r="I82" i="29"/>
  <c r="H82" i="29"/>
  <c r="G82" i="29"/>
  <c r="F82" i="29"/>
  <c r="E82" i="29"/>
  <c r="D82" i="29"/>
  <c r="C82" i="29"/>
  <c r="C81" i="29"/>
  <c r="C80" i="29"/>
  <c r="C79" i="29"/>
  <c r="C78" i="29"/>
  <c r="C77" i="29"/>
  <c r="M75" i="29"/>
  <c r="L75" i="29"/>
  <c r="K75" i="29"/>
  <c r="J75" i="29"/>
  <c r="I75" i="29"/>
  <c r="H75" i="29"/>
  <c r="G75" i="29"/>
  <c r="F75" i="29"/>
  <c r="E75" i="29"/>
  <c r="D75" i="29"/>
  <c r="C75" i="29"/>
  <c r="M74" i="29"/>
  <c r="L74" i="29"/>
  <c r="K74" i="29"/>
  <c r="J74" i="29"/>
  <c r="I74" i="29"/>
  <c r="H74" i="29"/>
  <c r="G74" i="29"/>
  <c r="F74" i="29"/>
  <c r="E74" i="29"/>
  <c r="D74" i="29"/>
  <c r="C74" i="29"/>
  <c r="C73" i="29"/>
  <c r="N74" i="29"/>
  <c r="J72" i="29"/>
  <c r="I72" i="29"/>
  <c r="H72" i="29"/>
  <c r="G72" i="29"/>
  <c r="F72" i="29"/>
  <c r="E72" i="29"/>
  <c r="D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N70" i="29"/>
  <c r="C70" i="29"/>
  <c r="N69" i="29"/>
  <c r="C69" i="29"/>
  <c r="N68" i="29"/>
  <c r="C68" i="29"/>
  <c r="N67" i="29"/>
  <c r="C67" i="29"/>
  <c r="N66" i="29"/>
  <c r="C66" i="29"/>
  <c r="N65" i="29"/>
  <c r="C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2" i="29"/>
  <c r="M62" i="29"/>
  <c r="L62" i="29"/>
  <c r="K62" i="29"/>
  <c r="J62" i="29"/>
  <c r="I62" i="29"/>
  <c r="H62" i="29"/>
  <c r="C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N60" i="29"/>
  <c r="C60" i="29"/>
  <c r="N59" i="29"/>
  <c r="C59" i="29"/>
  <c r="N58" i="29"/>
  <c r="C58" i="29"/>
  <c r="N57" i="29"/>
  <c r="C57" i="29"/>
  <c r="N56" i="29"/>
  <c r="C56" i="29"/>
  <c r="N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N53" i="29"/>
  <c r="L53" i="29"/>
  <c r="K53" i="29"/>
  <c r="J53" i="29"/>
  <c r="I53" i="29"/>
  <c r="H53" i="29"/>
  <c r="G53" i="29"/>
  <c r="F53" i="29"/>
  <c r="E53" i="29"/>
  <c r="D53" i="29"/>
  <c r="C53" i="29"/>
  <c r="J52" i="29"/>
  <c r="I52" i="29"/>
  <c r="H52" i="29"/>
  <c r="C52" i="29"/>
  <c r="J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N49" i="29"/>
  <c r="C49" i="29"/>
  <c r="N48" i="29"/>
  <c r="C48" i="29"/>
  <c r="N47" i="29"/>
  <c r="C47" i="29"/>
  <c r="N46" i="29"/>
  <c r="C46" i="29"/>
  <c r="N45" i="29"/>
  <c r="C45" i="29"/>
  <c r="N44" i="29"/>
  <c r="C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N41" i="29"/>
  <c r="M41" i="29"/>
  <c r="L41" i="29"/>
  <c r="K41" i="29"/>
  <c r="J41" i="29"/>
  <c r="I41" i="29"/>
  <c r="H41" i="29"/>
  <c r="C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N39" i="29"/>
  <c r="C39" i="29"/>
  <c r="N38" i="29"/>
  <c r="C38" i="29"/>
  <c r="N37" i="29"/>
  <c r="C37" i="29"/>
  <c r="N36" i="29"/>
  <c r="C36" i="29"/>
  <c r="N35" i="29"/>
  <c r="C35" i="29"/>
  <c r="N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J31" i="29"/>
  <c r="I31" i="29"/>
  <c r="H31" i="29"/>
  <c r="G31" i="29"/>
  <c r="F23" i="17"/>
  <c r="I22" i="17"/>
  <c r="H22" i="17"/>
  <c r="H18" i="17"/>
  <c r="T165" i="29" s="1"/>
  <c r="G17" i="17"/>
  <c r="S164" i="29" s="1"/>
  <c r="G15" i="17"/>
  <c r="S162" i="29" s="1"/>
  <c r="H14" i="17"/>
  <c r="T161" i="29" s="1"/>
  <c r="G14" i="17"/>
  <c r="S161" i="29" s="1"/>
  <c r="H12" i="17"/>
  <c r="F23" i="26"/>
  <c r="H22" i="26"/>
  <c r="H12" i="26"/>
  <c r="F23" i="28"/>
  <c r="H22" i="28"/>
  <c r="G17" i="28"/>
  <c r="S143" i="29" s="1"/>
  <c r="G16" i="28"/>
  <c r="S142" i="29" s="1"/>
  <c r="H15" i="28"/>
  <c r="T141" i="29" s="1"/>
  <c r="G15" i="28"/>
  <c r="S141" i="29" s="1"/>
  <c r="G14" i="28"/>
  <c r="S140" i="29" s="1"/>
  <c r="H12" i="28"/>
  <c r="F23" i="27"/>
  <c r="H22" i="27"/>
  <c r="G18" i="27"/>
  <c r="S123" i="29" s="1"/>
  <c r="G17" i="27"/>
  <c r="S122" i="29" s="1"/>
  <c r="G14" i="27"/>
  <c r="S119" i="29" s="1"/>
  <c r="H12" i="27"/>
  <c r="F23" i="25"/>
  <c r="H22" i="25"/>
  <c r="H15" i="25"/>
  <c r="T78" i="29" s="1"/>
  <c r="H12" i="25"/>
  <c r="F23" i="22"/>
  <c r="H22" i="22"/>
  <c r="G18" i="22"/>
  <c r="S60" i="29" s="1"/>
  <c r="G17" i="22"/>
  <c r="S59" i="29" s="1"/>
  <c r="G16" i="22"/>
  <c r="S58" i="29" s="1"/>
  <c r="H15" i="22"/>
  <c r="T57" i="29" s="1"/>
  <c r="G15" i="22"/>
  <c r="S57" i="29" s="1"/>
  <c r="H14" i="22"/>
  <c r="T56" i="29" s="1"/>
  <c r="G14" i="22"/>
  <c r="S56" i="29" s="1"/>
  <c r="H12" i="22"/>
  <c r="H17" i="22" s="1"/>
  <c r="T59" i="29" s="1"/>
  <c r="F23" i="24"/>
  <c r="H22" i="24"/>
  <c r="G15" i="24"/>
  <c r="S36" i="29" s="1"/>
  <c r="G14" i="24"/>
  <c r="S35" i="29" s="1"/>
  <c r="H12" i="24"/>
  <c r="F23" i="23"/>
  <c r="H22" i="23"/>
  <c r="G18" i="23"/>
  <c r="S18" i="29" s="1"/>
  <c r="G17" i="23"/>
  <c r="S17" i="29" s="1"/>
  <c r="G16" i="23"/>
  <c r="S16" i="29" s="1"/>
  <c r="H15" i="23"/>
  <c r="T15" i="29" s="1"/>
  <c r="G15" i="23"/>
  <c r="S15" i="29" s="1"/>
  <c r="G14" i="23"/>
  <c r="S14" i="29" s="1"/>
  <c r="H12" i="23"/>
  <c r="H17" i="23" s="1"/>
  <c r="T17" i="29" s="1"/>
  <c r="F23" i="13"/>
  <c r="H22" i="13"/>
  <c r="G18" i="13"/>
  <c r="D207" i="29" s="1"/>
  <c r="G17" i="13"/>
  <c r="D206" i="29" s="1"/>
  <c r="G16" i="13"/>
  <c r="D205" i="29" s="1"/>
  <c r="G15" i="13"/>
  <c r="D204" i="29" s="1"/>
  <c r="G14" i="13"/>
  <c r="D203" i="29" s="1"/>
  <c r="H12" i="13"/>
  <c r="H17" i="13" s="1"/>
  <c r="E206" i="29" s="1"/>
  <c r="F23" i="15"/>
  <c r="H22" i="15"/>
  <c r="G18" i="15"/>
  <c r="D186" i="29" s="1"/>
  <c r="G17" i="15"/>
  <c r="D185" i="29" s="1"/>
  <c r="G16" i="15"/>
  <c r="D184" i="29" s="1"/>
  <c r="H15" i="15"/>
  <c r="E183" i="29" s="1"/>
  <c r="G15" i="15"/>
  <c r="D183" i="29" s="1"/>
  <c r="G14" i="15"/>
  <c r="D182" i="29" s="1"/>
  <c r="H12" i="15"/>
  <c r="H17" i="15" s="1"/>
  <c r="E185" i="29" s="1"/>
  <c r="F23" i="14"/>
  <c r="H22" i="14"/>
  <c r="H12" i="14"/>
  <c r="F23" i="12"/>
  <c r="H22" i="12"/>
  <c r="H12" i="12"/>
  <c r="F23" i="20"/>
  <c r="H22" i="20"/>
  <c r="G18" i="20"/>
  <c r="D102" i="29" s="1"/>
  <c r="G17" i="20"/>
  <c r="D101" i="29" s="1"/>
  <c r="G16" i="20"/>
  <c r="D100" i="29" s="1"/>
  <c r="H15" i="20"/>
  <c r="E99" i="29" s="1"/>
  <c r="G15" i="20"/>
  <c r="D99" i="29" s="1"/>
  <c r="G14" i="20"/>
  <c r="D98" i="29" s="1"/>
  <c r="H12" i="20"/>
  <c r="H17" i="20" s="1"/>
  <c r="E101" i="29" s="1"/>
  <c r="F23" i="16"/>
  <c r="H22" i="16"/>
  <c r="H15" i="16"/>
  <c r="E78" i="29" s="1"/>
  <c r="G15" i="16"/>
  <c r="D78" i="29" s="1"/>
  <c r="G14" i="16"/>
  <c r="D77" i="29" s="1"/>
  <c r="H12" i="16"/>
  <c r="F23" i="11"/>
  <c r="H22" i="11"/>
  <c r="H18" i="11"/>
  <c r="E60" i="29" s="1"/>
  <c r="G18" i="11"/>
  <c r="D60" i="29" s="1"/>
  <c r="G17" i="11"/>
  <c r="D59" i="29" s="1"/>
  <c r="G16" i="11"/>
  <c r="D58" i="29" s="1"/>
  <c r="H15" i="11"/>
  <c r="E57" i="29" s="1"/>
  <c r="G15" i="11"/>
  <c r="D57" i="29" s="1"/>
  <c r="H14" i="11"/>
  <c r="E56" i="29" s="1"/>
  <c r="G14" i="11"/>
  <c r="D56" i="29" s="1"/>
  <c r="H12" i="11"/>
  <c r="H17" i="11" s="1"/>
  <c r="E59" i="29" s="1"/>
  <c r="F23" i="18"/>
  <c r="H22" i="18"/>
  <c r="H18" i="18"/>
  <c r="E39" i="29" s="1"/>
  <c r="G18" i="18"/>
  <c r="D39" i="29" s="1"/>
  <c r="G17" i="18"/>
  <c r="D38" i="29" s="1"/>
  <c r="G16" i="18"/>
  <c r="D37" i="29" s="1"/>
  <c r="H15" i="18"/>
  <c r="E36" i="29" s="1"/>
  <c r="G15" i="18"/>
  <c r="D36" i="29" s="1"/>
  <c r="G14" i="18"/>
  <c r="D35" i="29" s="1"/>
  <c r="H12" i="18"/>
  <c r="H17" i="18" s="1"/>
  <c r="E38" i="29" s="1"/>
  <c r="F23" i="19"/>
  <c r="G15" i="14" l="1"/>
  <c r="D162" i="29" s="1"/>
  <c r="G16" i="14"/>
  <c r="D163" i="29" s="1"/>
  <c r="G17" i="14"/>
  <c r="D164" i="29" s="1"/>
  <c r="G17" i="25"/>
  <c r="S80" i="29" s="1"/>
  <c r="G18" i="14"/>
  <c r="D165" i="29" s="1"/>
  <c r="G18" i="25"/>
  <c r="S81" i="29" s="1"/>
  <c r="H14" i="16"/>
  <c r="E77" i="29" s="1"/>
  <c r="H15" i="14"/>
  <c r="E162" i="29" s="1"/>
  <c r="H17" i="24"/>
  <c r="T38" i="29" s="1"/>
  <c r="G16" i="25"/>
  <c r="S79" i="29" s="1"/>
  <c r="G16" i="27"/>
  <c r="S121" i="29" s="1"/>
  <c r="G17" i="24"/>
  <c r="S38" i="29" s="1"/>
  <c r="G14" i="25"/>
  <c r="S77" i="29" s="1"/>
  <c r="G16" i="16"/>
  <c r="D79" i="29" s="1"/>
  <c r="G16" i="24"/>
  <c r="S37" i="29" s="1"/>
  <c r="H17" i="25"/>
  <c r="T80" i="29" s="1"/>
  <c r="H18" i="25"/>
  <c r="T81" i="29" s="1"/>
  <c r="G17" i="16"/>
  <c r="D80" i="29" s="1"/>
  <c r="G18" i="16"/>
  <c r="D81" i="29" s="1"/>
  <c r="H17" i="14"/>
  <c r="E164" i="29" s="1"/>
  <c r="G18" i="24"/>
  <c r="S39" i="29" s="1"/>
  <c r="H14" i="25"/>
  <c r="T77" i="29" s="1"/>
  <c r="H17" i="16"/>
  <c r="E80" i="29" s="1"/>
  <c r="H15" i="13"/>
  <c r="E204" i="29" s="1"/>
  <c r="H17" i="17"/>
  <c r="T164" i="29" s="1"/>
  <c r="H18" i="13"/>
  <c r="E207" i="29" s="1"/>
  <c r="G15" i="12"/>
  <c r="D141" i="29" s="1"/>
  <c r="H17" i="26"/>
  <c r="T101" i="29" s="1"/>
  <c r="G14" i="12"/>
  <c r="D140" i="29" s="1"/>
  <c r="H14" i="12"/>
  <c r="E140" i="29" s="1"/>
  <c r="H14" i="28"/>
  <c r="T140" i="29" s="1"/>
  <c r="G18" i="17"/>
  <c r="S165" i="29" s="1"/>
  <c r="G14" i="26"/>
  <c r="S98" i="29" s="1"/>
  <c r="G15" i="26"/>
  <c r="S99" i="29" s="1"/>
  <c r="H15" i="12"/>
  <c r="E141" i="29" s="1"/>
  <c r="G17" i="12"/>
  <c r="D143" i="29" s="1"/>
  <c r="G16" i="26"/>
  <c r="S100" i="29" s="1"/>
  <c r="G18" i="12"/>
  <c r="D144" i="29" s="1"/>
  <c r="G18" i="28"/>
  <c r="S144" i="29" s="1"/>
  <c r="G17" i="26"/>
  <c r="S101" i="29" s="1"/>
  <c r="H15" i="17"/>
  <c r="T162" i="29" s="1"/>
  <c r="G16" i="12"/>
  <c r="D142" i="29" s="1"/>
  <c r="H17" i="12"/>
  <c r="E143" i="29" s="1"/>
  <c r="H17" i="27"/>
  <c r="T122" i="29" s="1"/>
  <c r="H17" i="28"/>
  <c r="T143" i="29" s="1"/>
  <c r="G18" i="26"/>
  <c r="S102" i="29" s="1"/>
  <c r="C11" i="33"/>
  <c r="F13" i="33" s="1"/>
  <c r="R202" i="29" s="1"/>
  <c r="C24" i="34"/>
  <c r="C27" i="34" s="1"/>
  <c r="C28" i="34" s="1"/>
  <c r="C11" i="34"/>
  <c r="C24" i="33"/>
  <c r="L22" i="33"/>
  <c r="C27" i="33"/>
  <c r="C28" i="33" s="1"/>
  <c r="C27" i="32"/>
  <c r="C28" i="32" s="1"/>
  <c r="C11" i="32"/>
  <c r="J22" i="17"/>
  <c r="I12" i="17"/>
  <c r="H16" i="17"/>
  <c r="T163" i="29" s="1"/>
  <c r="H14" i="26"/>
  <c r="T98" i="29" s="1"/>
  <c r="H18" i="26"/>
  <c r="T102" i="29" s="1"/>
  <c r="I22" i="26"/>
  <c r="I12" i="26"/>
  <c r="H16" i="26"/>
  <c r="T100" i="29" s="1"/>
  <c r="I12" i="28"/>
  <c r="H16" i="28"/>
  <c r="T142" i="29" s="1"/>
  <c r="I22" i="28"/>
  <c r="H14" i="27"/>
  <c r="T119" i="29" s="1"/>
  <c r="H18" i="27"/>
  <c r="T123" i="29" s="1"/>
  <c r="H15" i="27"/>
  <c r="T120" i="29" s="1"/>
  <c r="I22" i="27"/>
  <c r="I12" i="27"/>
  <c r="H16" i="27"/>
  <c r="T121" i="29" s="1"/>
  <c r="I22" i="25"/>
  <c r="I12" i="25"/>
  <c r="H16" i="25"/>
  <c r="T79" i="29" s="1"/>
  <c r="I22" i="22"/>
  <c r="I12" i="22"/>
  <c r="H16" i="22"/>
  <c r="T58" i="29" s="1"/>
  <c r="H14" i="24"/>
  <c r="T35" i="29" s="1"/>
  <c r="H18" i="24"/>
  <c r="T39" i="29" s="1"/>
  <c r="I12" i="24"/>
  <c r="H16" i="24"/>
  <c r="T37" i="29" s="1"/>
  <c r="I22" i="24"/>
  <c r="H14" i="23"/>
  <c r="T14" i="29" s="1"/>
  <c r="H18" i="23"/>
  <c r="T18" i="29" s="1"/>
  <c r="I12" i="23"/>
  <c r="H16" i="23"/>
  <c r="T16" i="29" s="1"/>
  <c r="I22" i="23"/>
  <c r="I22" i="13"/>
  <c r="I12" i="13"/>
  <c r="H16" i="13"/>
  <c r="E205" i="29" s="1"/>
  <c r="I22" i="15"/>
  <c r="H14" i="15"/>
  <c r="E182" i="29" s="1"/>
  <c r="H18" i="15"/>
  <c r="E186" i="29" s="1"/>
  <c r="H16" i="15"/>
  <c r="E184" i="29" s="1"/>
  <c r="I12" i="15"/>
  <c r="H14" i="14"/>
  <c r="E161" i="29" s="1"/>
  <c r="H18" i="14"/>
  <c r="E165" i="29" s="1"/>
  <c r="I22" i="14"/>
  <c r="I12" i="14"/>
  <c r="H16" i="14"/>
  <c r="E163" i="29" s="1"/>
  <c r="I22" i="12"/>
  <c r="I12" i="12"/>
  <c r="H16" i="12"/>
  <c r="E142" i="29" s="1"/>
  <c r="H14" i="20"/>
  <c r="E98" i="29" s="1"/>
  <c r="H18" i="20"/>
  <c r="E102" i="29" s="1"/>
  <c r="I22" i="20"/>
  <c r="I12" i="20"/>
  <c r="H16" i="20"/>
  <c r="E100" i="29" s="1"/>
  <c r="I12" i="16"/>
  <c r="H16" i="16"/>
  <c r="E79" i="29" s="1"/>
  <c r="I22" i="16"/>
  <c r="I12" i="11"/>
  <c r="H16" i="11"/>
  <c r="E58" i="29" s="1"/>
  <c r="I22" i="11"/>
  <c r="I22" i="18"/>
  <c r="I12" i="18"/>
  <c r="H16" i="18"/>
  <c r="E37" i="29" s="1"/>
  <c r="P18" i="19"/>
  <c r="M123" i="29" s="1"/>
  <c r="O18" i="19"/>
  <c r="L123" i="29" s="1"/>
  <c r="N18" i="19"/>
  <c r="K123" i="29" s="1"/>
  <c r="M18" i="19"/>
  <c r="J123" i="29" s="1"/>
  <c r="L18" i="19"/>
  <c r="I123" i="29" s="1"/>
  <c r="K18" i="19"/>
  <c r="H123" i="29" s="1"/>
  <c r="J18" i="19"/>
  <c r="G123" i="29" s="1"/>
  <c r="I18" i="19"/>
  <c r="F123" i="29" s="1"/>
  <c r="H18" i="19"/>
  <c r="E123" i="29" s="1"/>
  <c r="G18" i="19"/>
  <c r="D123" i="29" s="1"/>
  <c r="P17" i="19"/>
  <c r="M122" i="29" s="1"/>
  <c r="O17" i="19"/>
  <c r="L122" i="29" s="1"/>
  <c r="N17" i="19"/>
  <c r="K122" i="29" s="1"/>
  <c r="M17" i="19"/>
  <c r="J122" i="29" s="1"/>
  <c r="L17" i="19"/>
  <c r="I122" i="29" s="1"/>
  <c r="K17" i="19"/>
  <c r="H122" i="29" s="1"/>
  <c r="J17" i="19"/>
  <c r="G122" i="29" s="1"/>
  <c r="I17" i="19"/>
  <c r="F122" i="29" s="1"/>
  <c r="H17" i="19"/>
  <c r="E122" i="29" s="1"/>
  <c r="G17" i="19"/>
  <c r="D122" i="29" s="1"/>
  <c r="P16" i="19"/>
  <c r="M121" i="29" s="1"/>
  <c r="O16" i="19"/>
  <c r="L121" i="29" s="1"/>
  <c r="N16" i="19"/>
  <c r="K121" i="29" s="1"/>
  <c r="M16" i="19"/>
  <c r="J121" i="29" s="1"/>
  <c r="L16" i="19"/>
  <c r="I121" i="29" s="1"/>
  <c r="K16" i="19"/>
  <c r="H121" i="29" s="1"/>
  <c r="J16" i="19"/>
  <c r="G121" i="29" s="1"/>
  <c r="I16" i="19"/>
  <c r="F121" i="29" s="1"/>
  <c r="H16" i="19"/>
  <c r="E121" i="29" s="1"/>
  <c r="G16" i="19"/>
  <c r="D121" i="29" s="1"/>
  <c r="P15" i="19"/>
  <c r="M120" i="29" s="1"/>
  <c r="O15" i="19"/>
  <c r="L120" i="29" s="1"/>
  <c r="N15" i="19"/>
  <c r="K120" i="29" s="1"/>
  <c r="M15" i="19"/>
  <c r="J120" i="29" s="1"/>
  <c r="L15" i="19"/>
  <c r="I120" i="29" s="1"/>
  <c r="K15" i="19"/>
  <c r="H120" i="29" s="1"/>
  <c r="J15" i="19"/>
  <c r="G120" i="29" s="1"/>
  <c r="I15" i="19"/>
  <c r="F120" i="29" s="1"/>
  <c r="H15" i="19"/>
  <c r="E120" i="29" s="1"/>
  <c r="G15" i="19"/>
  <c r="D120" i="29" s="1"/>
  <c r="P14" i="19"/>
  <c r="M119" i="29" s="1"/>
  <c r="O14" i="19"/>
  <c r="L119" i="29" s="1"/>
  <c r="N14" i="19"/>
  <c r="K119" i="29" s="1"/>
  <c r="M14" i="19"/>
  <c r="J119" i="29" s="1"/>
  <c r="L14" i="19"/>
  <c r="I119" i="29" s="1"/>
  <c r="K14" i="19"/>
  <c r="H119" i="29" s="1"/>
  <c r="J14" i="19"/>
  <c r="G119" i="29" s="1"/>
  <c r="I14" i="19"/>
  <c r="F119" i="29" s="1"/>
  <c r="H14" i="19"/>
  <c r="E119" i="29" s="1"/>
  <c r="G14" i="19"/>
  <c r="D119" i="29" s="1"/>
  <c r="H22" i="19"/>
  <c r="H12" i="19"/>
  <c r="C31" i="29"/>
  <c r="J30" i="29"/>
  <c r="I30" i="29"/>
  <c r="H30" i="29"/>
  <c r="G30" i="29"/>
  <c r="F30" i="29"/>
  <c r="E30" i="29"/>
  <c r="D30" i="29"/>
  <c r="P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P28" i="29"/>
  <c r="N28" i="29"/>
  <c r="C28" i="29"/>
  <c r="P27" i="29"/>
  <c r="N27" i="29"/>
  <c r="C27" i="29"/>
  <c r="P26" i="29"/>
  <c r="N26" i="29"/>
  <c r="C26" i="29"/>
  <c r="P25" i="29"/>
  <c r="N25" i="29"/>
  <c r="C25" i="29"/>
  <c r="P24" i="29"/>
  <c r="N24" i="29"/>
  <c r="C24" i="29"/>
  <c r="P23" i="29"/>
  <c r="N23" i="29"/>
  <c r="C23" i="29"/>
  <c r="P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P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P20" i="29"/>
  <c r="N20" i="29"/>
  <c r="M20" i="29"/>
  <c r="L20" i="29"/>
  <c r="K20" i="29"/>
  <c r="J20" i="29"/>
  <c r="I20" i="29"/>
  <c r="H20" i="29"/>
  <c r="G20" i="29"/>
  <c r="C20" i="29"/>
  <c r="P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P18" i="29"/>
  <c r="N18" i="29"/>
  <c r="C18" i="29"/>
  <c r="P17" i="29"/>
  <c r="N17" i="29"/>
  <c r="C17" i="29"/>
  <c r="P16" i="29"/>
  <c r="N16" i="29"/>
  <c r="C16" i="29"/>
  <c r="P15" i="29"/>
  <c r="N15" i="29"/>
  <c r="C15" i="29"/>
  <c r="P14" i="29"/>
  <c r="N14" i="29"/>
  <c r="C14" i="29"/>
  <c r="P13" i="29"/>
  <c r="N13" i="29"/>
  <c r="P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P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P10" i="29"/>
  <c r="J10" i="29"/>
  <c r="I10" i="29"/>
  <c r="H10" i="29"/>
  <c r="G10" i="29"/>
  <c r="C10" i="29"/>
  <c r="C13" i="33" l="1"/>
  <c r="K26" i="33" s="1"/>
  <c r="W215" i="29" s="1"/>
  <c r="K28" i="33"/>
  <c r="W217" i="29" s="1"/>
  <c r="I23" i="33"/>
  <c r="U212" i="29" s="1"/>
  <c r="I24" i="33"/>
  <c r="U213" i="29" s="1"/>
  <c r="L27" i="33"/>
  <c r="X216" i="29" s="1"/>
  <c r="G28" i="33"/>
  <c r="S217" i="29" s="1"/>
  <c r="H23" i="33"/>
  <c r="T212" i="29" s="1"/>
  <c r="J26" i="33"/>
  <c r="V215" i="29" s="1"/>
  <c r="G24" i="33"/>
  <c r="S213" i="29" s="1"/>
  <c r="G27" i="33"/>
  <c r="S216" i="29" s="1"/>
  <c r="K24" i="33"/>
  <c r="W213" i="29" s="1"/>
  <c r="J27" i="33"/>
  <c r="V216" i="29" s="1"/>
  <c r="H24" i="33"/>
  <c r="T213" i="29" s="1"/>
  <c r="J25" i="33"/>
  <c r="V214" i="29" s="1"/>
  <c r="G26" i="33"/>
  <c r="S215" i="29" s="1"/>
  <c r="J24" i="33"/>
  <c r="V213" i="29" s="1"/>
  <c r="K23" i="33"/>
  <c r="W212" i="29" s="1"/>
  <c r="H25" i="33"/>
  <c r="T214" i="29" s="1"/>
  <c r="C13" i="34"/>
  <c r="F13" i="34"/>
  <c r="J13" i="34" s="1"/>
  <c r="V223" i="29" s="1"/>
  <c r="C52" i="34"/>
  <c r="J18" i="34"/>
  <c r="V228" i="29" s="1"/>
  <c r="M17" i="34"/>
  <c r="Y227" i="29" s="1"/>
  <c r="O16" i="34"/>
  <c r="AA226" i="29" s="1"/>
  <c r="G16" i="34"/>
  <c r="S226" i="29" s="1"/>
  <c r="I15" i="34"/>
  <c r="U225" i="29" s="1"/>
  <c r="K14" i="34"/>
  <c r="W224" i="29" s="1"/>
  <c r="I18" i="34"/>
  <c r="U228" i="29" s="1"/>
  <c r="L17" i="34"/>
  <c r="X227" i="29" s="1"/>
  <c r="N16" i="34"/>
  <c r="Z226" i="29" s="1"/>
  <c r="P15" i="34"/>
  <c r="AB225" i="29" s="1"/>
  <c r="H15" i="34"/>
  <c r="T225" i="29" s="1"/>
  <c r="J14" i="34"/>
  <c r="V224" i="29" s="1"/>
  <c r="D45" i="34"/>
  <c r="D48" i="34" s="1"/>
  <c r="P18" i="34"/>
  <c r="AB228" i="29" s="1"/>
  <c r="H18" i="34"/>
  <c r="T228" i="29" s="1"/>
  <c r="K17" i="34"/>
  <c r="W227" i="29" s="1"/>
  <c r="M16" i="34"/>
  <c r="Y226" i="29" s="1"/>
  <c r="O15" i="34"/>
  <c r="AA225" i="29" s="1"/>
  <c r="G15" i="34"/>
  <c r="S225" i="29" s="1"/>
  <c r="I14" i="34"/>
  <c r="U224" i="29" s="1"/>
  <c r="K18" i="34"/>
  <c r="W228" i="29" s="1"/>
  <c r="N17" i="34"/>
  <c r="Z227" i="29" s="1"/>
  <c r="P16" i="34"/>
  <c r="AB226" i="29" s="1"/>
  <c r="H16" i="34"/>
  <c r="T226" i="29" s="1"/>
  <c r="J15" i="34"/>
  <c r="V225" i="29" s="1"/>
  <c r="L14" i="34"/>
  <c r="X224" i="29" s="1"/>
  <c r="N18" i="34"/>
  <c r="Z228" i="29" s="1"/>
  <c r="I17" i="34"/>
  <c r="U227" i="29" s="1"/>
  <c r="M15" i="34"/>
  <c r="Y225" i="29" s="1"/>
  <c r="G14" i="34"/>
  <c r="S224" i="29" s="1"/>
  <c r="M18" i="34"/>
  <c r="Y228" i="29" s="1"/>
  <c r="H17" i="34"/>
  <c r="T227" i="29" s="1"/>
  <c r="L15" i="34"/>
  <c r="X225" i="29" s="1"/>
  <c r="G18" i="34"/>
  <c r="S228" i="29" s="1"/>
  <c r="L16" i="34"/>
  <c r="X226" i="29" s="1"/>
  <c r="P14" i="34"/>
  <c r="AB224" i="29" s="1"/>
  <c r="K16" i="34"/>
  <c r="W226" i="29" s="1"/>
  <c r="O14" i="34"/>
  <c r="AA224" i="29" s="1"/>
  <c r="O17" i="34"/>
  <c r="AA227" i="29" s="1"/>
  <c r="I16" i="34"/>
  <c r="U226" i="29" s="1"/>
  <c r="M14" i="34"/>
  <c r="Y224" i="29" s="1"/>
  <c r="L18" i="34"/>
  <c r="X228" i="29" s="1"/>
  <c r="G17" i="34"/>
  <c r="S227" i="29" s="1"/>
  <c r="K15" i="34"/>
  <c r="W225" i="29" s="1"/>
  <c r="P17" i="34"/>
  <c r="AB227" i="29" s="1"/>
  <c r="J16" i="34"/>
  <c r="V226" i="29" s="1"/>
  <c r="N14" i="34"/>
  <c r="Z224" i="29" s="1"/>
  <c r="O18" i="34"/>
  <c r="AA228" i="29" s="1"/>
  <c r="J17" i="34"/>
  <c r="V227" i="29" s="1"/>
  <c r="N15" i="34"/>
  <c r="Z225" i="29" s="1"/>
  <c r="H14" i="34"/>
  <c r="T224" i="29" s="1"/>
  <c r="L26" i="33"/>
  <c r="X215" i="29" s="1"/>
  <c r="J28" i="33"/>
  <c r="V217" i="29" s="1"/>
  <c r="G23" i="33"/>
  <c r="S212" i="29" s="1"/>
  <c r="I26" i="33"/>
  <c r="U215" i="29" s="1"/>
  <c r="I27" i="33"/>
  <c r="U216" i="29" s="1"/>
  <c r="H28" i="33"/>
  <c r="T217" i="29" s="1"/>
  <c r="C52" i="33"/>
  <c r="D45" i="33"/>
  <c r="D48" i="33" s="1"/>
  <c r="K18" i="33"/>
  <c r="W207" i="29" s="1"/>
  <c r="N17" i="33"/>
  <c r="Z206" i="29" s="1"/>
  <c r="P16" i="33"/>
  <c r="AB205" i="29" s="1"/>
  <c r="H16" i="33"/>
  <c r="T205" i="29" s="1"/>
  <c r="J15" i="33"/>
  <c r="V204" i="29" s="1"/>
  <c r="L14" i="33"/>
  <c r="X203" i="29" s="1"/>
  <c r="N13" i="33"/>
  <c r="Z202" i="29" s="1"/>
  <c r="J18" i="33"/>
  <c r="V207" i="29" s="1"/>
  <c r="M17" i="33"/>
  <c r="Y206" i="29" s="1"/>
  <c r="O16" i="33"/>
  <c r="AA205" i="29" s="1"/>
  <c r="G16" i="33"/>
  <c r="S205" i="29" s="1"/>
  <c r="I15" i="33"/>
  <c r="U204" i="29" s="1"/>
  <c r="K14" i="33"/>
  <c r="W203" i="29" s="1"/>
  <c r="M13" i="33"/>
  <c r="Y202" i="29" s="1"/>
  <c r="I18" i="33"/>
  <c r="U207" i="29" s="1"/>
  <c r="L17" i="33"/>
  <c r="X206" i="29" s="1"/>
  <c r="N16" i="33"/>
  <c r="Z205" i="29" s="1"/>
  <c r="P15" i="33"/>
  <c r="AB204" i="29" s="1"/>
  <c r="H15" i="33"/>
  <c r="T204" i="29" s="1"/>
  <c r="J14" i="33"/>
  <c r="V203" i="29" s="1"/>
  <c r="L13" i="33"/>
  <c r="X202" i="29" s="1"/>
  <c r="L18" i="33"/>
  <c r="X207" i="29" s="1"/>
  <c r="O17" i="33"/>
  <c r="AA206" i="29" s="1"/>
  <c r="G17" i="33"/>
  <c r="S206" i="29" s="1"/>
  <c r="I16" i="33"/>
  <c r="U205" i="29" s="1"/>
  <c r="K15" i="33"/>
  <c r="W204" i="29" s="1"/>
  <c r="M14" i="33"/>
  <c r="Y203" i="29" s="1"/>
  <c r="O13" i="33"/>
  <c r="AA202" i="29" s="1"/>
  <c r="G13" i="33"/>
  <c r="S202" i="29" s="1"/>
  <c r="K16" i="33"/>
  <c r="W205" i="29" s="1"/>
  <c r="O14" i="33"/>
  <c r="AA203" i="29" s="1"/>
  <c r="I13" i="33"/>
  <c r="U202" i="29" s="1"/>
  <c r="P17" i="33"/>
  <c r="AB206" i="29" s="1"/>
  <c r="J16" i="33"/>
  <c r="V205" i="29" s="1"/>
  <c r="N14" i="33"/>
  <c r="Z203" i="29" s="1"/>
  <c r="H13" i="33"/>
  <c r="T202" i="29" s="1"/>
  <c r="P18" i="33"/>
  <c r="AB207" i="29" s="1"/>
  <c r="K17" i="33"/>
  <c r="W206" i="29" s="1"/>
  <c r="O15" i="33"/>
  <c r="AA204" i="29" s="1"/>
  <c r="I14" i="33"/>
  <c r="U203" i="29" s="1"/>
  <c r="O18" i="33"/>
  <c r="AA207" i="29" s="1"/>
  <c r="J17" i="33"/>
  <c r="V206" i="29" s="1"/>
  <c r="N15" i="33"/>
  <c r="Z204" i="29" s="1"/>
  <c r="H14" i="33"/>
  <c r="T203" i="29" s="1"/>
  <c r="N18" i="33"/>
  <c r="Z207" i="29" s="1"/>
  <c r="I17" i="33"/>
  <c r="U206" i="29" s="1"/>
  <c r="M15" i="33"/>
  <c r="Y204" i="29" s="1"/>
  <c r="G14" i="33"/>
  <c r="S203" i="29" s="1"/>
  <c r="M18" i="33"/>
  <c r="Y207" i="29" s="1"/>
  <c r="H17" i="33"/>
  <c r="T206" i="29" s="1"/>
  <c r="L15" i="33"/>
  <c r="X204" i="29" s="1"/>
  <c r="P13" i="33"/>
  <c r="AB202" i="29" s="1"/>
  <c r="H18" i="33"/>
  <c r="T207" i="29" s="1"/>
  <c r="M16" i="33"/>
  <c r="Y205" i="29" s="1"/>
  <c r="G15" i="33"/>
  <c r="S204" i="29" s="1"/>
  <c r="K13" i="33"/>
  <c r="W202" i="29" s="1"/>
  <c r="G18" i="33"/>
  <c r="S207" i="29" s="1"/>
  <c r="L16" i="33"/>
  <c r="X205" i="29" s="1"/>
  <c r="P14" i="33"/>
  <c r="AB203" i="29" s="1"/>
  <c r="J13" i="33"/>
  <c r="V202" i="29" s="1"/>
  <c r="K25" i="33"/>
  <c r="W214" i="29" s="1"/>
  <c r="G25" i="33"/>
  <c r="S214" i="29" s="1"/>
  <c r="H27" i="33"/>
  <c r="T216" i="29" s="1"/>
  <c r="L24" i="33"/>
  <c r="X213" i="29" s="1"/>
  <c r="M22" i="33"/>
  <c r="L25" i="33"/>
  <c r="X214" i="29" s="1"/>
  <c r="L23" i="33"/>
  <c r="X212" i="29" s="1"/>
  <c r="I25" i="33"/>
  <c r="U214" i="29" s="1"/>
  <c r="K27" i="33"/>
  <c r="W216" i="29" s="1"/>
  <c r="J23" i="33"/>
  <c r="V212" i="29" s="1"/>
  <c r="L28" i="33"/>
  <c r="X217" i="29" s="1"/>
  <c r="H26" i="33"/>
  <c r="T215" i="29" s="1"/>
  <c r="I28" i="33"/>
  <c r="U217" i="29" s="1"/>
  <c r="C13" i="32"/>
  <c r="F13" i="32"/>
  <c r="R181" i="29" s="1"/>
  <c r="C52" i="32"/>
  <c r="D45" i="32"/>
  <c r="D48" i="32" s="1"/>
  <c r="P18" i="32"/>
  <c r="AB186" i="29" s="1"/>
  <c r="H18" i="32"/>
  <c r="T186" i="29" s="1"/>
  <c r="K17" i="32"/>
  <c r="W185" i="29" s="1"/>
  <c r="M16" i="32"/>
  <c r="Y184" i="29" s="1"/>
  <c r="O15" i="32"/>
  <c r="AA183" i="29" s="1"/>
  <c r="G15" i="32"/>
  <c r="S183" i="29" s="1"/>
  <c r="I14" i="32"/>
  <c r="U182" i="29" s="1"/>
  <c r="N18" i="32"/>
  <c r="Z186" i="29" s="1"/>
  <c r="P17" i="32"/>
  <c r="AB185" i="29" s="1"/>
  <c r="G17" i="32"/>
  <c r="S185" i="29" s="1"/>
  <c r="H16" i="32"/>
  <c r="T184" i="29" s="1"/>
  <c r="I15" i="32"/>
  <c r="U183" i="29" s="1"/>
  <c r="J14" i="32"/>
  <c r="V182" i="29" s="1"/>
  <c r="M18" i="32"/>
  <c r="Y186" i="29" s="1"/>
  <c r="O17" i="32"/>
  <c r="AA185" i="29" s="1"/>
  <c r="P16" i="32"/>
  <c r="AB184" i="29" s="1"/>
  <c r="G16" i="32"/>
  <c r="S184" i="29" s="1"/>
  <c r="H15" i="32"/>
  <c r="T183" i="29" s="1"/>
  <c r="H14" i="32"/>
  <c r="T182" i="29" s="1"/>
  <c r="L18" i="32"/>
  <c r="X186" i="29" s="1"/>
  <c r="N17" i="32"/>
  <c r="Z185" i="29" s="1"/>
  <c r="O16" i="32"/>
  <c r="AA184" i="29" s="1"/>
  <c r="P15" i="32"/>
  <c r="AB183" i="29" s="1"/>
  <c r="P14" i="32"/>
  <c r="AB182" i="29" s="1"/>
  <c r="G14" i="32"/>
  <c r="S182" i="29" s="1"/>
  <c r="K18" i="32"/>
  <c r="W186" i="29" s="1"/>
  <c r="M17" i="32"/>
  <c r="Y185" i="29" s="1"/>
  <c r="N16" i="32"/>
  <c r="Z184" i="29" s="1"/>
  <c r="N15" i="32"/>
  <c r="Z183" i="29" s="1"/>
  <c r="O14" i="32"/>
  <c r="AA182" i="29" s="1"/>
  <c r="I17" i="32"/>
  <c r="U185" i="29" s="1"/>
  <c r="K15" i="32"/>
  <c r="W183" i="29" s="1"/>
  <c r="I16" i="32"/>
  <c r="U184" i="29" s="1"/>
  <c r="O18" i="32"/>
  <c r="AA186" i="29" s="1"/>
  <c r="H17" i="32"/>
  <c r="T185" i="29" s="1"/>
  <c r="J15" i="32"/>
  <c r="V183" i="29" s="1"/>
  <c r="I18" i="32"/>
  <c r="U186" i="29" s="1"/>
  <c r="K16" i="32"/>
  <c r="W184" i="29" s="1"/>
  <c r="M14" i="32"/>
  <c r="Y182" i="29" s="1"/>
  <c r="J18" i="32"/>
  <c r="V186" i="29" s="1"/>
  <c r="L16" i="32"/>
  <c r="X184" i="29" s="1"/>
  <c r="N14" i="32"/>
  <c r="Z182" i="29" s="1"/>
  <c r="G18" i="32"/>
  <c r="S186" i="29" s="1"/>
  <c r="J16" i="32"/>
  <c r="V184" i="29" s="1"/>
  <c r="L14" i="32"/>
  <c r="X182" i="29" s="1"/>
  <c r="L17" i="32"/>
  <c r="X185" i="29" s="1"/>
  <c r="M15" i="32"/>
  <c r="Y183" i="29" s="1"/>
  <c r="J17" i="32"/>
  <c r="V185" i="29" s="1"/>
  <c r="L15" i="32"/>
  <c r="X183" i="29" s="1"/>
  <c r="K14" i="32"/>
  <c r="W182" i="29" s="1"/>
  <c r="K22" i="17"/>
  <c r="I16" i="17"/>
  <c r="U163" i="29" s="1"/>
  <c r="J12" i="17"/>
  <c r="I15" i="17"/>
  <c r="U162" i="29" s="1"/>
  <c r="I18" i="17"/>
  <c r="U165" i="29" s="1"/>
  <c r="I14" i="17"/>
  <c r="U161" i="29" s="1"/>
  <c r="I17" i="17"/>
  <c r="U164" i="29" s="1"/>
  <c r="J22" i="26"/>
  <c r="I14" i="26"/>
  <c r="U98" i="29" s="1"/>
  <c r="I16" i="26"/>
  <c r="U100" i="29" s="1"/>
  <c r="J12" i="26"/>
  <c r="I15" i="26"/>
  <c r="U99" i="29" s="1"/>
  <c r="I18" i="26"/>
  <c r="U102" i="29" s="1"/>
  <c r="I17" i="26"/>
  <c r="U101" i="29" s="1"/>
  <c r="J22" i="28"/>
  <c r="I16" i="28"/>
  <c r="U142" i="29" s="1"/>
  <c r="J12" i="28"/>
  <c r="I18" i="28"/>
  <c r="U144" i="29" s="1"/>
  <c r="I17" i="28"/>
  <c r="U143" i="29" s="1"/>
  <c r="I15" i="28"/>
  <c r="U141" i="29" s="1"/>
  <c r="I14" i="28"/>
  <c r="U140" i="29" s="1"/>
  <c r="J22" i="27"/>
  <c r="I15" i="27"/>
  <c r="U120" i="29" s="1"/>
  <c r="I16" i="27"/>
  <c r="U121" i="29" s="1"/>
  <c r="J12" i="27"/>
  <c r="I18" i="27"/>
  <c r="U123" i="29" s="1"/>
  <c r="I14" i="27"/>
  <c r="U119" i="29" s="1"/>
  <c r="I17" i="27"/>
  <c r="U122" i="29" s="1"/>
  <c r="J22" i="25"/>
  <c r="I18" i="25"/>
  <c r="U81" i="29" s="1"/>
  <c r="I16" i="25"/>
  <c r="U79" i="29" s="1"/>
  <c r="J12" i="25"/>
  <c r="I15" i="25"/>
  <c r="U78" i="29" s="1"/>
  <c r="I14" i="25"/>
  <c r="U77" i="29" s="1"/>
  <c r="I17" i="25"/>
  <c r="U80" i="29" s="1"/>
  <c r="J22" i="22"/>
  <c r="I16" i="22"/>
  <c r="U58" i="29" s="1"/>
  <c r="J12" i="22"/>
  <c r="I18" i="22"/>
  <c r="U60" i="29" s="1"/>
  <c r="I14" i="22"/>
  <c r="U56" i="29" s="1"/>
  <c r="I17" i="22"/>
  <c r="U59" i="29" s="1"/>
  <c r="I15" i="22"/>
  <c r="U57" i="29" s="1"/>
  <c r="J22" i="24"/>
  <c r="I18" i="24"/>
  <c r="U39" i="29" s="1"/>
  <c r="I16" i="24"/>
  <c r="U37" i="29" s="1"/>
  <c r="J12" i="24"/>
  <c r="I15" i="24"/>
  <c r="U36" i="29" s="1"/>
  <c r="I17" i="24"/>
  <c r="U38" i="29" s="1"/>
  <c r="I14" i="24"/>
  <c r="U35" i="29" s="1"/>
  <c r="J22" i="23"/>
  <c r="I14" i="23"/>
  <c r="U14" i="29" s="1"/>
  <c r="I16" i="23"/>
  <c r="U16" i="29" s="1"/>
  <c r="J12" i="23"/>
  <c r="I18" i="23"/>
  <c r="U18" i="29" s="1"/>
  <c r="I15" i="23"/>
  <c r="U15" i="29" s="1"/>
  <c r="I17" i="23"/>
  <c r="U17" i="29" s="1"/>
  <c r="I18" i="13"/>
  <c r="F207" i="29" s="1"/>
  <c r="I17" i="13"/>
  <c r="F206" i="29" s="1"/>
  <c r="I16" i="13"/>
  <c r="F205" i="29" s="1"/>
  <c r="J12" i="13"/>
  <c r="I15" i="13"/>
  <c r="F204" i="29" s="1"/>
  <c r="I14" i="13"/>
  <c r="F203" i="29" s="1"/>
  <c r="J22" i="13"/>
  <c r="I14" i="15"/>
  <c r="F182" i="29" s="1"/>
  <c r="I16" i="15"/>
  <c r="F184" i="29" s="1"/>
  <c r="J12" i="15"/>
  <c r="I15" i="15"/>
  <c r="F183" i="29" s="1"/>
  <c r="I18" i="15"/>
  <c r="F186" i="29" s="1"/>
  <c r="I17" i="15"/>
  <c r="F185" i="29" s="1"/>
  <c r="J22" i="15"/>
  <c r="I18" i="14"/>
  <c r="F165" i="29" s="1"/>
  <c r="I14" i="14"/>
  <c r="F161" i="29" s="1"/>
  <c r="I16" i="14"/>
  <c r="F163" i="29" s="1"/>
  <c r="J12" i="14"/>
  <c r="I15" i="14"/>
  <c r="F162" i="29" s="1"/>
  <c r="I17" i="14"/>
  <c r="F164" i="29" s="1"/>
  <c r="J22" i="14"/>
  <c r="I16" i="12"/>
  <c r="F142" i="29" s="1"/>
  <c r="J12" i="12"/>
  <c r="I15" i="12"/>
  <c r="F141" i="29" s="1"/>
  <c r="I18" i="12"/>
  <c r="F144" i="29" s="1"/>
  <c r="I14" i="12"/>
  <c r="F140" i="29" s="1"/>
  <c r="I17" i="12"/>
  <c r="F143" i="29" s="1"/>
  <c r="J22" i="12"/>
  <c r="J22" i="20"/>
  <c r="I15" i="20"/>
  <c r="F99" i="29" s="1"/>
  <c r="I16" i="20"/>
  <c r="F100" i="29" s="1"/>
  <c r="J12" i="20"/>
  <c r="I18" i="20"/>
  <c r="F102" i="29" s="1"/>
  <c r="I17" i="20"/>
  <c r="F101" i="29" s="1"/>
  <c r="I14" i="20"/>
  <c r="F98" i="29" s="1"/>
  <c r="I14" i="16"/>
  <c r="F77" i="29" s="1"/>
  <c r="I17" i="16"/>
  <c r="F80" i="29" s="1"/>
  <c r="I16" i="16"/>
  <c r="F79" i="29" s="1"/>
  <c r="J12" i="16"/>
  <c r="I18" i="16"/>
  <c r="F81" i="29" s="1"/>
  <c r="I15" i="16"/>
  <c r="F78" i="29" s="1"/>
  <c r="J22" i="16"/>
  <c r="I15" i="11"/>
  <c r="F57" i="29" s="1"/>
  <c r="I18" i="11"/>
  <c r="F60" i="29" s="1"/>
  <c r="I16" i="11"/>
  <c r="F58" i="29" s="1"/>
  <c r="J12" i="11"/>
  <c r="I14" i="11"/>
  <c r="F56" i="29" s="1"/>
  <c r="I17" i="11"/>
  <c r="F59" i="29" s="1"/>
  <c r="J22" i="11"/>
  <c r="I15" i="18"/>
  <c r="F36" i="29" s="1"/>
  <c r="I16" i="18"/>
  <c r="F37" i="29" s="1"/>
  <c r="J12" i="18"/>
  <c r="I17" i="18"/>
  <c r="F38" i="29" s="1"/>
  <c r="I18" i="18"/>
  <c r="F39" i="29" s="1"/>
  <c r="I14" i="18"/>
  <c r="F35" i="29" s="1"/>
  <c r="J22" i="18"/>
  <c r="I12" i="19"/>
  <c r="I22" i="19"/>
  <c r="M13" i="34" l="1"/>
  <c r="Y223" i="29" s="1"/>
  <c r="J13" i="32"/>
  <c r="V181" i="29" s="1"/>
  <c r="G13" i="34"/>
  <c r="S223" i="29" s="1"/>
  <c r="H13" i="34"/>
  <c r="T223" i="29" s="1"/>
  <c r="O13" i="34"/>
  <c r="AA223" i="29" s="1"/>
  <c r="I13" i="34"/>
  <c r="U223" i="29" s="1"/>
  <c r="I13" i="32"/>
  <c r="U181" i="29" s="1"/>
  <c r="O13" i="32"/>
  <c r="AA181" i="29" s="1"/>
  <c r="M13" i="32"/>
  <c r="Y181" i="29" s="1"/>
  <c r="L13" i="32"/>
  <c r="X181" i="29" s="1"/>
  <c r="G13" i="32"/>
  <c r="S181" i="29" s="1"/>
  <c r="K13" i="32"/>
  <c r="W181" i="29" s="1"/>
  <c r="N13" i="32"/>
  <c r="Z181" i="29" s="1"/>
  <c r="P13" i="32"/>
  <c r="AB181" i="29" s="1"/>
  <c r="L13" i="34"/>
  <c r="X223" i="29" s="1"/>
  <c r="R223" i="29"/>
  <c r="H13" i="32"/>
  <c r="T181" i="29" s="1"/>
  <c r="K13" i="34"/>
  <c r="W223" i="29" s="1"/>
  <c r="P13" i="34"/>
  <c r="AB223" i="29" s="1"/>
  <c r="N13" i="34"/>
  <c r="Z223" i="29" s="1"/>
  <c r="C53" i="34"/>
  <c r="D52" i="34"/>
  <c r="P28" i="34"/>
  <c r="AB238" i="29" s="1"/>
  <c r="O28" i="34"/>
  <c r="AA238" i="29" s="1"/>
  <c r="N28" i="34"/>
  <c r="Z238" i="29" s="1"/>
  <c r="L27" i="34"/>
  <c r="X237" i="29" s="1"/>
  <c r="L25" i="34"/>
  <c r="X235" i="29" s="1"/>
  <c r="O24" i="34"/>
  <c r="AA234" i="29" s="1"/>
  <c r="P26" i="34"/>
  <c r="AB236" i="29" s="1"/>
  <c r="M28" i="34"/>
  <c r="Y238" i="29" s="1"/>
  <c r="N26" i="34"/>
  <c r="Z236" i="29" s="1"/>
  <c r="M27" i="34"/>
  <c r="Y237" i="29" s="1"/>
  <c r="G24" i="34"/>
  <c r="S234" i="29" s="1"/>
  <c r="O25" i="34"/>
  <c r="AA235" i="29" s="1"/>
  <c r="K24" i="34"/>
  <c r="W234" i="29" s="1"/>
  <c r="N27" i="34"/>
  <c r="Z237" i="29" s="1"/>
  <c r="H25" i="34"/>
  <c r="T235" i="29" s="1"/>
  <c r="P23" i="34"/>
  <c r="AB233" i="29" s="1"/>
  <c r="L28" i="34"/>
  <c r="X238" i="29" s="1"/>
  <c r="M24" i="34"/>
  <c r="Y234" i="29" s="1"/>
  <c r="H28" i="34"/>
  <c r="T238" i="29" s="1"/>
  <c r="G28" i="34"/>
  <c r="S238" i="29" s="1"/>
  <c r="I27" i="34"/>
  <c r="U237" i="29" s="1"/>
  <c r="O26" i="34"/>
  <c r="AA236" i="29" s="1"/>
  <c r="O27" i="34"/>
  <c r="AA237" i="29" s="1"/>
  <c r="J23" i="34"/>
  <c r="V233" i="29" s="1"/>
  <c r="J25" i="34"/>
  <c r="V235" i="29" s="1"/>
  <c r="H27" i="34"/>
  <c r="T237" i="29" s="1"/>
  <c r="N25" i="34"/>
  <c r="Z235" i="29" s="1"/>
  <c r="P24" i="34"/>
  <c r="AB234" i="29" s="1"/>
  <c r="H26" i="34"/>
  <c r="T236" i="29" s="1"/>
  <c r="G25" i="34"/>
  <c r="S235" i="29" s="1"/>
  <c r="L24" i="34"/>
  <c r="X234" i="29" s="1"/>
  <c r="J24" i="34"/>
  <c r="V234" i="29" s="1"/>
  <c r="P27" i="34"/>
  <c r="AB237" i="29" s="1"/>
  <c r="K27" i="34"/>
  <c r="W237" i="29" s="1"/>
  <c r="J27" i="34"/>
  <c r="V237" i="29" s="1"/>
  <c r="L26" i="34"/>
  <c r="X236" i="29" s="1"/>
  <c r="G26" i="34"/>
  <c r="S236" i="29" s="1"/>
  <c r="K28" i="34"/>
  <c r="W238" i="29" s="1"/>
  <c r="I23" i="34"/>
  <c r="U233" i="29" s="1"/>
  <c r="O23" i="34"/>
  <c r="AA233" i="29" s="1"/>
  <c r="M25" i="34"/>
  <c r="Y235" i="29" s="1"/>
  <c r="M26" i="34"/>
  <c r="Y236" i="29" s="1"/>
  <c r="I25" i="34"/>
  <c r="U235" i="29" s="1"/>
  <c r="J26" i="34"/>
  <c r="V236" i="29" s="1"/>
  <c r="P25" i="34"/>
  <c r="AB235" i="29" s="1"/>
  <c r="K25" i="34"/>
  <c r="W235" i="29" s="1"/>
  <c r="N24" i="34"/>
  <c r="Z234" i="29" s="1"/>
  <c r="H24" i="34"/>
  <c r="T234" i="29" s="1"/>
  <c r="I26" i="34"/>
  <c r="U236" i="29" s="1"/>
  <c r="K23" i="34"/>
  <c r="W233" i="29" s="1"/>
  <c r="G23" i="34"/>
  <c r="S233" i="29" s="1"/>
  <c r="M23" i="34"/>
  <c r="Y233" i="29" s="1"/>
  <c r="L23" i="34"/>
  <c r="X233" i="29" s="1"/>
  <c r="I28" i="34"/>
  <c r="U238" i="29" s="1"/>
  <c r="G27" i="34"/>
  <c r="S237" i="29" s="1"/>
  <c r="K26" i="34"/>
  <c r="W236" i="29" s="1"/>
  <c r="J28" i="34"/>
  <c r="V238" i="29" s="1"/>
  <c r="H23" i="34"/>
  <c r="T233" i="29" s="1"/>
  <c r="N23" i="34"/>
  <c r="Z233" i="29" s="1"/>
  <c r="I24" i="34"/>
  <c r="U234" i="29" s="1"/>
  <c r="C53" i="33"/>
  <c r="D52" i="33"/>
  <c r="N22" i="33"/>
  <c r="M24" i="33"/>
  <c r="Y213" i="29" s="1"/>
  <c r="M26" i="33"/>
  <c r="Y215" i="29" s="1"/>
  <c r="M28" i="33"/>
  <c r="Y217" i="29" s="1"/>
  <c r="M25" i="33"/>
  <c r="Y214" i="29" s="1"/>
  <c r="M23" i="33"/>
  <c r="Y212" i="29" s="1"/>
  <c r="M27" i="33"/>
  <c r="Y216" i="29" s="1"/>
  <c r="C53" i="32"/>
  <c r="D52" i="32"/>
  <c r="J25" i="32"/>
  <c r="V193" i="29" s="1"/>
  <c r="H24" i="32"/>
  <c r="T192" i="29" s="1"/>
  <c r="L27" i="32"/>
  <c r="X195" i="29" s="1"/>
  <c r="I25" i="32"/>
  <c r="U193" i="29" s="1"/>
  <c r="J23" i="32"/>
  <c r="V191" i="29" s="1"/>
  <c r="P27" i="32"/>
  <c r="AB195" i="29" s="1"/>
  <c r="O25" i="32"/>
  <c r="AA193" i="29" s="1"/>
  <c r="K27" i="32"/>
  <c r="W195" i="29" s="1"/>
  <c r="N28" i="32"/>
  <c r="Z196" i="29" s="1"/>
  <c r="H28" i="32"/>
  <c r="T196" i="29" s="1"/>
  <c r="O24" i="32"/>
  <c r="AA192" i="29" s="1"/>
  <c r="I27" i="32"/>
  <c r="U195" i="29" s="1"/>
  <c r="H27" i="32"/>
  <c r="T195" i="29" s="1"/>
  <c r="M25" i="32"/>
  <c r="Y193" i="29" s="1"/>
  <c r="I28" i="32"/>
  <c r="U196" i="29" s="1"/>
  <c r="O28" i="32"/>
  <c r="AA196" i="29" s="1"/>
  <c r="H25" i="32"/>
  <c r="T193" i="29" s="1"/>
  <c r="O23" i="32"/>
  <c r="AA191" i="29" s="1"/>
  <c r="K24" i="32"/>
  <c r="W192" i="29" s="1"/>
  <c r="K23" i="32"/>
  <c r="W191" i="29" s="1"/>
  <c r="M26" i="32"/>
  <c r="Y194" i="29" s="1"/>
  <c r="J24" i="32"/>
  <c r="V192" i="29" s="1"/>
  <c r="G28" i="32"/>
  <c r="S196" i="29" s="1"/>
  <c r="P26" i="32"/>
  <c r="AB194" i="29" s="1"/>
  <c r="M28" i="32"/>
  <c r="Y196" i="29" s="1"/>
  <c r="G23" i="32"/>
  <c r="S191" i="29" s="1"/>
  <c r="O27" i="32"/>
  <c r="AA195" i="29" s="1"/>
  <c r="G26" i="32"/>
  <c r="S194" i="29" s="1"/>
  <c r="M23" i="32"/>
  <c r="Y191" i="29" s="1"/>
  <c r="G27" i="32"/>
  <c r="S195" i="29" s="1"/>
  <c r="H23" i="32"/>
  <c r="T191" i="29" s="1"/>
  <c r="L26" i="32"/>
  <c r="X194" i="29" s="1"/>
  <c r="H26" i="32"/>
  <c r="T194" i="29" s="1"/>
  <c r="M24" i="32"/>
  <c r="Y192" i="29" s="1"/>
  <c r="N25" i="32"/>
  <c r="Z193" i="29" s="1"/>
  <c r="I23" i="32"/>
  <c r="U191" i="29" s="1"/>
  <c r="N24" i="32"/>
  <c r="Z192" i="29" s="1"/>
  <c r="L28" i="32"/>
  <c r="X196" i="29" s="1"/>
  <c r="K25" i="32"/>
  <c r="W193" i="29" s="1"/>
  <c r="L23" i="32"/>
  <c r="X191" i="29" s="1"/>
  <c r="P25" i="32"/>
  <c r="AB193" i="29" s="1"/>
  <c r="M27" i="32"/>
  <c r="Y195" i="29" s="1"/>
  <c r="L24" i="32"/>
  <c r="X192" i="29" s="1"/>
  <c r="N26" i="32"/>
  <c r="Z194" i="29" s="1"/>
  <c r="N23" i="32"/>
  <c r="Z191" i="29" s="1"/>
  <c r="G25" i="32"/>
  <c r="S193" i="29" s="1"/>
  <c r="J28" i="32"/>
  <c r="V196" i="29" s="1"/>
  <c r="J26" i="32"/>
  <c r="V194" i="29" s="1"/>
  <c r="G24" i="32"/>
  <c r="S192" i="29" s="1"/>
  <c r="P23" i="32"/>
  <c r="AB191" i="29" s="1"/>
  <c r="L25" i="32"/>
  <c r="X193" i="29" s="1"/>
  <c r="N27" i="32"/>
  <c r="Z195" i="29" s="1"/>
  <c r="P24" i="32"/>
  <c r="AB192" i="29" s="1"/>
  <c r="K28" i="32"/>
  <c r="W196" i="29" s="1"/>
  <c r="I26" i="32"/>
  <c r="U194" i="29" s="1"/>
  <c r="I24" i="32"/>
  <c r="U192" i="29" s="1"/>
  <c r="P28" i="32"/>
  <c r="AB196" i="29" s="1"/>
  <c r="O26" i="32"/>
  <c r="AA194" i="29" s="1"/>
  <c r="K26" i="32"/>
  <c r="W194" i="29" s="1"/>
  <c r="J27" i="32"/>
  <c r="V195" i="29" s="1"/>
  <c r="J16" i="17"/>
  <c r="V163" i="29" s="1"/>
  <c r="K12" i="17"/>
  <c r="J17" i="17"/>
  <c r="V164" i="29" s="1"/>
  <c r="J15" i="17"/>
  <c r="V162" i="29" s="1"/>
  <c r="J18" i="17"/>
  <c r="V165" i="29" s="1"/>
  <c r="J14" i="17"/>
  <c r="V161" i="29" s="1"/>
  <c r="L22" i="17"/>
  <c r="K22" i="26"/>
  <c r="J16" i="26"/>
  <c r="V100" i="29" s="1"/>
  <c r="K12" i="26"/>
  <c r="J18" i="26"/>
  <c r="V102" i="29" s="1"/>
  <c r="J14" i="26"/>
  <c r="V98" i="29" s="1"/>
  <c r="J15" i="26"/>
  <c r="V99" i="29" s="1"/>
  <c r="J17" i="26"/>
  <c r="V101" i="29" s="1"/>
  <c r="K22" i="28"/>
  <c r="J16" i="28"/>
  <c r="V142" i="29" s="1"/>
  <c r="K12" i="28"/>
  <c r="J14" i="28"/>
  <c r="V140" i="29" s="1"/>
  <c r="J17" i="28"/>
  <c r="V143" i="29" s="1"/>
  <c r="J15" i="28"/>
  <c r="V141" i="29" s="1"/>
  <c r="J18" i="28"/>
  <c r="V144" i="29" s="1"/>
  <c r="K22" i="27"/>
  <c r="J16" i="27"/>
  <c r="V121" i="29" s="1"/>
  <c r="K12" i="27"/>
  <c r="J15" i="27"/>
  <c r="V120" i="29" s="1"/>
  <c r="J18" i="27"/>
  <c r="V123" i="29" s="1"/>
  <c r="J14" i="27"/>
  <c r="V119" i="29" s="1"/>
  <c r="J17" i="27"/>
  <c r="V122" i="29" s="1"/>
  <c r="J16" i="25"/>
  <c r="V79" i="29" s="1"/>
  <c r="K12" i="25"/>
  <c r="J15" i="25"/>
  <c r="V78" i="29" s="1"/>
  <c r="J18" i="25"/>
  <c r="V81" i="29" s="1"/>
  <c r="J14" i="25"/>
  <c r="V77" i="29" s="1"/>
  <c r="J17" i="25"/>
  <c r="V80" i="29" s="1"/>
  <c r="K22" i="25"/>
  <c r="J16" i="22"/>
  <c r="V58" i="29" s="1"/>
  <c r="K12" i="22"/>
  <c r="J18" i="22"/>
  <c r="V60" i="29" s="1"/>
  <c r="J17" i="22"/>
  <c r="V59" i="29" s="1"/>
  <c r="J15" i="22"/>
  <c r="V57" i="29" s="1"/>
  <c r="J14" i="22"/>
  <c r="V56" i="29" s="1"/>
  <c r="K22" i="22"/>
  <c r="K22" i="24"/>
  <c r="J16" i="24"/>
  <c r="V37" i="29" s="1"/>
  <c r="K12" i="24"/>
  <c r="J18" i="24"/>
  <c r="V39" i="29" s="1"/>
  <c r="J14" i="24"/>
  <c r="V35" i="29" s="1"/>
  <c r="J15" i="24"/>
  <c r="V36" i="29" s="1"/>
  <c r="J17" i="24"/>
  <c r="V38" i="29" s="1"/>
  <c r="K22" i="23"/>
  <c r="J16" i="23"/>
  <c r="V16" i="29" s="1"/>
  <c r="K12" i="23"/>
  <c r="J15" i="23"/>
  <c r="V15" i="29" s="1"/>
  <c r="J18" i="23"/>
  <c r="V18" i="29" s="1"/>
  <c r="J17" i="23"/>
  <c r="V17" i="29" s="1"/>
  <c r="J14" i="23"/>
  <c r="V14" i="29" s="1"/>
  <c r="K22" i="13"/>
  <c r="J16" i="13"/>
  <c r="G205" i="29" s="1"/>
  <c r="K12" i="13"/>
  <c r="J18" i="13"/>
  <c r="G207" i="29" s="1"/>
  <c r="J15" i="13"/>
  <c r="G204" i="29" s="1"/>
  <c r="J14" i="13"/>
  <c r="G203" i="29" s="1"/>
  <c r="J17" i="13"/>
  <c r="G206" i="29" s="1"/>
  <c r="K22" i="15"/>
  <c r="J16" i="15"/>
  <c r="G184" i="29" s="1"/>
  <c r="K12" i="15"/>
  <c r="J15" i="15"/>
  <c r="G183" i="29" s="1"/>
  <c r="J14" i="15"/>
  <c r="G182" i="29" s="1"/>
  <c r="J18" i="15"/>
  <c r="G186" i="29" s="1"/>
  <c r="J17" i="15"/>
  <c r="G185" i="29" s="1"/>
  <c r="J16" i="14"/>
  <c r="G163" i="29" s="1"/>
  <c r="K12" i="14"/>
  <c r="J18" i="14"/>
  <c r="G165" i="29" s="1"/>
  <c r="J15" i="14"/>
  <c r="G162" i="29" s="1"/>
  <c r="J14" i="14"/>
  <c r="G161" i="29" s="1"/>
  <c r="J17" i="14"/>
  <c r="G164" i="29" s="1"/>
  <c r="K22" i="14"/>
  <c r="J16" i="12"/>
  <c r="G142" i="29" s="1"/>
  <c r="K12" i="12"/>
  <c r="J17" i="12"/>
  <c r="G143" i="29" s="1"/>
  <c r="J18" i="12"/>
  <c r="G144" i="29" s="1"/>
  <c r="J15" i="12"/>
  <c r="G141" i="29" s="1"/>
  <c r="J14" i="12"/>
  <c r="G140" i="29" s="1"/>
  <c r="K22" i="12"/>
  <c r="K22" i="20"/>
  <c r="J16" i="20"/>
  <c r="G100" i="29" s="1"/>
  <c r="K12" i="20"/>
  <c r="J15" i="20"/>
  <c r="G99" i="29" s="1"/>
  <c r="J18" i="20"/>
  <c r="G102" i="29" s="1"/>
  <c r="J14" i="20"/>
  <c r="G98" i="29" s="1"/>
  <c r="J17" i="20"/>
  <c r="G101" i="29" s="1"/>
  <c r="K22" i="16"/>
  <c r="J16" i="16"/>
  <c r="G79" i="29" s="1"/>
  <c r="K12" i="16"/>
  <c r="J14" i="16"/>
  <c r="G77" i="29" s="1"/>
  <c r="J17" i="16"/>
  <c r="G80" i="29" s="1"/>
  <c r="J15" i="16"/>
  <c r="G78" i="29" s="1"/>
  <c r="J18" i="16"/>
  <c r="G81" i="29" s="1"/>
  <c r="J16" i="11"/>
  <c r="G58" i="29" s="1"/>
  <c r="K12" i="11"/>
  <c r="J14" i="11"/>
  <c r="G56" i="29" s="1"/>
  <c r="J18" i="11"/>
  <c r="G60" i="29" s="1"/>
  <c r="J15" i="11"/>
  <c r="G57" i="29" s="1"/>
  <c r="J17" i="11"/>
  <c r="G59" i="29" s="1"/>
  <c r="K22" i="11"/>
  <c r="J16" i="18"/>
  <c r="G37" i="29" s="1"/>
  <c r="K12" i="18"/>
  <c r="J14" i="18"/>
  <c r="G35" i="29" s="1"/>
  <c r="J17" i="18"/>
  <c r="G38" i="29" s="1"/>
  <c r="J15" i="18"/>
  <c r="G36" i="29" s="1"/>
  <c r="J18" i="18"/>
  <c r="G39" i="29" s="1"/>
  <c r="K22" i="18"/>
  <c r="J22" i="19"/>
  <c r="J12" i="19"/>
  <c r="D53" i="34" l="1"/>
  <c r="E52" i="34"/>
  <c r="O22" i="33"/>
  <c r="N23" i="33"/>
  <c r="Z212" i="29" s="1"/>
  <c r="N27" i="33"/>
  <c r="Z216" i="29" s="1"/>
  <c r="N24" i="33"/>
  <c r="Z213" i="29" s="1"/>
  <c r="N28" i="33"/>
  <c r="Z217" i="29" s="1"/>
  <c r="N25" i="33"/>
  <c r="Z214" i="29" s="1"/>
  <c r="N26" i="33"/>
  <c r="Z215" i="29" s="1"/>
  <c r="D53" i="33"/>
  <c r="E52" i="33"/>
  <c r="E52" i="32"/>
  <c r="D53" i="32"/>
  <c r="M22" i="17"/>
  <c r="K15" i="17"/>
  <c r="W162" i="29" s="1"/>
  <c r="K16" i="17"/>
  <c r="W163" i="29" s="1"/>
  <c r="K18" i="17"/>
  <c r="W165" i="29" s="1"/>
  <c r="K14" i="17"/>
  <c r="W161" i="29" s="1"/>
  <c r="K17" i="17"/>
  <c r="W164" i="29" s="1"/>
  <c r="L12" i="17"/>
  <c r="L22" i="26"/>
  <c r="K15" i="26"/>
  <c r="W99" i="29" s="1"/>
  <c r="K18" i="26"/>
  <c r="W102" i="29" s="1"/>
  <c r="K14" i="26"/>
  <c r="W98" i="29" s="1"/>
  <c r="K17" i="26"/>
  <c r="W101" i="29" s="1"/>
  <c r="K16" i="26"/>
  <c r="W100" i="29" s="1"/>
  <c r="L12" i="26"/>
  <c r="L22" i="28"/>
  <c r="K17" i="28"/>
  <c r="W143" i="29" s="1"/>
  <c r="K15" i="28"/>
  <c r="W141" i="29" s="1"/>
  <c r="K14" i="28"/>
  <c r="W140" i="29" s="1"/>
  <c r="K16" i="28"/>
  <c r="W142" i="29" s="1"/>
  <c r="L12" i="28"/>
  <c r="K18" i="28"/>
  <c r="W144" i="29" s="1"/>
  <c r="L22" i="27"/>
  <c r="K18" i="27"/>
  <c r="W123" i="29" s="1"/>
  <c r="K15" i="27"/>
  <c r="W120" i="29" s="1"/>
  <c r="K14" i="27"/>
  <c r="W119" i="29" s="1"/>
  <c r="K17" i="27"/>
  <c r="W122" i="29" s="1"/>
  <c r="K16" i="27"/>
  <c r="W121" i="29" s="1"/>
  <c r="L12" i="27"/>
  <c r="L22" i="25"/>
  <c r="K15" i="25"/>
  <c r="W78" i="29" s="1"/>
  <c r="L12" i="25"/>
  <c r="K18" i="25"/>
  <c r="W81" i="29" s="1"/>
  <c r="K14" i="25"/>
  <c r="W77" i="29" s="1"/>
  <c r="K17" i="25"/>
  <c r="W80" i="29" s="1"/>
  <c r="K16" i="25"/>
  <c r="W79" i="29" s="1"/>
  <c r="L22" i="22"/>
  <c r="K15" i="22"/>
  <c r="W57" i="29" s="1"/>
  <c r="K18" i="22"/>
  <c r="W60" i="29" s="1"/>
  <c r="K14" i="22"/>
  <c r="W56" i="29" s="1"/>
  <c r="K17" i="22"/>
  <c r="W59" i="29" s="1"/>
  <c r="K16" i="22"/>
  <c r="W58" i="29" s="1"/>
  <c r="L12" i="22"/>
  <c r="L22" i="24"/>
  <c r="K15" i="24"/>
  <c r="W36" i="29" s="1"/>
  <c r="K18" i="24"/>
  <c r="W39" i="29" s="1"/>
  <c r="K14" i="24"/>
  <c r="W35" i="29" s="1"/>
  <c r="K16" i="24"/>
  <c r="W37" i="29" s="1"/>
  <c r="L12" i="24"/>
  <c r="K17" i="24"/>
  <c r="W38" i="29" s="1"/>
  <c r="L22" i="23"/>
  <c r="K15" i="23"/>
  <c r="W15" i="29" s="1"/>
  <c r="K18" i="23"/>
  <c r="W18" i="29" s="1"/>
  <c r="K14" i="23"/>
  <c r="W14" i="29" s="1"/>
  <c r="K16" i="23"/>
  <c r="W16" i="29" s="1"/>
  <c r="L12" i="23"/>
  <c r="K17" i="23"/>
  <c r="W17" i="29" s="1"/>
  <c r="L22" i="13"/>
  <c r="L12" i="13"/>
  <c r="K15" i="13"/>
  <c r="H204" i="29" s="1"/>
  <c r="K18" i="13"/>
  <c r="H207" i="29" s="1"/>
  <c r="K14" i="13"/>
  <c r="H203" i="29" s="1"/>
  <c r="K17" i="13"/>
  <c r="H206" i="29" s="1"/>
  <c r="K16" i="13"/>
  <c r="H205" i="29" s="1"/>
  <c r="L22" i="15"/>
  <c r="K14" i="15"/>
  <c r="H182" i="29" s="1"/>
  <c r="K17" i="15"/>
  <c r="H185" i="29" s="1"/>
  <c r="K15" i="15"/>
  <c r="H183" i="29" s="1"/>
  <c r="K18" i="15"/>
  <c r="H186" i="29" s="1"/>
  <c r="K16" i="15"/>
  <c r="H184" i="29" s="1"/>
  <c r="L12" i="15"/>
  <c r="K15" i="14"/>
  <c r="H162" i="29" s="1"/>
  <c r="K18" i="14"/>
  <c r="H165" i="29" s="1"/>
  <c r="K14" i="14"/>
  <c r="H161" i="29" s="1"/>
  <c r="K17" i="14"/>
  <c r="H164" i="29" s="1"/>
  <c r="K16" i="14"/>
  <c r="H163" i="29" s="1"/>
  <c r="L12" i="14"/>
  <c r="L22" i="14"/>
  <c r="L22" i="12"/>
  <c r="K14" i="12"/>
  <c r="H140" i="29" s="1"/>
  <c r="K15" i="12"/>
  <c r="H141" i="29" s="1"/>
  <c r="K18" i="12"/>
  <c r="H144" i="29" s="1"/>
  <c r="K16" i="12"/>
  <c r="H142" i="29" s="1"/>
  <c r="L12" i="12"/>
  <c r="K17" i="12"/>
  <c r="H143" i="29" s="1"/>
  <c r="K18" i="20"/>
  <c r="H102" i="29" s="1"/>
  <c r="K15" i="20"/>
  <c r="H99" i="29" s="1"/>
  <c r="K14" i="20"/>
  <c r="H98" i="29" s="1"/>
  <c r="K16" i="20"/>
  <c r="H100" i="29" s="1"/>
  <c r="L12" i="20"/>
  <c r="K17" i="20"/>
  <c r="H101" i="29" s="1"/>
  <c r="L22" i="20"/>
  <c r="L22" i="16"/>
  <c r="L12" i="16"/>
  <c r="K15" i="16"/>
  <c r="H78" i="29" s="1"/>
  <c r="K18" i="16"/>
  <c r="H81" i="29" s="1"/>
  <c r="K17" i="16"/>
  <c r="H80" i="29" s="1"/>
  <c r="K14" i="16"/>
  <c r="H77" i="29" s="1"/>
  <c r="K16" i="16"/>
  <c r="H79" i="29" s="1"/>
  <c r="L22" i="11"/>
  <c r="K14" i="11"/>
  <c r="H56" i="29" s="1"/>
  <c r="L12" i="11"/>
  <c r="K15" i="11"/>
  <c r="H57" i="29" s="1"/>
  <c r="K17" i="11"/>
  <c r="H59" i="29" s="1"/>
  <c r="K18" i="11"/>
  <c r="H60" i="29" s="1"/>
  <c r="K16" i="11"/>
  <c r="H58" i="29" s="1"/>
  <c r="K14" i="18"/>
  <c r="H35" i="29" s="1"/>
  <c r="K16" i="18"/>
  <c r="H37" i="29" s="1"/>
  <c r="K15" i="18"/>
  <c r="H36" i="29" s="1"/>
  <c r="K18" i="18"/>
  <c r="H39" i="29" s="1"/>
  <c r="K17" i="18"/>
  <c r="H38" i="29" s="1"/>
  <c r="L12" i="18"/>
  <c r="L22" i="18"/>
  <c r="K22" i="19"/>
  <c r="K12" i="19"/>
  <c r="E53" i="34" l="1"/>
  <c r="F52" i="34"/>
  <c r="E53" i="33"/>
  <c r="F52" i="33"/>
  <c r="P22" i="33"/>
  <c r="O28" i="33"/>
  <c r="AA217" i="29" s="1"/>
  <c r="O25" i="33"/>
  <c r="AA214" i="29" s="1"/>
  <c r="O23" i="33"/>
  <c r="AA212" i="29" s="1"/>
  <c r="O27" i="33"/>
  <c r="AA216" i="29" s="1"/>
  <c r="O24" i="33"/>
  <c r="AA213" i="29" s="1"/>
  <c r="O26" i="33"/>
  <c r="AA215" i="29" s="1"/>
  <c r="E53" i="32"/>
  <c r="F52" i="32"/>
  <c r="L15" i="17"/>
  <c r="X162" i="29" s="1"/>
  <c r="L18" i="17"/>
  <c r="X165" i="29" s="1"/>
  <c r="L14" i="17"/>
  <c r="X161" i="29" s="1"/>
  <c r="L17" i="17"/>
  <c r="X164" i="29" s="1"/>
  <c r="L16" i="17"/>
  <c r="X163" i="29" s="1"/>
  <c r="M12" i="17"/>
  <c r="N22" i="17"/>
  <c r="L15" i="26"/>
  <c r="X99" i="29" s="1"/>
  <c r="L18" i="26"/>
  <c r="X102" i="29" s="1"/>
  <c r="L14" i="26"/>
  <c r="X98" i="29" s="1"/>
  <c r="L17" i="26"/>
  <c r="X101" i="29" s="1"/>
  <c r="L16" i="26"/>
  <c r="X100" i="29" s="1"/>
  <c r="M12" i="26"/>
  <c r="M22" i="26"/>
  <c r="L15" i="28"/>
  <c r="X141" i="29" s="1"/>
  <c r="M12" i="28"/>
  <c r="L18" i="28"/>
  <c r="X144" i="29" s="1"/>
  <c r="L14" i="28"/>
  <c r="X140" i="29" s="1"/>
  <c r="L17" i="28"/>
  <c r="X143" i="29" s="1"/>
  <c r="L16" i="28"/>
  <c r="X142" i="29" s="1"/>
  <c r="M22" i="28"/>
  <c r="L15" i="27"/>
  <c r="X120" i="29" s="1"/>
  <c r="L18" i="27"/>
  <c r="X123" i="29" s="1"/>
  <c r="L14" i="27"/>
  <c r="X119" i="29" s="1"/>
  <c r="L17" i="27"/>
  <c r="X122" i="29" s="1"/>
  <c r="L16" i="27"/>
  <c r="X121" i="29" s="1"/>
  <c r="M12" i="27"/>
  <c r="M22" i="27"/>
  <c r="M22" i="25"/>
  <c r="L15" i="25"/>
  <c r="X78" i="29" s="1"/>
  <c r="L18" i="25"/>
  <c r="X81" i="29" s="1"/>
  <c r="L14" i="25"/>
  <c r="X77" i="29" s="1"/>
  <c r="L17" i="25"/>
  <c r="X80" i="29" s="1"/>
  <c r="L16" i="25"/>
  <c r="X79" i="29" s="1"/>
  <c r="M12" i="25"/>
  <c r="L15" i="22"/>
  <c r="X57" i="29" s="1"/>
  <c r="L17" i="22"/>
  <c r="X59" i="29" s="1"/>
  <c r="L16" i="22"/>
  <c r="X58" i="29" s="1"/>
  <c r="L18" i="22"/>
  <c r="X60" i="29" s="1"/>
  <c r="L14" i="22"/>
  <c r="X56" i="29" s="1"/>
  <c r="M12" i="22"/>
  <c r="M22" i="22"/>
  <c r="L15" i="24"/>
  <c r="X36" i="29" s="1"/>
  <c r="L18" i="24"/>
  <c r="X39" i="29" s="1"/>
  <c r="L14" i="24"/>
  <c r="X35" i="29" s="1"/>
  <c r="L17" i="24"/>
  <c r="X38" i="29" s="1"/>
  <c r="L16" i="24"/>
  <c r="X37" i="29" s="1"/>
  <c r="M12" i="24"/>
  <c r="M22" i="24"/>
  <c r="L15" i="23"/>
  <c r="X15" i="29" s="1"/>
  <c r="L17" i="23"/>
  <c r="X17" i="29" s="1"/>
  <c r="L18" i="23"/>
  <c r="X18" i="29" s="1"/>
  <c r="L14" i="23"/>
  <c r="X14" i="29" s="1"/>
  <c r="L16" i="23"/>
  <c r="X16" i="29" s="1"/>
  <c r="M12" i="23"/>
  <c r="M22" i="23"/>
  <c r="M22" i="13"/>
  <c r="L15" i="13"/>
  <c r="I204" i="29" s="1"/>
  <c r="L18" i="13"/>
  <c r="I207" i="29" s="1"/>
  <c r="L14" i="13"/>
  <c r="I203" i="29" s="1"/>
  <c r="L17" i="13"/>
  <c r="I206" i="29" s="1"/>
  <c r="L16" i="13"/>
  <c r="I205" i="29" s="1"/>
  <c r="M12" i="13"/>
  <c r="L15" i="15"/>
  <c r="I183" i="29" s="1"/>
  <c r="L18" i="15"/>
  <c r="I186" i="29" s="1"/>
  <c r="L14" i="15"/>
  <c r="I182" i="29" s="1"/>
  <c r="L16" i="15"/>
  <c r="I184" i="29" s="1"/>
  <c r="M12" i="15"/>
  <c r="L17" i="15"/>
  <c r="I185" i="29" s="1"/>
  <c r="M22" i="15"/>
  <c r="L15" i="14"/>
  <c r="I162" i="29" s="1"/>
  <c r="L17" i="14"/>
  <c r="I164" i="29" s="1"/>
  <c r="L18" i="14"/>
  <c r="I165" i="29" s="1"/>
  <c r="L14" i="14"/>
  <c r="I161" i="29" s="1"/>
  <c r="L16" i="14"/>
  <c r="I163" i="29" s="1"/>
  <c r="M12" i="14"/>
  <c r="M22" i="14"/>
  <c r="L15" i="12"/>
  <c r="I141" i="29" s="1"/>
  <c r="L16" i="12"/>
  <c r="I142" i="29" s="1"/>
  <c r="L18" i="12"/>
  <c r="I144" i="29" s="1"/>
  <c r="L14" i="12"/>
  <c r="I140" i="29" s="1"/>
  <c r="L17" i="12"/>
  <c r="I143" i="29" s="1"/>
  <c r="M12" i="12"/>
  <c r="M22" i="12"/>
  <c r="L15" i="20"/>
  <c r="I99" i="29" s="1"/>
  <c r="L17" i="20"/>
  <c r="I101" i="29" s="1"/>
  <c r="L18" i="20"/>
  <c r="I102" i="29" s="1"/>
  <c r="L14" i="20"/>
  <c r="I98" i="29" s="1"/>
  <c r="L16" i="20"/>
  <c r="I100" i="29" s="1"/>
  <c r="M12" i="20"/>
  <c r="M22" i="20"/>
  <c r="L15" i="16"/>
  <c r="I78" i="29" s="1"/>
  <c r="M12" i="16"/>
  <c r="L18" i="16"/>
  <c r="I81" i="29" s="1"/>
  <c r="L14" i="16"/>
  <c r="I77" i="29" s="1"/>
  <c r="L17" i="16"/>
  <c r="I80" i="29" s="1"/>
  <c r="L16" i="16"/>
  <c r="I79" i="29" s="1"/>
  <c r="M22" i="16"/>
  <c r="M22" i="11"/>
  <c r="L15" i="11"/>
  <c r="I57" i="29" s="1"/>
  <c r="L18" i="11"/>
  <c r="I60" i="29" s="1"/>
  <c r="L14" i="11"/>
  <c r="I56" i="29" s="1"/>
  <c r="L17" i="11"/>
  <c r="I59" i="29" s="1"/>
  <c r="L16" i="11"/>
  <c r="I58" i="29" s="1"/>
  <c r="M12" i="11"/>
  <c r="L15" i="18"/>
  <c r="I36" i="29" s="1"/>
  <c r="L18" i="18"/>
  <c r="I39" i="29" s="1"/>
  <c r="L14" i="18"/>
  <c r="I35" i="29" s="1"/>
  <c r="L17" i="18"/>
  <c r="I38" i="29" s="1"/>
  <c r="L16" i="18"/>
  <c r="I37" i="29" s="1"/>
  <c r="M12" i="18"/>
  <c r="M22" i="18"/>
  <c r="L22" i="19"/>
  <c r="L12" i="19"/>
  <c r="F53" i="34" l="1"/>
  <c r="G52" i="34"/>
  <c r="P27" i="33"/>
  <c r="AB216" i="29" s="1"/>
  <c r="P26" i="33"/>
  <c r="AB215" i="29" s="1"/>
  <c r="P28" i="33"/>
  <c r="AB217" i="29" s="1"/>
  <c r="P24" i="33"/>
  <c r="AB213" i="29" s="1"/>
  <c r="P25" i="33"/>
  <c r="AB214" i="29" s="1"/>
  <c r="P23" i="33"/>
  <c r="AB212" i="29" s="1"/>
  <c r="F53" i="33"/>
  <c r="G52" i="33"/>
  <c r="F53" i="32"/>
  <c r="G52" i="32"/>
  <c r="M18" i="17"/>
  <c r="Y165" i="29" s="1"/>
  <c r="M14" i="17"/>
  <c r="Y161" i="29" s="1"/>
  <c r="M17" i="17"/>
  <c r="Y164" i="29" s="1"/>
  <c r="M15" i="17"/>
  <c r="Y162" i="29" s="1"/>
  <c r="M16" i="17"/>
  <c r="Y163" i="29" s="1"/>
  <c r="N12" i="17"/>
  <c r="O22" i="17"/>
  <c r="M16" i="26"/>
  <c r="Y100" i="29" s="1"/>
  <c r="N12" i="26"/>
  <c r="M18" i="26"/>
  <c r="Y102" i="29" s="1"/>
  <c r="M14" i="26"/>
  <c r="Y98" i="29" s="1"/>
  <c r="M17" i="26"/>
  <c r="Y101" i="29" s="1"/>
  <c r="M15" i="26"/>
  <c r="Y99" i="29" s="1"/>
  <c r="N22" i="26"/>
  <c r="M18" i="28"/>
  <c r="Y144" i="29" s="1"/>
  <c r="M14" i="28"/>
  <c r="Y140" i="29" s="1"/>
  <c r="M17" i="28"/>
  <c r="Y143" i="29" s="1"/>
  <c r="M15" i="28"/>
  <c r="Y141" i="29" s="1"/>
  <c r="M16" i="28"/>
  <c r="Y142" i="29" s="1"/>
  <c r="N12" i="28"/>
  <c r="N22" i="28"/>
  <c r="M18" i="27"/>
  <c r="Y123" i="29" s="1"/>
  <c r="M14" i="27"/>
  <c r="Y119" i="29" s="1"/>
  <c r="M17" i="27"/>
  <c r="Y122" i="29" s="1"/>
  <c r="M16" i="27"/>
  <c r="Y121" i="29" s="1"/>
  <c r="N12" i="27"/>
  <c r="M15" i="27"/>
  <c r="Y120" i="29" s="1"/>
  <c r="N22" i="27"/>
  <c r="M16" i="25"/>
  <c r="Y79" i="29" s="1"/>
  <c r="N12" i="25"/>
  <c r="M18" i="25"/>
  <c r="Y81" i="29" s="1"/>
  <c r="M14" i="25"/>
  <c r="Y77" i="29" s="1"/>
  <c r="M17" i="25"/>
  <c r="Y80" i="29" s="1"/>
  <c r="M15" i="25"/>
  <c r="Y78" i="29" s="1"/>
  <c r="N22" i="25"/>
  <c r="N12" i="22"/>
  <c r="M18" i="22"/>
  <c r="Y60" i="29" s="1"/>
  <c r="M14" i="22"/>
  <c r="Y56" i="29" s="1"/>
  <c r="M16" i="22"/>
  <c r="Y58" i="29" s="1"/>
  <c r="M15" i="22"/>
  <c r="Y57" i="29" s="1"/>
  <c r="M17" i="22"/>
  <c r="Y59" i="29" s="1"/>
  <c r="N22" i="22"/>
  <c r="N12" i="24"/>
  <c r="M18" i="24"/>
  <c r="Y39" i="29" s="1"/>
  <c r="M14" i="24"/>
  <c r="Y35" i="29" s="1"/>
  <c r="M17" i="24"/>
  <c r="Y38" i="29" s="1"/>
  <c r="M16" i="24"/>
  <c r="Y37" i="29" s="1"/>
  <c r="M15" i="24"/>
  <c r="Y36" i="29" s="1"/>
  <c r="N22" i="24"/>
  <c r="M18" i="23"/>
  <c r="Y18" i="29" s="1"/>
  <c r="M14" i="23"/>
  <c r="Y14" i="29" s="1"/>
  <c r="M17" i="23"/>
  <c r="Y17" i="29" s="1"/>
  <c r="N12" i="23"/>
  <c r="M16" i="23"/>
  <c r="Y16" i="29" s="1"/>
  <c r="M15" i="23"/>
  <c r="Y15" i="29" s="1"/>
  <c r="N22" i="23"/>
  <c r="M15" i="13"/>
  <c r="J204" i="29" s="1"/>
  <c r="M18" i="13"/>
  <c r="J207" i="29" s="1"/>
  <c r="M14" i="13"/>
  <c r="J203" i="29" s="1"/>
  <c r="M17" i="13"/>
  <c r="J206" i="29" s="1"/>
  <c r="M16" i="13"/>
  <c r="J205" i="29" s="1"/>
  <c r="N12" i="13"/>
  <c r="N22" i="13"/>
  <c r="N12" i="15"/>
  <c r="M18" i="15"/>
  <c r="J186" i="29" s="1"/>
  <c r="M14" i="15"/>
  <c r="J182" i="29" s="1"/>
  <c r="M16" i="15"/>
  <c r="J184" i="29" s="1"/>
  <c r="M15" i="15"/>
  <c r="J183" i="29" s="1"/>
  <c r="M17" i="15"/>
  <c r="J185" i="29" s="1"/>
  <c r="N22" i="15"/>
  <c r="N22" i="14"/>
  <c r="M16" i="14"/>
  <c r="J163" i="29" s="1"/>
  <c r="M18" i="14"/>
  <c r="J165" i="29" s="1"/>
  <c r="M14" i="14"/>
  <c r="J161" i="29" s="1"/>
  <c r="M17" i="14"/>
  <c r="J164" i="29" s="1"/>
  <c r="N12" i="14"/>
  <c r="M15" i="14"/>
  <c r="J162" i="29" s="1"/>
  <c r="M16" i="12"/>
  <c r="J142" i="29" s="1"/>
  <c r="M18" i="12"/>
  <c r="J144" i="29" s="1"/>
  <c r="M14" i="12"/>
  <c r="J140" i="29" s="1"/>
  <c r="N12" i="12"/>
  <c r="M17" i="12"/>
  <c r="J143" i="29" s="1"/>
  <c r="M15" i="12"/>
  <c r="J141" i="29" s="1"/>
  <c r="N22" i="12"/>
  <c r="M18" i="20"/>
  <c r="J102" i="29" s="1"/>
  <c r="M14" i="20"/>
  <c r="J98" i="29" s="1"/>
  <c r="M17" i="20"/>
  <c r="J101" i="29" s="1"/>
  <c r="N12" i="20"/>
  <c r="M15" i="20"/>
  <c r="J99" i="29" s="1"/>
  <c r="M16" i="20"/>
  <c r="J100" i="29" s="1"/>
  <c r="N22" i="20"/>
  <c r="N12" i="16"/>
  <c r="M18" i="16"/>
  <c r="J81" i="29" s="1"/>
  <c r="M14" i="16"/>
  <c r="J77" i="29" s="1"/>
  <c r="M17" i="16"/>
  <c r="J80" i="29" s="1"/>
  <c r="M16" i="16"/>
  <c r="J79" i="29" s="1"/>
  <c r="M15" i="16"/>
  <c r="J78" i="29" s="1"/>
  <c r="N22" i="16"/>
  <c r="M16" i="11"/>
  <c r="J58" i="29" s="1"/>
  <c r="M18" i="11"/>
  <c r="J60" i="29" s="1"/>
  <c r="M14" i="11"/>
  <c r="J56" i="29" s="1"/>
  <c r="M15" i="11"/>
  <c r="J57" i="29" s="1"/>
  <c r="M17" i="11"/>
  <c r="J59" i="29" s="1"/>
  <c r="N12" i="11"/>
  <c r="N22" i="11"/>
  <c r="M18" i="18"/>
  <c r="J39" i="29" s="1"/>
  <c r="M14" i="18"/>
  <c r="J35" i="29" s="1"/>
  <c r="M17" i="18"/>
  <c r="J38" i="29" s="1"/>
  <c r="M16" i="18"/>
  <c r="J37" i="29" s="1"/>
  <c r="N12" i="18"/>
  <c r="M15" i="18"/>
  <c r="J36" i="29" s="1"/>
  <c r="N22" i="18"/>
  <c r="M22" i="19"/>
  <c r="M12" i="19"/>
  <c r="G53" i="34" l="1"/>
  <c r="H52" i="34"/>
  <c r="G53" i="33"/>
  <c r="H52" i="33"/>
  <c r="G53" i="32"/>
  <c r="H52" i="32"/>
  <c r="N18" i="17"/>
  <c r="Z165" i="29" s="1"/>
  <c r="N14" i="17"/>
  <c r="Z161" i="29" s="1"/>
  <c r="N17" i="17"/>
  <c r="Z164" i="29" s="1"/>
  <c r="N15" i="17"/>
  <c r="Z162" i="29" s="1"/>
  <c r="N16" i="17"/>
  <c r="Z163" i="29" s="1"/>
  <c r="O12" i="17"/>
  <c r="P22" i="17"/>
  <c r="O22" i="26"/>
  <c r="N18" i="26"/>
  <c r="Z102" i="29" s="1"/>
  <c r="N14" i="26"/>
  <c r="Z98" i="29" s="1"/>
  <c r="N16" i="26"/>
  <c r="Z100" i="29" s="1"/>
  <c r="N17" i="26"/>
  <c r="Z101" i="29" s="1"/>
  <c r="O12" i="26"/>
  <c r="N15" i="26"/>
  <c r="Z99" i="29" s="1"/>
  <c r="N18" i="28"/>
  <c r="Z144" i="29" s="1"/>
  <c r="N14" i="28"/>
  <c r="Z140" i="29" s="1"/>
  <c r="N16" i="28"/>
  <c r="Z142" i="29" s="1"/>
  <c r="O12" i="28"/>
  <c r="N17" i="28"/>
  <c r="Z143" i="29" s="1"/>
  <c r="N15" i="28"/>
  <c r="Z141" i="29" s="1"/>
  <c r="O22" i="28"/>
  <c r="N18" i="27"/>
  <c r="Z123" i="29" s="1"/>
  <c r="N14" i="27"/>
  <c r="Z119" i="29" s="1"/>
  <c r="N17" i="27"/>
  <c r="Z122" i="29" s="1"/>
  <c r="N16" i="27"/>
  <c r="Z121" i="29" s="1"/>
  <c r="O12" i="27"/>
  <c r="N15" i="27"/>
  <c r="Z120" i="29" s="1"/>
  <c r="O22" i="27"/>
  <c r="O22" i="25"/>
  <c r="N18" i="25"/>
  <c r="Z81" i="29" s="1"/>
  <c r="N14" i="25"/>
  <c r="Z77" i="29" s="1"/>
  <c r="N17" i="25"/>
  <c r="Z80" i="29" s="1"/>
  <c r="N16" i="25"/>
  <c r="Z79" i="29" s="1"/>
  <c r="O12" i="25"/>
  <c r="N15" i="25"/>
  <c r="Z78" i="29" s="1"/>
  <c r="N18" i="22"/>
  <c r="Z60" i="29" s="1"/>
  <c r="N14" i="22"/>
  <c r="Z56" i="29" s="1"/>
  <c r="N17" i="22"/>
  <c r="Z59" i="29" s="1"/>
  <c r="N16" i="22"/>
  <c r="Z58" i="29" s="1"/>
  <c r="O12" i="22"/>
  <c r="N15" i="22"/>
  <c r="Z57" i="29" s="1"/>
  <c r="O22" i="22"/>
  <c r="O22" i="24"/>
  <c r="N18" i="24"/>
  <c r="Z39" i="29" s="1"/>
  <c r="N14" i="24"/>
  <c r="Z35" i="29" s="1"/>
  <c r="O12" i="24"/>
  <c r="N16" i="24"/>
  <c r="Z37" i="29" s="1"/>
  <c r="N17" i="24"/>
  <c r="Z38" i="29" s="1"/>
  <c r="N15" i="24"/>
  <c r="Z36" i="29" s="1"/>
  <c r="O22" i="23"/>
  <c r="N18" i="23"/>
  <c r="Z18" i="29" s="1"/>
  <c r="N14" i="23"/>
  <c r="Z14" i="29" s="1"/>
  <c r="N16" i="23"/>
  <c r="Z16" i="29" s="1"/>
  <c r="O12" i="23"/>
  <c r="N17" i="23"/>
  <c r="Z17" i="29" s="1"/>
  <c r="N15" i="23"/>
  <c r="Z15" i="29" s="1"/>
  <c r="N18" i="13"/>
  <c r="K207" i="29" s="1"/>
  <c r="N14" i="13"/>
  <c r="K203" i="29" s="1"/>
  <c r="N16" i="13"/>
  <c r="K205" i="29" s="1"/>
  <c r="N17" i="13"/>
  <c r="K206" i="29" s="1"/>
  <c r="O12" i="13"/>
  <c r="N15" i="13"/>
  <c r="K204" i="29" s="1"/>
  <c r="O22" i="13"/>
  <c r="O22" i="15"/>
  <c r="N18" i="15"/>
  <c r="K186" i="29" s="1"/>
  <c r="N14" i="15"/>
  <c r="K182" i="29" s="1"/>
  <c r="N16" i="15"/>
  <c r="K184" i="29" s="1"/>
  <c r="N17" i="15"/>
  <c r="K185" i="29" s="1"/>
  <c r="O12" i="15"/>
  <c r="N15" i="15"/>
  <c r="K183" i="29" s="1"/>
  <c r="O22" i="14"/>
  <c r="N18" i="14"/>
  <c r="K165" i="29" s="1"/>
  <c r="N14" i="14"/>
  <c r="K161" i="29" s="1"/>
  <c r="N17" i="14"/>
  <c r="K164" i="29" s="1"/>
  <c r="N16" i="14"/>
  <c r="K163" i="29" s="1"/>
  <c r="O12" i="14"/>
  <c r="N15" i="14"/>
  <c r="K162" i="29" s="1"/>
  <c r="N18" i="12"/>
  <c r="K144" i="29" s="1"/>
  <c r="N14" i="12"/>
  <c r="K140" i="29" s="1"/>
  <c r="N16" i="12"/>
  <c r="K142" i="29" s="1"/>
  <c r="O12" i="12"/>
  <c r="N15" i="12"/>
  <c r="K141" i="29" s="1"/>
  <c r="N17" i="12"/>
  <c r="K143" i="29" s="1"/>
  <c r="O22" i="12"/>
  <c r="O22" i="20"/>
  <c r="N18" i="20"/>
  <c r="K102" i="29" s="1"/>
  <c r="N14" i="20"/>
  <c r="K98" i="29" s="1"/>
  <c r="N17" i="20"/>
  <c r="K101" i="29" s="1"/>
  <c r="N16" i="20"/>
  <c r="K100" i="29" s="1"/>
  <c r="N15" i="20"/>
  <c r="K99" i="29" s="1"/>
  <c r="O12" i="20"/>
  <c r="O22" i="16"/>
  <c r="N18" i="16"/>
  <c r="K81" i="29" s="1"/>
  <c r="N14" i="16"/>
  <c r="K77" i="29" s="1"/>
  <c r="N15" i="16"/>
  <c r="K78" i="29" s="1"/>
  <c r="N16" i="16"/>
  <c r="K79" i="29" s="1"/>
  <c r="O12" i="16"/>
  <c r="N17" i="16"/>
  <c r="K80" i="29" s="1"/>
  <c r="N18" i="11"/>
  <c r="K60" i="29" s="1"/>
  <c r="N14" i="11"/>
  <c r="K56" i="29" s="1"/>
  <c r="N16" i="11"/>
  <c r="K58" i="29" s="1"/>
  <c r="O12" i="11"/>
  <c r="N17" i="11"/>
  <c r="K59" i="29" s="1"/>
  <c r="N15" i="11"/>
  <c r="K57" i="29" s="1"/>
  <c r="O22" i="11"/>
  <c r="N18" i="18"/>
  <c r="K39" i="29" s="1"/>
  <c r="N14" i="18"/>
  <c r="K35" i="29" s="1"/>
  <c r="N15" i="18"/>
  <c r="K36" i="29" s="1"/>
  <c r="N17" i="18"/>
  <c r="K38" i="29" s="1"/>
  <c r="N16" i="18"/>
  <c r="K37" i="29" s="1"/>
  <c r="O12" i="18"/>
  <c r="O22" i="18"/>
  <c r="N12" i="19"/>
  <c r="N22" i="19"/>
  <c r="H53" i="34" l="1"/>
  <c r="I52" i="34"/>
  <c r="I52" i="33"/>
  <c r="H53" i="33"/>
  <c r="H53" i="32"/>
  <c r="I52" i="32"/>
  <c r="O17" i="17"/>
  <c r="AA164" i="29" s="1"/>
  <c r="O18" i="17"/>
  <c r="AA165" i="29" s="1"/>
  <c r="O14" i="17"/>
  <c r="AA161" i="29" s="1"/>
  <c r="O16" i="17"/>
  <c r="AA163" i="29" s="1"/>
  <c r="P12" i="17"/>
  <c r="O15" i="17"/>
  <c r="AA162" i="29" s="1"/>
  <c r="O17" i="26"/>
  <c r="AA101" i="29" s="1"/>
  <c r="O16" i="26"/>
  <c r="AA100" i="29" s="1"/>
  <c r="P12" i="26"/>
  <c r="O15" i="26"/>
  <c r="AA99" i="29" s="1"/>
  <c r="O18" i="26"/>
  <c r="AA102" i="29" s="1"/>
  <c r="O14" i="26"/>
  <c r="AA98" i="29" s="1"/>
  <c r="P22" i="26"/>
  <c r="O17" i="28"/>
  <c r="AA143" i="29" s="1"/>
  <c r="O15" i="28"/>
  <c r="AA141" i="29" s="1"/>
  <c r="O18" i="28"/>
  <c r="AA144" i="29" s="1"/>
  <c r="O14" i="28"/>
  <c r="AA140" i="29" s="1"/>
  <c r="O16" i="28"/>
  <c r="AA142" i="29" s="1"/>
  <c r="P12" i="28"/>
  <c r="P22" i="28"/>
  <c r="P22" i="27"/>
  <c r="O17" i="27"/>
  <c r="AA122" i="29" s="1"/>
  <c r="O16" i="27"/>
  <c r="AA121" i="29" s="1"/>
  <c r="P12" i="27"/>
  <c r="O15" i="27"/>
  <c r="AA120" i="29" s="1"/>
  <c r="O18" i="27"/>
  <c r="AA123" i="29" s="1"/>
  <c r="O14" i="27"/>
  <c r="AA119" i="29" s="1"/>
  <c r="P22" i="25"/>
  <c r="O14" i="25"/>
  <c r="AA77" i="29" s="1"/>
  <c r="O17" i="25"/>
  <c r="AA80" i="29" s="1"/>
  <c r="O16" i="25"/>
  <c r="AA79" i="29" s="1"/>
  <c r="P12" i="25"/>
  <c r="O15" i="25"/>
  <c r="AA78" i="29" s="1"/>
  <c r="O18" i="25"/>
  <c r="AA81" i="29" s="1"/>
  <c r="O16" i="22"/>
  <c r="AA58" i="29" s="1"/>
  <c r="O17" i="22"/>
  <c r="AA59" i="29" s="1"/>
  <c r="O15" i="22"/>
  <c r="AA57" i="29" s="1"/>
  <c r="O18" i="22"/>
  <c r="AA60" i="29" s="1"/>
  <c r="O14" i="22"/>
  <c r="AA56" i="29" s="1"/>
  <c r="P12" i="22"/>
  <c r="P22" i="22"/>
  <c r="P22" i="24"/>
  <c r="O15" i="24"/>
  <c r="AA36" i="29" s="1"/>
  <c r="O17" i="24"/>
  <c r="AA38" i="29" s="1"/>
  <c r="O16" i="24"/>
  <c r="AA37" i="29" s="1"/>
  <c r="P12" i="24"/>
  <c r="O18" i="24"/>
  <c r="AA39" i="29" s="1"/>
  <c r="O14" i="24"/>
  <c r="AA35" i="29" s="1"/>
  <c r="P22" i="23"/>
  <c r="O17" i="23"/>
  <c r="AA17" i="29" s="1"/>
  <c r="O16" i="23"/>
  <c r="AA16" i="29" s="1"/>
  <c r="P12" i="23"/>
  <c r="O15" i="23"/>
  <c r="AA15" i="29" s="1"/>
  <c r="O18" i="23"/>
  <c r="AA18" i="29" s="1"/>
  <c r="O14" i="23"/>
  <c r="AA14" i="29" s="1"/>
  <c r="P12" i="13"/>
  <c r="O15" i="13"/>
  <c r="L204" i="29" s="1"/>
  <c r="O14" i="13"/>
  <c r="L203" i="29" s="1"/>
  <c r="O17" i="13"/>
  <c r="L206" i="29" s="1"/>
  <c r="O16" i="13"/>
  <c r="L205" i="29" s="1"/>
  <c r="O18" i="13"/>
  <c r="L207" i="29" s="1"/>
  <c r="P22" i="13"/>
  <c r="O17" i="15"/>
  <c r="L185" i="29" s="1"/>
  <c r="O16" i="15"/>
  <c r="L184" i="29" s="1"/>
  <c r="P12" i="15"/>
  <c r="O15" i="15"/>
  <c r="L183" i="29" s="1"/>
  <c r="O18" i="15"/>
  <c r="L186" i="29" s="1"/>
  <c r="O14" i="15"/>
  <c r="L182" i="29" s="1"/>
  <c r="P22" i="15"/>
  <c r="P22" i="14"/>
  <c r="O15" i="14"/>
  <c r="L162" i="29" s="1"/>
  <c r="O17" i="14"/>
  <c r="L164" i="29" s="1"/>
  <c r="O16" i="14"/>
  <c r="L163" i="29" s="1"/>
  <c r="P12" i="14"/>
  <c r="O18" i="14"/>
  <c r="L165" i="29" s="1"/>
  <c r="O14" i="14"/>
  <c r="L161" i="29" s="1"/>
  <c r="O17" i="12"/>
  <c r="L143" i="29" s="1"/>
  <c r="O16" i="12"/>
  <c r="L142" i="29" s="1"/>
  <c r="P12" i="12"/>
  <c r="O15" i="12"/>
  <c r="L141" i="29" s="1"/>
  <c r="O18" i="12"/>
  <c r="L144" i="29" s="1"/>
  <c r="O14" i="12"/>
  <c r="L140" i="29" s="1"/>
  <c r="P22" i="12"/>
  <c r="O17" i="20"/>
  <c r="L101" i="29" s="1"/>
  <c r="P12" i="20"/>
  <c r="O15" i="20"/>
  <c r="L99" i="29" s="1"/>
  <c r="O16" i="20"/>
  <c r="L100" i="29" s="1"/>
  <c r="O18" i="20"/>
  <c r="L102" i="29" s="1"/>
  <c r="O14" i="20"/>
  <c r="L98" i="29" s="1"/>
  <c r="P22" i="20"/>
  <c r="P12" i="16"/>
  <c r="O15" i="16"/>
  <c r="L78" i="29" s="1"/>
  <c r="O14" i="16"/>
  <c r="L77" i="29" s="1"/>
  <c r="O17" i="16"/>
  <c r="L80" i="29" s="1"/>
  <c r="O16" i="16"/>
  <c r="L79" i="29" s="1"/>
  <c r="O18" i="16"/>
  <c r="L81" i="29" s="1"/>
  <c r="P22" i="16"/>
  <c r="P22" i="11"/>
  <c r="O16" i="11"/>
  <c r="L58" i="29" s="1"/>
  <c r="P12" i="11"/>
  <c r="O17" i="11"/>
  <c r="L59" i="29" s="1"/>
  <c r="O15" i="11"/>
  <c r="L57" i="29" s="1"/>
  <c r="O18" i="11"/>
  <c r="L60" i="29" s="1"/>
  <c r="O14" i="11"/>
  <c r="L56" i="29" s="1"/>
  <c r="P22" i="18"/>
  <c r="O16" i="18"/>
  <c r="L37" i="29" s="1"/>
  <c r="O17" i="18"/>
  <c r="L38" i="29" s="1"/>
  <c r="O15" i="18"/>
  <c r="L36" i="29" s="1"/>
  <c r="O14" i="18"/>
  <c r="L35" i="29" s="1"/>
  <c r="P12" i="18"/>
  <c r="O18" i="18"/>
  <c r="L39" i="29" s="1"/>
  <c r="O22" i="19"/>
  <c r="O12" i="19"/>
  <c r="J52" i="34" l="1"/>
  <c r="I53" i="34"/>
  <c r="J52" i="33"/>
  <c r="I53" i="33"/>
  <c r="I53" i="32"/>
  <c r="J52" i="32"/>
  <c r="P17" i="17"/>
  <c r="AB164" i="29" s="1"/>
  <c r="P15" i="17"/>
  <c r="AB162" i="29" s="1"/>
  <c r="P16" i="17"/>
  <c r="AB163" i="29" s="1"/>
  <c r="P18" i="17"/>
  <c r="AB165" i="29" s="1"/>
  <c r="P14" i="17"/>
  <c r="AB161" i="29" s="1"/>
  <c r="P17" i="26"/>
  <c r="AB101" i="29" s="1"/>
  <c r="P16" i="26"/>
  <c r="AB100" i="29" s="1"/>
  <c r="P15" i="26"/>
  <c r="AB99" i="29" s="1"/>
  <c r="P18" i="26"/>
  <c r="AB102" i="29" s="1"/>
  <c r="P14" i="26"/>
  <c r="AB98" i="29" s="1"/>
  <c r="P17" i="28"/>
  <c r="AB143" i="29" s="1"/>
  <c r="P14" i="28"/>
  <c r="AB140" i="29" s="1"/>
  <c r="P16" i="28"/>
  <c r="AB142" i="29" s="1"/>
  <c r="P15" i="28"/>
  <c r="AB141" i="29" s="1"/>
  <c r="P18" i="28"/>
  <c r="AB144" i="29" s="1"/>
  <c r="P17" i="27"/>
  <c r="AB122" i="29" s="1"/>
  <c r="P16" i="27"/>
  <c r="AB121" i="29" s="1"/>
  <c r="P15" i="27"/>
  <c r="AB120" i="29" s="1"/>
  <c r="P18" i="27"/>
  <c r="AB123" i="29" s="1"/>
  <c r="P14" i="27"/>
  <c r="AB119" i="29" s="1"/>
  <c r="P17" i="25"/>
  <c r="AB80" i="29" s="1"/>
  <c r="P16" i="25"/>
  <c r="AB79" i="29" s="1"/>
  <c r="P15" i="25"/>
  <c r="AB78" i="29" s="1"/>
  <c r="P18" i="25"/>
  <c r="AB81" i="29" s="1"/>
  <c r="P14" i="25"/>
  <c r="AB77" i="29" s="1"/>
  <c r="P17" i="22"/>
  <c r="AB59" i="29" s="1"/>
  <c r="P15" i="22"/>
  <c r="AB57" i="29" s="1"/>
  <c r="P14" i="22"/>
  <c r="AB56" i="29" s="1"/>
  <c r="P16" i="22"/>
  <c r="AB58" i="29" s="1"/>
  <c r="P18" i="22"/>
  <c r="AB60" i="29" s="1"/>
  <c r="P17" i="24"/>
  <c r="AB38" i="29" s="1"/>
  <c r="P15" i="24"/>
  <c r="AB36" i="29" s="1"/>
  <c r="P16" i="24"/>
  <c r="AB37" i="29" s="1"/>
  <c r="P18" i="24"/>
  <c r="AB39" i="29" s="1"/>
  <c r="P14" i="24"/>
  <c r="AB35" i="29" s="1"/>
  <c r="P17" i="23"/>
  <c r="AB17" i="29" s="1"/>
  <c r="P15" i="23"/>
  <c r="AB15" i="29" s="1"/>
  <c r="P16" i="23"/>
  <c r="AB16" i="29" s="1"/>
  <c r="P18" i="23"/>
  <c r="AB18" i="29" s="1"/>
  <c r="P14" i="23"/>
  <c r="AB14" i="29" s="1"/>
  <c r="P17" i="13"/>
  <c r="M206" i="29" s="1"/>
  <c r="P14" i="13"/>
  <c r="M203" i="29" s="1"/>
  <c r="P16" i="13"/>
  <c r="M205" i="29" s="1"/>
  <c r="P15" i="13"/>
  <c r="M204" i="29" s="1"/>
  <c r="P18" i="13"/>
  <c r="M207" i="29" s="1"/>
  <c r="P17" i="15"/>
  <c r="M185" i="29" s="1"/>
  <c r="P16" i="15"/>
  <c r="M184" i="29" s="1"/>
  <c r="P15" i="15"/>
  <c r="M183" i="29" s="1"/>
  <c r="P18" i="15"/>
  <c r="M186" i="29" s="1"/>
  <c r="P14" i="15"/>
  <c r="M182" i="29" s="1"/>
  <c r="P17" i="14"/>
  <c r="M164" i="29" s="1"/>
  <c r="P15" i="14"/>
  <c r="M162" i="29" s="1"/>
  <c r="P16" i="14"/>
  <c r="M163" i="29" s="1"/>
  <c r="P18" i="14"/>
  <c r="M165" i="29" s="1"/>
  <c r="P14" i="14"/>
  <c r="M161" i="29" s="1"/>
  <c r="P17" i="12"/>
  <c r="M143" i="29" s="1"/>
  <c r="P14" i="12"/>
  <c r="M140" i="29" s="1"/>
  <c r="P18" i="12"/>
  <c r="M144" i="29" s="1"/>
  <c r="P16" i="12"/>
  <c r="M142" i="29" s="1"/>
  <c r="P15" i="12"/>
  <c r="M141" i="29" s="1"/>
  <c r="P17" i="20"/>
  <c r="M101" i="29" s="1"/>
  <c r="P15" i="20"/>
  <c r="M99" i="29" s="1"/>
  <c r="P16" i="20"/>
  <c r="M100" i="29" s="1"/>
  <c r="P18" i="20"/>
  <c r="M102" i="29" s="1"/>
  <c r="P14" i="20"/>
  <c r="M98" i="29" s="1"/>
  <c r="P17" i="16"/>
  <c r="M80" i="29" s="1"/>
  <c r="P18" i="16"/>
  <c r="M81" i="29" s="1"/>
  <c r="P14" i="16"/>
  <c r="M77" i="29" s="1"/>
  <c r="P16" i="16"/>
  <c r="M79" i="29" s="1"/>
  <c r="P15" i="16"/>
  <c r="M78" i="29" s="1"/>
  <c r="P17" i="11"/>
  <c r="M59" i="29" s="1"/>
  <c r="P16" i="11"/>
  <c r="M58" i="29" s="1"/>
  <c r="P15" i="11"/>
  <c r="M57" i="29" s="1"/>
  <c r="P18" i="11"/>
  <c r="M60" i="29" s="1"/>
  <c r="P14" i="11"/>
  <c r="M56" i="29" s="1"/>
  <c r="P17" i="18"/>
  <c r="M38" i="29" s="1"/>
  <c r="P16" i="18"/>
  <c r="M37" i="29" s="1"/>
  <c r="P15" i="18"/>
  <c r="M36" i="29" s="1"/>
  <c r="P14" i="18"/>
  <c r="M35" i="29" s="1"/>
  <c r="P18" i="18"/>
  <c r="M39" i="29" s="1"/>
  <c r="P12" i="19"/>
  <c r="P22" i="19"/>
  <c r="J53" i="34" l="1"/>
  <c r="K52" i="34"/>
  <c r="J53" i="33"/>
  <c r="K52" i="33"/>
  <c r="J53" i="32"/>
  <c r="K52" i="32"/>
  <c r="F23" i="10"/>
  <c r="H22" i="10"/>
  <c r="I22" i="10" s="1"/>
  <c r="D51" i="28"/>
  <c r="E51" i="28" s="1"/>
  <c r="F51" i="28" s="1"/>
  <c r="G51" i="28" s="1"/>
  <c r="H51" i="28" s="1"/>
  <c r="I51" i="28" s="1"/>
  <c r="J51" i="28" s="1"/>
  <c r="K51" i="28" s="1"/>
  <c r="L51" i="28" s="1"/>
  <c r="M51" i="28" s="1"/>
  <c r="N51" i="28" s="1"/>
  <c r="O51" i="28" s="1"/>
  <c r="P51" i="28" s="1"/>
  <c r="Q51" i="28" s="1"/>
  <c r="R51" i="28" s="1"/>
  <c r="S51" i="28" s="1"/>
  <c r="T51" i="28" s="1"/>
  <c r="U51" i="28" s="1"/>
  <c r="V51" i="28" s="1"/>
  <c r="W51" i="28" s="1"/>
  <c r="X51" i="28" s="1"/>
  <c r="Y51" i="28" s="1"/>
  <c r="Z51" i="28" s="1"/>
  <c r="AA51" i="28" s="1"/>
  <c r="AB51" i="28" s="1"/>
  <c r="AC51" i="28" s="1"/>
  <c r="AD51" i="28" s="1"/>
  <c r="AE51" i="28" s="1"/>
  <c r="AF51" i="28" s="1"/>
  <c r="AG51" i="28" s="1"/>
  <c r="AH51" i="28" s="1"/>
  <c r="AI51" i="28" s="1"/>
  <c r="AJ51" i="28" s="1"/>
  <c r="AK51" i="28" s="1"/>
  <c r="AL51" i="28" s="1"/>
  <c r="AM51" i="28" s="1"/>
  <c r="AN51" i="28" s="1"/>
  <c r="AO51" i="28" s="1"/>
  <c r="AP51" i="28" s="1"/>
  <c r="AQ51" i="28" s="1"/>
  <c r="AR51" i="28" s="1"/>
  <c r="AS51" i="28" s="1"/>
  <c r="AT51" i="28" s="1"/>
  <c r="AU51" i="28" s="1"/>
  <c r="AV51" i="28" s="1"/>
  <c r="AW51" i="28" s="1"/>
  <c r="AX51" i="28" s="1"/>
  <c r="AY51" i="28" s="1"/>
  <c r="AZ51" i="28" s="1"/>
  <c r="BA51" i="28" s="1"/>
  <c r="BB51" i="28" s="1"/>
  <c r="BC51" i="28" s="1"/>
  <c r="BD51" i="28" s="1"/>
  <c r="BE51" i="28" s="1"/>
  <c r="BF51" i="28" s="1"/>
  <c r="BG51" i="28" s="1"/>
  <c r="BH51" i="28" s="1"/>
  <c r="BI51" i="28" s="1"/>
  <c r="BJ51" i="28" s="1"/>
  <c r="BK51" i="28" s="1"/>
  <c r="BL51" i="28" s="1"/>
  <c r="BM51" i="28" s="1"/>
  <c r="BN51" i="28" s="1"/>
  <c r="BO51" i="28" s="1"/>
  <c r="BP51" i="28" s="1"/>
  <c r="BQ51" i="28" s="1"/>
  <c r="BR51" i="28" s="1"/>
  <c r="BS51" i="28" s="1"/>
  <c r="BT51" i="28" s="1"/>
  <c r="BU51" i="28" s="1"/>
  <c r="BV51" i="28" s="1"/>
  <c r="BW51" i="28" s="1"/>
  <c r="BX51" i="28" s="1"/>
  <c r="BY51" i="28" s="1"/>
  <c r="BZ51" i="28" s="1"/>
  <c r="CA51" i="28" s="1"/>
  <c r="CB51" i="28" s="1"/>
  <c r="CC51" i="28" s="1"/>
  <c r="CD51" i="28" s="1"/>
  <c r="CE51" i="28" s="1"/>
  <c r="CF51" i="28" s="1"/>
  <c r="CG51" i="28" s="1"/>
  <c r="CH51" i="28" s="1"/>
  <c r="CI51" i="28" s="1"/>
  <c r="CJ51" i="28" s="1"/>
  <c r="CK51" i="28" s="1"/>
  <c r="CL51" i="28" s="1"/>
  <c r="CM51" i="28" s="1"/>
  <c r="CN51" i="28" s="1"/>
  <c r="CO51" i="28" s="1"/>
  <c r="CP51" i="28" s="1"/>
  <c r="CQ51" i="28" s="1"/>
  <c r="CR51" i="28" s="1"/>
  <c r="CS51" i="28" s="1"/>
  <c r="CT51" i="28" s="1"/>
  <c r="CU51" i="28" s="1"/>
  <c r="CV51" i="28" s="1"/>
  <c r="CW51" i="28" s="1"/>
  <c r="CX51" i="28" s="1"/>
  <c r="CY51" i="28" s="1"/>
  <c r="CZ51" i="28" s="1"/>
  <c r="DA51" i="28" s="1"/>
  <c r="DB51" i="28" s="1"/>
  <c r="DC51" i="28" s="1"/>
  <c r="DD51" i="28" s="1"/>
  <c r="DE51" i="28" s="1"/>
  <c r="DF51" i="28" s="1"/>
  <c r="DG51" i="28" s="1"/>
  <c r="DH51" i="28" s="1"/>
  <c r="DI51" i="28" s="1"/>
  <c r="DJ51" i="28" s="1"/>
  <c r="DK51" i="28" s="1"/>
  <c r="DL51" i="28" s="1"/>
  <c r="DM51" i="28" s="1"/>
  <c r="DN51" i="28" s="1"/>
  <c r="DO51" i="28" s="1"/>
  <c r="DP51" i="28" s="1"/>
  <c r="DQ51" i="28" s="1"/>
  <c r="DR51" i="28" s="1"/>
  <c r="DS51" i="28" s="1"/>
  <c r="DT51" i="28" s="1"/>
  <c r="DU51" i="28" s="1"/>
  <c r="DV51" i="28" s="1"/>
  <c r="DW51" i="28" s="1"/>
  <c r="DX51" i="28" s="1"/>
  <c r="DY51" i="28" s="1"/>
  <c r="DZ51" i="28" s="1"/>
  <c r="EA51" i="28" s="1"/>
  <c r="EB51" i="28" s="1"/>
  <c r="EC51" i="28" s="1"/>
  <c r="ED51" i="28" s="1"/>
  <c r="EE51" i="28" s="1"/>
  <c r="EF51" i="28" s="1"/>
  <c r="EG51" i="28" s="1"/>
  <c r="EH51" i="28" s="1"/>
  <c r="EI51" i="28" s="1"/>
  <c r="EJ51" i="28" s="1"/>
  <c r="EK51" i="28" s="1"/>
  <c r="EL51" i="28" s="1"/>
  <c r="EM51" i="28" s="1"/>
  <c r="EN51" i="28" s="1"/>
  <c r="EO51" i="28" s="1"/>
  <c r="EP51" i="28" s="1"/>
  <c r="EQ51" i="28" s="1"/>
  <c r="ER51" i="28" s="1"/>
  <c r="ES51" i="28" s="1"/>
  <c r="ET51" i="28" s="1"/>
  <c r="EU51" i="28" s="1"/>
  <c r="EV51" i="28" s="1"/>
  <c r="EW51" i="28" s="1"/>
  <c r="EX51" i="28" s="1"/>
  <c r="EY51" i="28" s="1"/>
  <c r="EZ51" i="28" s="1"/>
  <c r="FA51" i="28" s="1"/>
  <c r="FB51" i="28" s="1"/>
  <c r="FC51" i="28" s="1"/>
  <c r="FD51" i="28" s="1"/>
  <c r="FE51" i="28" s="1"/>
  <c r="FF51" i="28" s="1"/>
  <c r="FG51" i="28" s="1"/>
  <c r="FH51" i="28" s="1"/>
  <c r="FI51" i="28" s="1"/>
  <c r="FJ51" i="28" s="1"/>
  <c r="FK51" i="28" s="1"/>
  <c r="FL51" i="28" s="1"/>
  <c r="FM51" i="28" s="1"/>
  <c r="FN51" i="28" s="1"/>
  <c r="FO51" i="28" s="1"/>
  <c r="FP51" i="28" s="1"/>
  <c r="FQ51" i="28" s="1"/>
  <c r="FR51" i="28" s="1"/>
  <c r="FS51" i="28" s="1"/>
  <c r="FT51" i="28" s="1"/>
  <c r="FU51" i="28" s="1"/>
  <c r="FV51" i="28" s="1"/>
  <c r="FW51" i="28" s="1"/>
  <c r="FX51" i="28" s="1"/>
  <c r="FY51" i="28" s="1"/>
  <c r="FZ51" i="28" s="1"/>
  <c r="GA51" i="28" s="1"/>
  <c r="GB51" i="28" s="1"/>
  <c r="GC51" i="28" s="1"/>
  <c r="GD51" i="28" s="1"/>
  <c r="GE51" i="28" s="1"/>
  <c r="GF51" i="28" s="1"/>
  <c r="GG51" i="28" s="1"/>
  <c r="GH51" i="28" s="1"/>
  <c r="GI51" i="28" s="1"/>
  <c r="GJ51" i="28" s="1"/>
  <c r="GK51" i="28" s="1"/>
  <c r="GL51" i="28" s="1"/>
  <c r="GM51" i="28" s="1"/>
  <c r="GN51" i="28" s="1"/>
  <c r="GO51" i="28" s="1"/>
  <c r="GP51" i="28" s="1"/>
  <c r="GQ51" i="28" s="1"/>
  <c r="GR51" i="28" s="1"/>
  <c r="GS51" i="28" s="1"/>
  <c r="GT51" i="28" s="1"/>
  <c r="GU51" i="28" s="1"/>
  <c r="GV51" i="28" s="1"/>
  <c r="GW51" i="28" s="1"/>
  <c r="GX51" i="28" s="1"/>
  <c r="GY51" i="28" s="1"/>
  <c r="GZ51" i="28" s="1"/>
  <c r="HA51" i="28" s="1"/>
  <c r="HB51" i="28" s="1"/>
  <c r="HC51" i="28" s="1"/>
  <c r="HD51" i="28" s="1"/>
  <c r="HE51" i="28" s="1"/>
  <c r="HF51" i="28" s="1"/>
  <c r="HG51" i="28" s="1"/>
  <c r="HH51" i="28" s="1"/>
  <c r="HI51" i="28" s="1"/>
  <c r="HJ51" i="28" s="1"/>
  <c r="HK51" i="28" s="1"/>
  <c r="HL51" i="28" s="1"/>
  <c r="HM51" i="28" s="1"/>
  <c r="HN51" i="28" s="1"/>
  <c r="HO51" i="28" s="1"/>
  <c r="HP51" i="28" s="1"/>
  <c r="HQ51" i="28" s="1"/>
  <c r="HR51" i="28" s="1"/>
  <c r="HS51" i="28" s="1"/>
  <c r="HT51" i="28" s="1"/>
  <c r="HU51" i="28" s="1"/>
  <c r="HV51" i="28" s="1"/>
  <c r="HW51" i="28" s="1"/>
  <c r="HX51" i="28" s="1"/>
  <c r="HY51" i="28" s="1"/>
  <c r="HZ51" i="28" s="1"/>
  <c r="IA51" i="28" s="1"/>
  <c r="IB51" i="28" s="1"/>
  <c r="IC51" i="28" s="1"/>
  <c r="ID51" i="28" s="1"/>
  <c r="IE51" i="28" s="1"/>
  <c r="IF51" i="28" s="1"/>
  <c r="IG51" i="28" s="1"/>
  <c r="IH51" i="28" s="1"/>
  <c r="II51" i="28" s="1"/>
  <c r="IJ51" i="28" s="1"/>
  <c r="IK51" i="28" s="1"/>
  <c r="IL51" i="28" s="1"/>
  <c r="IM51" i="28" s="1"/>
  <c r="IN51" i="28" s="1"/>
  <c r="IO51" i="28" s="1"/>
  <c r="IP51" i="28" s="1"/>
  <c r="IQ51" i="28" s="1"/>
  <c r="IR51" i="28" s="1"/>
  <c r="IS51" i="28" s="1"/>
  <c r="IT51" i="28" s="1"/>
  <c r="IU51" i="28" s="1"/>
  <c r="IV51" i="28" s="1"/>
  <c r="IW51" i="28" s="1"/>
  <c r="IX51" i="28" s="1"/>
  <c r="IY51" i="28" s="1"/>
  <c r="IZ51" i="28" s="1"/>
  <c r="JA51" i="28" s="1"/>
  <c r="JB51" i="28" s="1"/>
  <c r="JC51" i="28" s="1"/>
  <c r="JD51" i="28" s="1"/>
  <c r="JE51" i="28" s="1"/>
  <c r="JF51" i="28" s="1"/>
  <c r="JG51" i="28" s="1"/>
  <c r="JH51" i="28" s="1"/>
  <c r="JI51" i="28" s="1"/>
  <c r="JJ51" i="28" s="1"/>
  <c r="JK51" i="28" s="1"/>
  <c r="JL51" i="28" s="1"/>
  <c r="JM51" i="28" s="1"/>
  <c r="JN51" i="28" s="1"/>
  <c r="JO51" i="28" s="1"/>
  <c r="JP51" i="28" s="1"/>
  <c r="JQ51" i="28" s="1"/>
  <c r="JR51" i="28" s="1"/>
  <c r="JS51" i="28" s="1"/>
  <c r="JT51" i="28" s="1"/>
  <c r="JU51" i="28" s="1"/>
  <c r="JV51" i="28" s="1"/>
  <c r="JW51" i="28" s="1"/>
  <c r="JX51" i="28" s="1"/>
  <c r="JY51" i="28" s="1"/>
  <c r="JZ51" i="28" s="1"/>
  <c r="KA51" i="28" s="1"/>
  <c r="KB51" i="28" s="1"/>
  <c r="KC51" i="28" s="1"/>
  <c r="KD51" i="28" s="1"/>
  <c r="KE51" i="28" s="1"/>
  <c r="KF51" i="28" s="1"/>
  <c r="KG51" i="28" s="1"/>
  <c r="KH51" i="28" s="1"/>
  <c r="KI51" i="28" s="1"/>
  <c r="KJ51" i="28" s="1"/>
  <c r="KK51" i="28" s="1"/>
  <c r="KL51" i="28" s="1"/>
  <c r="KM51" i="28" s="1"/>
  <c r="KN51" i="28" s="1"/>
  <c r="KO51" i="28" s="1"/>
  <c r="KP51" i="28" s="1"/>
  <c r="KQ51" i="28" s="1"/>
  <c r="KR51" i="28" s="1"/>
  <c r="KS51" i="28" s="1"/>
  <c r="KT51" i="28" s="1"/>
  <c r="KU51" i="28" s="1"/>
  <c r="KV51" i="28" s="1"/>
  <c r="KW51" i="28" s="1"/>
  <c r="KX51" i="28" s="1"/>
  <c r="KY51" i="28" s="1"/>
  <c r="KZ51" i="28" s="1"/>
  <c r="LA51" i="28" s="1"/>
  <c r="LB51" i="28" s="1"/>
  <c r="LC51" i="28" s="1"/>
  <c r="LD51" i="28" s="1"/>
  <c r="LE51" i="28" s="1"/>
  <c r="LF51" i="28" s="1"/>
  <c r="LG51" i="28" s="1"/>
  <c r="LH51" i="28" s="1"/>
  <c r="LI51" i="28" s="1"/>
  <c r="LJ51" i="28" s="1"/>
  <c r="LK51" i="28" s="1"/>
  <c r="LL51" i="28" s="1"/>
  <c r="LM51" i="28" s="1"/>
  <c r="LN51" i="28" s="1"/>
  <c r="LO51" i="28" s="1"/>
  <c r="LP51" i="28" s="1"/>
  <c r="LQ51" i="28" s="1"/>
  <c r="LR51" i="28" s="1"/>
  <c r="LS51" i="28" s="1"/>
  <c r="LT51" i="28" s="1"/>
  <c r="LU51" i="28" s="1"/>
  <c r="LV51" i="28" s="1"/>
  <c r="LW51" i="28" s="1"/>
  <c r="LX51" i="28" s="1"/>
  <c r="LY51" i="28" s="1"/>
  <c r="LZ51" i="28" s="1"/>
  <c r="MA51" i="28" s="1"/>
  <c r="MB51" i="28" s="1"/>
  <c r="MC51" i="28" s="1"/>
  <c r="MD51" i="28" s="1"/>
  <c r="ME51" i="28" s="1"/>
  <c r="MF51" i="28" s="1"/>
  <c r="MG51" i="28" s="1"/>
  <c r="MH51" i="28" s="1"/>
  <c r="MI51" i="28" s="1"/>
  <c r="MJ51" i="28" s="1"/>
  <c r="MK51" i="28" s="1"/>
  <c r="ML51" i="28" s="1"/>
  <c r="MM51" i="28" s="1"/>
  <c r="MN51" i="28" s="1"/>
  <c r="MO51" i="28" s="1"/>
  <c r="MP51" i="28" s="1"/>
  <c r="MQ51" i="28" s="1"/>
  <c r="MR51" i="28" s="1"/>
  <c r="MS51" i="28" s="1"/>
  <c r="MT51" i="28" s="1"/>
  <c r="MU51" i="28" s="1"/>
  <c r="MV51" i="28" s="1"/>
  <c r="MW51" i="28" s="1"/>
  <c r="MX51" i="28" s="1"/>
  <c r="MY51" i="28" s="1"/>
  <c r="MZ51" i="28" s="1"/>
  <c r="NA51" i="28" s="1"/>
  <c r="NB51" i="28" s="1"/>
  <c r="NC51" i="28" s="1"/>
  <c r="ND51" i="28" s="1"/>
  <c r="NE51" i="28" s="1"/>
  <c r="NF51" i="28" s="1"/>
  <c r="NG51" i="28" s="1"/>
  <c r="NH51" i="28" s="1"/>
  <c r="NI51" i="28" s="1"/>
  <c r="NJ51" i="28" s="1"/>
  <c r="NK51" i="28" s="1"/>
  <c r="NL51" i="28" s="1"/>
  <c r="NM51" i="28" s="1"/>
  <c r="NN51" i="28" s="1"/>
  <c r="NO51" i="28" s="1"/>
  <c r="NP51" i="28" s="1"/>
  <c r="NQ51" i="28" s="1"/>
  <c r="NR51" i="28" s="1"/>
  <c r="NS51" i="28" s="1"/>
  <c r="NT51" i="28" s="1"/>
  <c r="NU51" i="28" s="1"/>
  <c r="NV51" i="28" s="1"/>
  <c r="NW51" i="28" s="1"/>
  <c r="NX51" i="28" s="1"/>
  <c r="NY51" i="28" s="1"/>
  <c r="NZ51" i="28" s="1"/>
  <c r="OA51" i="28" s="1"/>
  <c r="OB51" i="28" s="1"/>
  <c r="OC51" i="28" s="1"/>
  <c r="OD51" i="28" s="1"/>
  <c r="OE51" i="28" s="1"/>
  <c r="OF51" i="28" s="1"/>
  <c r="OG51" i="28" s="1"/>
  <c r="OH51" i="28" s="1"/>
  <c r="OI51" i="28" s="1"/>
  <c r="OJ51" i="28" s="1"/>
  <c r="OK51" i="28" s="1"/>
  <c r="OL51" i="28" s="1"/>
  <c r="OM51" i="28" s="1"/>
  <c r="ON51" i="28" s="1"/>
  <c r="OO51" i="28" s="1"/>
  <c r="OP51" i="28" s="1"/>
  <c r="OQ51" i="28" s="1"/>
  <c r="OR51" i="28" s="1"/>
  <c r="OS51" i="28" s="1"/>
  <c r="OT51" i="28" s="1"/>
  <c r="OU51" i="28" s="1"/>
  <c r="OV51" i="28" s="1"/>
  <c r="OW51" i="28" s="1"/>
  <c r="OX51" i="28" s="1"/>
  <c r="OY51" i="28" s="1"/>
  <c r="OZ51" i="28" s="1"/>
  <c r="PA51" i="28" s="1"/>
  <c r="PB51" i="28" s="1"/>
  <c r="PC51" i="28" s="1"/>
  <c r="PD51" i="28" s="1"/>
  <c r="PE51" i="28" s="1"/>
  <c r="PF51" i="28" s="1"/>
  <c r="PG51" i="28" s="1"/>
  <c r="PH51" i="28" s="1"/>
  <c r="PI51" i="28" s="1"/>
  <c r="PJ51" i="28" s="1"/>
  <c r="PK51" i="28" s="1"/>
  <c r="PL51" i="28" s="1"/>
  <c r="PM51" i="28" s="1"/>
  <c r="PN51" i="28" s="1"/>
  <c r="PO51" i="28" s="1"/>
  <c r="PP51" i="28" s="1"/>
  <c r="PQ51" i="28" s="1"/>
  <c r="PR51" i="28" s="1"/>
  <c r="PS51" i="28" s="1"/>
  <c r="PT51" i="28" s="1"/>
  <c r="PU51" i="28" s="1"/>
  <c r="PV51" i="28" s="1"/>
  <c r="PW51" i="28" s="1"/>
  <c r="PX51" i="28" s="1"/>
  <c r="PY51" i="28" s="1"/>
  <c r="PZ51" i="28" s="1"/>
  <c r="QA51" i="28" s="1"/>
  <c r="QB51" i="28" s="1"/>
  <c r="QC51" i="28" s="1"/>
  <c r="QD51" i="28" s="1"/>
  <c r="QE51" i="28" s="1"/>
  <c r="QF51" i="28" s="1"/>
  <c r="QG51" i="28" s="1"/>
  <c r="QH51" i="28" s="1"/>
  <c r="QI51" i="28" s="1"/>
  <c r="QJ51" i="28" s="1"/>
  <c r="QK51" i="28" s="1"/>
  <c r="QL51" i="28" s="1"/>
  <c r="QM51" i="28" s="1"/>
  <c r="QN51" i="28" s="1"/>
  <c r="QO51" i="28" s="1"/>
  <c r="QP51" i="28" s="1"/>
  <c r="QQ51" i="28" s="1"/>
  <c r="QR51" i="28" s="1"/>
  <c r="QS51" i="28" s="1"/>
  <c r="QT51" i="28" s="1"/>
  <c r="QU51" i="28" s="1"/>
  <c r="QV51" i="28" s="1"/>
  <c r="QW51" i="28" s="1"/>
  <c r="QX51" i="28" s="1"/>
  <c r="QY51" i="28" s="1"/>
  <c r="QZ51" i="28" s="1"/>
  <c r="RA51" i="28" s="1"/>
  <c r="RB51" i="28" s="1"/>
  <c r="RC51" i="28" s="1"/>
  <c r="RD51" i="28" s="1"/>
  <c r="RE51" i="28" s="1"/>
  <c r="RF51" i="28" s="1"/>
  <c r="RG51" i="28" s="1"/>
  <c r="RH51" i="28" s="1"/>
  <c r="RI51" i="28" s="1"/>
  <c r="RJ51" i="28" s="1"/>
  <c r="RK51" i="28" s="1"/>
  <c r="RL51" i="28" s="1"/>
  <c r="RM51" i="28" s="1"/>
  <c r="RN51" i="28" s="1"/>
  <c r="RO51" i="28" s="1"/>
  <c r="RP51" i="28" s="1"/>
  <c r="RQ51" i="28" s="1"/>
  <c r="RR51" i="28" s="1"/>
  <c r="RS51" i="28" s="1"/>
  <c r="RT51" i="28" s="1"/>
  <c r="RU51" i="28" s="1"/>
  <c r="RV51" i="28" s="1"/>
  <c r="RW51" i="28" s="1"/>
  <c r="RX51" i="28" s="1"/>
  <c r="RY51" i="28" s="1"/>
  <c r="RZ51" i="28" s="1"/>
  <c r="SA51" i="28" s="1"/>
  <c r="SB51" i="28" s="1"/>
  <c r="SC51" i="28" s="1"/>
  <c r="SD51" i="28" s="1"/>
  <c r="SE51" i="28" s="1"/>
  <c r="SF51" i="28" s="1"/>
  <c r="SG51" i="28" s="1"/>
  <c r="SH51" i="28" s="1"/>
  <c r="SI51" i="28" s="1"/>
  <c r="SJ51" i="28" s="1"/>
  <c r="SK51" i="28" s="1"/>
  <c r="SL51" i="28" s="1"/>
  <c r="SM51" i="28" s="1"/>
  <c r="SN51" i="28" s="1"/>
  <c r="SO51" i="28" s="1"/>
  <c r="SP51" i="28" s="1"/>
  <c r="SQ51" i="28" s="1"/>
  <c r="SR51" i="28" s="1"/>
  <c r="SS51" i="28" s="1"/>
  <c r="ST51" i="28" s="1"/>
  <c r="SU51" i="28" s="1"/>
  <c r="SV51" i="28" s="1"/>
  <c r="SW51" i="28" s="1"/>
  <c r="SX51" i="28" s="1"/>
  <c r="SY51" i="28" s="1"/>
  <c r="SZ51" i="28" s="1"/>
  <c r="TA51" i="28" s="1"/>
  <c r="TB51" i="28" s="1"/>
  <c r="TC51" i="28" s="1"/>
  <c r="TD51" i="28" s="1"/>
  <c r="TE51" i="28" s="1"/>
  <c r="TF51" i="28" s="1"/>
  <c r="TG51" i="28" s="1"/>
  <c r="TH51" i="28" s="1"/>
  <c r="TI51" i="28" s="1"/>
  <c r="TJ51" i="28" s="1"/>
  <c r="TK51" i="28" s="1"/>
  <c r="TL51" i="28" s="1"/>
  <c r="TM51" i="28" s="1"/>
  <c r="TN51" i="28" s="1"/>
  <c r="TO51" i="28" s="1"/>
  <c r="TP51" i="28" s="1"/>
  <c r="TQ51" i="28" s="1"/>
  <c r="TR51" i="28" s="1"/>
  <c r="TS51" i="28" s="1"/>
  <c r="TT51" i="28" s="1"/>
  <c r="TU51" i="28" s="1"/>
  <c r="TV51" i="28" s="1"/>
  <c r="TW51" i="28" s="1"/>
  <c r="TX51" i="28" s="1"/>
  <c r="TY51" i="28" s="1"/>
  <c r="TZ51" i="28" s="1"/>
  <c r="UA51" i="28" s="1"/>
  <c r="UB51" i="28" s="1"/>
  <c r="UC51" i="28" s="1"/>
  <c r="UD51" i="28" s="1"/>
  <c r="UE51" i="28" s="1"/>
  <c r="UF51" i="28" s="1"/>
  <c r="UG51" i="28" s="1"/>
  <c r="UH51" i="28" s="1"/>
  <c r="UI51" i="28" s="1"/>
  <c r="UJ51" i="28" s="1"/>
  <c r="UK51" i="28" s="1"/>
  <c r="UL51" i="28" s="1"/>
  <c r="UM51" i="28" s="1"/>
  <c r="UN51" i="28" s="1"/>
  <c r="UO51" i="28" s="1"/>
  <c r="UP51" i="28" s="1"/>
  <c r="UQ51" i="28" s="1"/>
  <c r="UR51" i="28" s="1"/>
  <c r="US51" i="28" s="1"/>
  <c r="UT51" i="28" s="1"/>
  <c r="UU51" i="28" s="1"/>
  <c r="UV51" i="28" s="1"/>
  <c r="UW51" i="28" s="1"/>
  <c r="UX51" i="28" s="1"/>
  <c r="UY51" i="28" s="1"/>
  <c r="UZ51" i="28" s="1"/>
  <c r="VA51" i="28" s="1"/>
  <c r="VB51" i="28" s="1"/>
  <c r="VC51" i="28" s="1"/>
  <c r="VD51" i="28" s="1"/>
  <c r="VE51" i="28" s="1"/>
  <c r="VF51" i="28" s="1"/>
  <c r="VG51" i="28" s="1"/>
  <c r="VH51" i="28" s="1"/>
  <c r="VI51" i="28" s="1"/>
  <c r="VJ51" i="28" s="1"/>
  <c r="VK51" i="28" s="1"/>
  <c r="VL51" i="28" s="1"/>
  <c r="VM51" i="28" s="1"/>
  <c r="VN51" i="28" s="1"/>
  <c r="VO51" i="28" s="1"/>
  <c r="VP51" i="28" s="1"/>
  <c r="VQ51" i="28" s="1"/>
  <c r="VR51" i="28" s="1"/>
  <c r="VS51" i="28" s="1"/>
  <c r="VT51" i="28" s="1"/>
  <c r="VU51" i="28" s="1"/>
  <c r="VV51" i="28" s="1"/>
  <c r="VW51" i="28" s="1"/>
  <c r="VX51" i="28" s="1"/>
  <c r="VY51" i="28" s="1"/>
  <c r="VZ51" i="28" s="1"/>
  <c r="WA51" i="28" s="1"/>
  <c r="WB51" i="28" s="1"/>
  <c r="WC51" i="28" s="1"/>
  <c r="WD51" i="28" s="1"/>
  <c r="WE51" i="28" s="1"/>
  <c r="WF51" i="28" s="1"/>
  <c r="WG51" i="28" s="1"/>
  <c r="WH51" i="28" s="1"/>
  <c r="WI51" i="28" s="1"/>
  <c r="WJ51" i="28" s="1"/>
  <c r="WK51" i="28" s="1"/>
  <c r="WL51" i="28" s="1"/>
  <c r="WM51" i="28" s="1"/>
  <c r="WN51" i="28" s="1"/>
  <c r="WO51" i="28" s="1"/>
  <c r="WP51" i="28" s="1"/>
  <c r="WQ51" i="28" s="1"/>
  <c r="WR51" i="28" s="1"/>
  <c r="WS51" i="28" s="1"/>
  <c r="WT51" i="28" s="1"/>
  <c r="WU51" i="28" s="1"/>
  <c r="WV51" i="28" s="1"/>
  <c r="WW51" i="28" s="1"/>
  <c r="WX51" i="28" s="1"/>
  <c r="WY51" i="28" s="1"/>
  <c r="WZ51" i="28" s="1"/>
  <c r="XA51" i="28" s="1"/>
  <c r="XB51" i="28" s="1"/>
  <c r="XC51" i="28" s="1"/>
  <c r="XD51" i="28" s="1"/>
  <c r="XE51" i="28" s="1"/>
  <c r="XF51" i="28" s="1"/>
  <c r="XG51" i="28" s="1"/>
  <c r="XH51" i="28" s="1"/>
  <c r="XI51" i="28" s="1"/>
  <c r="XJ51" i="28" s="1"/>
  <c r="XK51" i="28" s="1"/>
  <c r="XL51" i="28" s="1"/>
  <c r="XM51" i="28" s="1"/>
  <c r="XN51" i="28" s="1"/>
  <c r="XO51" i="28" s="1"/>
  <c r="XP51" i="28" s="1"/>
  <c r="XQ51" i="28" s="1"/>
  <c r="XR51" i="28" s="1"/>
  <c r="XS51" i="28" s="1"/>
  <c r="XT51" i="28" s="1"/>
  <c r="XU51" i="28" s="1"/>
  <c r="XV51" i="28" s="1"/>
  <c r="XW51" i="28" s="1"/>
  <c r="XX51" i="28" s="1"/>
  <c r="XY51" i="28" s="1"/>
  <c r="XZ51" i="28" s="1"/>
  <c r="YA51" i="28" s="1"/>
  <c r="YB51" i="28" s="1"/>
  <c r="YC51" i="28" s="1"/>
  <c r="YD51" i="28" s="1"/>
  <c r="YE51" i="28" s="1"/>
  <c r="YF51" i="28" s="1"/>
  <c r="YG51" i="28" s="1"/>
  <c r="YH51" i="28" s="1"/>
  <c r="YI51" i="28" s="1"/>
  <c r="YJ51" i="28" s="1"/>
  <c r="YK51" i="28" s="1"/>
  <c r="YL51" i="28" s="1"/>
  <c r="YM51" i="28" s="1"/>
  <c r="YN51" i="28" s="1"/>
  <c r="YO51" i="28" s="1"/>
  <c r="YP51" i="28" s="1"/>
  <c r="YQ51" i="28" s="1"/>
  <c r="YR51" i="28" s="1"/>
  <c r="YS51" i="28" s="1"/>
  <c r="YT51" i="28" s="1"/>
  <c r="YU51" i="28" s="1"/>
  <c r="YV51" i="28" s="1"/>
  <c r="YW51" i="28" s="1"/>
  <c r="YX51" i="28" s="1"/>
  <c r="YY51" i="28" s="1"/>
  <c r="YZ51" i="28" s="1"/>
  <c r="ZA51" i="28" s="1"/>
  <c r="ZB51" i="28" s="1"/>
  <c r="ZC51" i="28" s="1"/>
  <c r="ZD51" i="28" s="1"/>
  <c r="ZE51" i="28" s="1"/>
  <c r="ZF51" i="28" s="1"/>
  <c r="ZG51" i="28" s="1"/>
  <c r="ZH51" i="28" s="1"/>
  <c r="ZI51" i="28" s="1"/>
  <c r="ZJ51" i="28" s="1"/>
  <c r="ZK51" i="28" s="1"/>
  <c r="ZL51" i="28" s="1"/>
  <c r="ZM51" i="28" s="1"/>
  <c r="ZN51" i="28" s="1"/>
  <c r="ZO51" i="28" s="1"/>
  <c r="ZP51" i="28" s="1"/>
  <c r="ZQ51" i="28" s="1"/>
  <c r="ZR51" i="28" s="1"/>
  <c r="ZS51" i="28" s="1"/>
  <c r="ZT51" i="28" s="1"/>
  <c r="ZU51" i="28" s="1"/>
  <c r="ZV51" i="28" s="1"/>
  <c r="ZW51" i="28" s="1"/>
  <c r="ZX51" i="28" s="1"/>
  <c r="ZY51" i="28" s="1"/>
  <c r="ZZ51" i="28" s="1"/>
  <c r="AAA51" i="28" s="1"/>
  <c r="AAB51" i="28" s="1"/>
  <c r="AAC51" i="28" s="1"/>
  <c r="AAD51" i="28" s="1"/>
  <c r="AAE51" i="28" s="1"/>
  <c r="AAF51" i="28" s="1"/>
  <c r="AAG51" i="28" s="1"/>
  <c r="AAH51" i="28" s="1"/>
  <c r="AAI51" i="28" s="1"/>
  <c r="AAJ51" i="28" s="1"/>
  <c r="AAK51" i="28" s="1"/>
  <c r="AAL51" i="28" s="1"/>
  <c r="AAM51" i="28" s="1"/>
  <c r="AAN51" i="28" s="1"/>
  <c r="AAO51" i="28" s="1"/>
  <c r="AAP51" i="28" s="1"/>
  <c r="AAQ51" i="28" s="1"/>
  <c r="AAR51" i="28" s="1"/>
  <c r="AAS51" i="28" s="1"/>
  <c r="AAT51" i="28" s="1"/>
  <c r="AAU51" i="28" s="1"/>
  <c r="AAV51" i="28" s="1"/>
  <c r="AAW51" i="28" s="1"/>
  <c r="AAX51" i="28" s="1"/>
  <c r="AAY51" i="28" s="1"/>
  <c r="AAZ51" i="28" s="1"/>
  <c r="ABA51" i="28" s="1"/>
  <c r="ABB51" i="28" s="1"/>
  <c r="ABC51" i="28" s="1"/>
  <c r="ABD51" i="28" s="1"/>
  <c r="ABE51" i="28" s="1"/>
  <c r="ABF51" i="28" s="1"/>
  <c r="ABG51" i="28" s="1"/>
  <c r="ABH51" i="28" s="1"/>
  <c r="ABI51" i="28" s="1"/>
  <c r="ABJ51" i="28" s="1"/>
  <c r="ABK51" i="28" s="1"/>
  <c r="ABL51" i="28" s="1"/>
  <c r="ABM51" i="28" s="1"/>
  <c r="ABN51" i="28" s="1"/>
  <c r="ABO51" i="28" s="1"/>
  <c r="ABP51" i="28" s="1"/>
  <c r="ABQ51" i="28" s="1"/>
  <c r="ABR51" i="28" s="1"/>
  <c r="ABS51" i="28" s="1"/>
  <c r="ABT51" i="28" s="1"/>
  <c r="ABU51" i="28" s="1"/>
  <c r="ABV51" i="28" s="1"/>
  <c r="ABW51" i="28" s="1"/>
  <c r="ABX51" i="28" s="1"/>
  <c r="ABY51" i="28" s="1"/>
  <c r="ABZ51" i="28" s="1"/>
  <c r="ACA51" i="28" s="1"/>
  <c r="ACB51" i="28" s="1"/>
  <c r="ACC51" i="28" s="1"/>
  <c r="ACD51" i="28" s="1"/>
  <c r="ACE51" i="28" s="1"/>
  <c r="ACF51" i="28" s="1"/>
  <c r="ACG51" i="28" s="1"/>
  <c r="ACH51" i="28" s="1"/>
  <c r="ACI51" i="28" s="1"/>
  <c r="ACJ51" i="28" s="1"/>
  <c r="ACK51" i="28" s="1"/>
  <c r="ACL51" i="28" s="1"/>
  <c r="ACM51" i="28" s="1"/>
  <c r="ACN51" i="28" s="1"/>
  <c r="ACO51" i="28" s="1"/>
  <c r="ACP51" i="28" s="1"/>
  <c r="ACQ51" i="28" s="1"/>
  <c r="ACR51" i="28" s="1"/>
  <c r="ACS51" i="28" s="1"/>
  <c r="ACT51" i="28" s="1"/>
  <c r="ACU51" i="28" s="1"/>
  <c r="ACV51" i="28" s="1"/>
  <c r="ACW51" i="28" s="1"/>
  <c r="ACX51" i="28" s="1"/>
  <c r="ACY51" i="28" s="1"/>
  <c r="ACZ51" i="28" s="1"/>
  <c r="ADA51" i="28" s="1"/>
  <c r="ADB51" i="28" s="1"/>
  <c r="ADC51" i="28" s="1"/>
  <c r="ADD51" i="28" s="1"/>
  <c r="ADE51" i="28" s="1"/>
  <c r="ADF51" i="28" s="1"/>
  <c r="ADG51" i="28" s="1"/>
  <c r="ADH51" i="28" s="1"/>
  <c r="ADI51" i="28" s="1"/>
  <c r="ADJ51" i="28" s="1"/>
  <c r="ADK51" i="28" s="1"/>
  <c r="ADL51" i="28" s="1"/>
  <c r="ADM51" i="28" s="1"/>
  <c r="ADN51" i="28" s="1"/>
  <c r="ADO51" i="28" s="1"/>
  <c r="ADP51" i="28" s="1"/>
  <c r="ADQ51" i="28" s="1"/>
  <c r="ADR51" i="28" s="1"/>
  <c r="ADS51" i="28" s="1"/>
  <c r="ADT51" i="28" s="1"/>
  <c r="ADU51" i="28" s="1"/>
  <c r="ADV51" i="28" s="1"/>
  <c r="ADW51" i="28" s="1"/>
  <c r="ADX51" i="28" s="1"/>
  <c r="ADY51" i="28" s="1"/>
  <c r="ADZ51" i="28" s="1"/>
  <c r="AEA51" i="28" s="1"/>
  <c r="AEB51" i="28" s="1"/>
  <c r="AEC51" i="28" s="1"/>
  <c r="AED51" i="28" s="1"/>
  <c r="AEE51" i="28" s="1"/>
  <c r="AEF51" i="28" s="1"/>
  <c r="AEG51" i="28" s="1"/>
  <c r="AEH51" i="28" s="1"/>
  <c r="AEI51" i="28" s="1"/>
  <c r="AEJ51" i="28" s="1"/>
  <c r="AEK51" i="28" s="1"/>
  <c r="AEL51" i="28" s="1"/>
  <c r="AEM51" i="28" s="1"/>
  <c r="AEN51" i="28" s="1"/>
  <c r="AEO51" i="28" s="1"/>
  <c r="AEP51" i="28" s="1"/>
  <c r="AEQ51" i="28" s="1"/>
  <c r="AER51" i="28" s="1"/>
  <c r="AES51" i="28" s="1"/>
  <c r="AET51" i="28" s="1"/>
  <c r="AEU51" i="28" s="1"/>
  <c r="AEV51" i="28" s="1"/>
  <c r="AEW51" i="28" s="1"/>
  <c r="AEX51" i="28" s="1"/>
  <c r="AEY51" i="28" s="1"/>
  <c r="AEZ51" i="28" s="1"/>
  <c r="AFA51" i="28" s="1"/>
  <c r="AFB51" i="28" s="1"/>
  <c r="AFC51" i="28" s="1"/>
  <c r="AFD51" i="28" s="1"/>
  <c r="AFE51" i="28" s="1"/>
  <c r="AFF51" i="28" s="1"/>
  <c r="AFG51" i="28" s="1"/>
  <c r="AFH51" i="28" s="1"/>
  <c r="AFI51" i="28" s="1"/>
  <c r="AFJ51" i="28" s="1"/>
  <c r="AFK51" i="28" s="1"/>
  <c r="AFL51" i="28" s="1"/>
  <c r="AFM51" i="28" s="1"/>
  <c r="AFN51" i="28" s="1"/>
  <c r="AFO51" i="28" s="1"/>
  <c r="AFP51" i="28" s="1"/>
  <c r="AFQ51" i="28" s="1"/>
  <c r="AFR51" i="28" s="1"/>
  <c r="AFS51" i="28" s="1"/>
  <c r="AFT51" i="28" s="1"/>
  <c r="AFU51" i="28" s="1"/>
  <c r="AFV51" i="28" s="1"/>
  <c r="AFW51" i="28" s="1"/>
  <c r="AFX51" i="28" s="1"/>
  <c r="AFY51" i="28" s="1"/>
  <c r="AFZ51" i="28" s="1"/>
  <c r="AGA51" i="28" s="1"/>
  <c r="AGB51" i="28" s="1"/>
  <c r="AGC51" i="28" s="1"/>
  <c r="AGD51" i="28" s="1"/>
  <c r="AGE51" i="28" s="1"/>
  <c r="AGF51" i="28" s="1"/>
  <c r="AGG51" i="28" s="1"/>
  <c r="AGH51" i="28" s="1"/>
  <c r="AGI51" i="28" s="1"/>
  <c r="AGJ51" i="28" s="1"/>
  <c r="AGK51" i="28" s="1"/>
  <c r="AGL51" i="28" s="1"/>
  <c r="AGM51" i="28" s="1"/>
  <c r="AGN51" i="28" s="1"/>
  <c r="AGO51" i="28" s="1"/>
  <c r="AGP51" i="28" s="1"/>
  <c r="AGQ51" i="28" s="1"/>
  <c r="AGR51" i="28" s="1"/>
  <c r="AGS51" i="28" s="1"/>
  <c r="AGT51" i="28" s="1"/>
  <c r="AGU51" i="28" s="1"/>
  <c r="AGV51" i="28" s="1"/>
  <c r="AGW51" i="28" s="1"/>
  <c r="AGX51" i="28" s="1"/>
  <c r="AGY51" i="28" s="1"/>
  <c r="AGZ51" i="28" s="1"/>
  <c r="AHA51" i="28" s="1"/>
  <c r="AHB51" i="28" s="1"/>
  <c r="AHC51" i="28" s="1"/>
  <c r="AHD51" i="28" s="1"/>
  <c r="AHE51" i="28" s="1"/>
  <c r="AHF51" i="28" s="1"/>
  <c r="AHG51" i="28" s="1"/>
  <c r="AHH51" i="28" s="1"/>
  <c r="AHI51" i="28" s="1"/>
  <c r="AHJ51" i="28" s="1"/>
  <c r="AHK51" i="28" s="1"/>
  <c r="AHL51" i="28" s="1"/>
  <c r="AHM51" i="28" s="1"/>
  <c r="AHN51" i="28" s="1"/>
  <c r="AHO51" i="28" s="1"/>
  <c r="AHP51" i="28" s="1"/>
  <c r="AHQ51" i="28" s="1"/>
  <c r="AHR51" i="28" s="1"/>
  <c r="AHS51" i="28" s="1"/>
  <c r="AHT51" i="28" s="1"/>
  <c r="AHU51" i="28" s="1"/>
  <c r="AHV51" i="28" s="1"/>
  <c r="AHW51" i="28" s="1"/>
  <c r="AHX51" i="28" s="1"/>
  <c r="AHY51" i="28" s="1"/>
  <c r="AHZ51" i="28" s="1"/>
  <c r="AIA51" i="28" s="1"/>
  <c r="AIB51" i="28" s="1"/>
  <c r="AIC51" i="28" s="1"/>
  <c r="AID51" i="28" s="1"/>
  <c r="AIE51" i="28" s="1"/>
  <c r="AIF51" i="28" s="1"/>
  <c r="AIG51" i="28" s="1"/>
  <c r="AIH51" i="28" s="1"/>
  <c r="AII51" i="28" s="1"/>
  <c r="AIJ51" i="28" s="1"/>
  <c r="AIK51" i="28" s="1"/>
  <c r="AIL51" i="28" s="1"/>
  <c r="AIM51" i="28" s="1"/>
  <c r="AIN51" i="28" s="1"/>
  <c r="AIO51" i="28" s="1"/>
  <c r="AIP51" i="28" s="1"/>
  <c r="AIQ51" i="28" s="1"/>
  <c r="AIR51" i="28" s="1"/>
  <c r="AIS51" i="28" s="1"/>
  <c r="AIT51" i="28" s="1"/>
  <c r="AIU51" i="28" s="1"/>
  <c r="AIV51" i="28" s="1"/>
  <c r="AIW51" i="28" s="1"/>
  <c r="AIX51" i="28" s="1"/>
  <c r="AIY51" i="28" s="1"/>
  <c r="AIZ51" i="28" s="1"/>
  <c r="AJA51" i="28" s="1"/>
  <c r="AJB51" i="28" s="1"/>
  <c r="AJC51" i="28" s="1"/>
  <c r="AJD51" i="28" s="1"/>
  <c r="AJE51" i="28" s="1"/>
  <c r="AJF51" i="28" s="1"/>
  <c r="AJG51" i="28" s="1"/>
  <c r="AJH51" i="28" s="1"/>
  <c r="AJI51" i="28" s="1"/>
  <c r="AJJ51" i="28" s="1"/>
  <c r="AJK51" i="28" s="1"/>
  <c r="AJL51" i="28" s="1"/>
  <c r="AJM51" i="28" s="1"/>
  <c r="AJN51" i="28" s="1"/>
  <c r="AJO51" i="28" s="1"/>
  <c r="AJP51" i="28" s="1"/>
  <c r="AJQ51" i="28" s="1"/>
  <c r="AJR51" i="28" s="1"/>
  <c r="AJS51" i="28" s="1"/>
  <c r="AJT51" i="28" s="1"/>
  <c r="AJU51" i="28" s="1"/>
  <c r="AJV51" i="28" s="1"/>
  <c r="AJW51" i="28" s="1"/>
  <c r="AJX51" i="28" s="1"/>
  <c r="AJY51" i="28" s="1"/>
  <c r="AJZ51" i="28" s="1"/>
  <c r="AKA51" i="28" s="1"/>
  <c r="AKB51" i="28" s="1"/>
  <c r="AKC51" i="28" s="1"/>
  <c r="AKD51" i="28" s="1"/>
  <c r="AKE51" i="28" s="1"/>
  <c r="AKF51" i="28" s="1"/>
  <c r="AKG51" i="28" s="1"/>
  <c r="AKH51" i="28" s="1"/>
  <c r="AKI51" i="28" s="1"/>
  <c r="AKJ51" i="28" s="1"/>
  <c r="AKK51" i="28" s="1"/>
  <c r="AKL51" i="28" s="1"/>
  <c r="AKM51" i="28" s="1"/>
  <c r="AKN51" i="28" s="1"/>
  <c r="AKO51" i="28" s="1"/>
  <c r="AKP51" i="28" s="1"/>
  <c r="AKQ51" i="28" s="1"/>
  <c r="AKR51" i="28" s="1"/>
  <c r="AKS51" i="28" s="1"/>
  <c r="AKT51" i="28" s="1"/>
  <c r="AKU51" i="28" s="1"/>
  <c r="AKV51" i="28" s="1"/>
  <c r="AKW51" i="28" s="1"/>
  <c r="AKX51" i="28" s="1"/>
  <c r="AKY51" i="28" s="1"/>
  <c r="AKZ51" i="28" s="1"/>
  <c r="ALA51" i="28" s="1"/>
  <c r="ALB51" i="28" s="1"/>
  <c r="ALC51" i="28" s="1"/>
  <c r="ALD51" i="28" s="1"/>
  <c r="ALE51" i="28" s="1"/>
  <c r="ALF51" i="28" s="1"/>
  <c r="ALG51" i="28" s="1"/>
  <c r="ALH51" i="28" s="1"/>
  <c r="ALI51" i="28" s="1"/>
  <c r="ALJ51" i="28" s="1"/>
  <c r="ALK51" i="28" s="1"/>
  <c r="ALL51" i="28" s="1"/>
  <c r="ALM51" i="28" s="1"/>
  <c r="ALN51" i="28" s="1"/>
  <c r="ALO51" i="28" s="1"/>
  <c r="D46" i="28"/>
  <c r="C31" i="28"/>
  <c r="C20" i="28"/>
  <c r="C18" i="28"/>
  <c r="C11" i="28"/>
  <c r="F13" i="28" s="1"/>
  <c r="R139" i="29" s="1"/>
  <c r="D51" i="27"/>
  <c r="E51" i="27" s="1"/>
  <c r="F51" i="27" s="1"/>
  <c r="G51" i="27" s="1"/>
  <c r="H51" i="27" s="1"/>
  <c r="I51" i="27" s="1"/>
  <c r="J51" i="27" s="1"/>
  <c r="K51" i="27" s="1"/>
  <c r="L51" i="27" s="1"/>
  <c r="M51" i="27" s="1"/>
  <c r="N51" i="27" s="1"/>
  <c r="O51" i="27" s="1"/>
  <c r="P51" i="27" s="1"/>
  <c r="Q51" i="27" s="1"/>
  <c r="R51" i="27" s="1"/>
  <c r="S51" i="27" s="1"/>
  <c r="T51" i="27" s="1"/>
  <c r="U51" i="27" s="1"/>
  <c r="V51" i="27" s="1"/>
  <c r="W51" i="27" s="1"/>
  <c r="X51" i="27" s="1"/>
  <c r="Y51" i="27" s="1"/>
  <c r="Z51" i="27" s="1"/>
  <c r="AA51" i="27" s="1"/>
  <c r="AB51" i="27" s="1"/>
  <c r="AC51" i="27" s="1"/>
  <c r="AD51" i="27" s="1"/>
  <c r="AE51" i="27" s="1"/>
  <c r="AF51" i="27" s="1"/>
  <c r="AG51" i="27" s="1"/>
  <c r="AH51" i="27" s="1"/>
  <c r="AI51" i="27" s="1"/>
  <c r="AJ51" i="27" s="1"/>
  <c r="AK51" i="27" s="1"/>
  <c r="AL51" i="27" s="1"/>
  <c r="AM51" i="27" s="1"/>
  <c r="AN51" i="27" s="1"/>
  <c r="AO51" i="27" s="1"/>
  <c r="AP51" i="27" s="1"/>
  <c r="AQ51" i="27" s="1"/>
  <c r="AR51" i="27" s="1"/>
  <c r="AS51" i="27" s="1"/>
  <c r="AT51" i="27" s="1"/>
  <c r="AU51" i="27" s="1"/>
  <c r="AV51" i="27" s="1"/>
  <c r="AW51" i="27" s="1"/>
  <c r="AX51" i="27" s="1"/>
  <c r="AY51" i="27" s="1"/>
  <c r="AZ51" i="27" s="1"/>
  <c r="BA51" i="27" s="1"/>
  <c r="BB51" i="27" s="1"/>
  <c r="BC51" i="27" s="1"/>
  <c r="BD51" i="27" s="1"/>
  <c r="BE51" i="27" s="1"/>
  <c r="BF51" i="27" s="1"/>
  <c r="BG51" i="27" s="1"/>
  <c r="BH51" i="27" s="1"/>
  <c r="BI51" i="27" s="1"/>
  <c r="BJ51" i="27" s="1"/>
  <c r="BK51" i="27" s="1"/>
  <c r="BL51" i="27" s="1"/>
  <c r="BM51" i="27" s="1"/>
  <c r="BN51" i="27" s="1"/>
  <c r="BO51" i="27" s="1"/>
  <c r="BP51" i="27" s="1"/>
  <c r="BQ51" i="27" s="1"/>
  <c r="BR51" i="27" s="1"/>
  <c r="BS51" i="27" s="1"/>
  <c r="BT51" i="27" s="1"/>
  <c r="BU51" i="27" s="1"/>
  <c r="BV51" i="27" s="1"/>
  <c r="BW51" i="27" s="1"/>
  <c r="BX51" i="27" s="1"/>
  <c r="BY51" i="27" s="1"/>
  <c r="BZ51" i="27" s="1"/>
  <c r="CA51" i="27" s="1"/>
  <c r="CB51" i="27" s="1"/>
  <c r="CC51" i="27" s="1"/>
  <c r="CD51" i="27" s="1"/>
  <c r="CE51" i="27" s="1"/>
  <c r="CF51" i="27" s="1"/>
  <c r="CG51" i="27" s="1"/>
  <c r="CH51" i="27" s="1"/>
  <c r="CI51" i="27" s="1"/>
  <c r="CJ51" i="27" s="1"/>
  <c r="CK51" i="27" s="1"/>
  <c r="CL51" i="27" s="1"/>
  <c r="CM51" i="27" s="1"/>
  <c r="CN51" i="27" s="1"/>
  <c r="CO51" i="27" s="1"/>
  <c r="CP51" i="27" s="1"/>
  <c r="CQ51" i="27" s="1"/>
  <c r="CR51" i="27" s="1"/>
  <c r="CS51" i="27" s="1"/>
  <c r="CT51" i="27" s="1"/>
  <c r="CU51" i="27" s="1"/>
  <c r="CV51" i="27" s="1"/>
  <c r="CW51" i="27" s="1"/>
  <c r="CX51" i="27" s="1"/>
  <c r="CY51" i="27" s="1"/>
  <c r="CZ51" i="27" s="1"/>
  <c r="DA51" i="27" s="1"/>
  <c r="DB51" i="27" s="1"/>
  <c r="DC51" i="27" s="1"/>
  <c r="DD51" i="27" s="1"/>
  <c r="DE51" i="27" s="1"/>
  <c r="DF51" i="27" s="1"/>
  <c r="DG51" i="27" s="1"/>
  <c r="DH51" i="27" s="1"/>
  <c r="DI51" i="27" s="1"/>
  <c r="DJ51" i="27" s="1"/>
  <c r="DK51" i="27" s="1"/>
  <c r="DL51" i="27" s="1"/>
  <c r="DM51" i="27" s="1"/>
  <c r="DN51" i="27" s="1"/>
  <c r="DO51" i="27" s="1"/>
  <c r="DP51" i="27" s="1"/>
  <c r="DQ51" i="27" s="1"/>
  <c r="DR51" i="27" s="1"/>
  <c r="DS51" i="27" s="1"/>
  <c r="DT51" i="27" s="1"/>
  <c r="DU51" i="27" s="1"/>
  <c r="DV51" i="27" s="1"/>
  <c r="DW51" i="27" s="1"/>
  <c r="DX51" i="27" s="1"/>
  <c r="DY51" i="27" s="1"/>
  <c r="DZ51" i="27" s="1"/>
  <c r="EA51" i="27" s="1"/>
  <c r="EB51" i="27" s="1"/>
  <c r="EC51" i="27" s="1"/>
  <c r="ED51" i="27" s="1"/>
  <c r="EE51" i="27" s="1"/>
  <c r="EF51" i="27" s="1"/>
  <c r="EG51" i="27" s="1"/>
  <c r="EH51" i="27" s="1"/>
  <c r="EI51" i="27" s="1"/>
  <c r="EJ51" i="27" s="1"/>
  <c r="EK51" i="27" s="1"/>
  <c r="EL51" i="27" s="1"/>
  <c r="EM51" i="27" s="1"/>
  <c r="EN51" i="27" s="1"/>
  <c r="EO51" i="27" s="1"/>
  <c r="EP51" i="27" s="1"/>
  <c r="EQ51" i="27" s="1"/>
  <c r="ER51" i="27" s="1"/>
  <c r="ES51" i="27" s="1"/>
  <c r="ET51" i="27" s="1"/>
  <c r="EU51" i="27" s="1"/>
  <c r="EV51" i="27" s="1"/>
  <c r="EW51" i="27" s="1"/>
  <c r="EX51" i="27" s="1"/>
  <c r="EY51" i="27" s="1"/>
  <c r="EZ51" i="27" s="1"/>
  <c r="FA51" i="27" s="1"/>
  <c r="FB51" i="27" s="1"/>
  <c r="FC51" i="27" s="1"/>
  <c r="FD51" i="27" s="1"/>
  <c r="FE51" i="27" s="1"/>
  <c r="FF51" i="27" s="1"/>
  <c r="FG51" i="27" s="1"/>
  <c r="FH51" i="27" s="1"/>
  <c r="FI51" i="27" s="1"/>
  <c r="FJ51" i="27" s="1"/>
  <c r="FK51" i="27" s="1"/>
  <c r="FL51" i="27" s="1"/>
  <c r="FM51" i="27" s="1"/>
  <c r="FN51" i="27" s="1"/>
  <c r="FO51" i="27" s="1"/>
  <c r="FP51" i="27" s="1"/>
  <c r="FQ51" i="27" s="1"/>
  <c r="FR51" i="27" s="1"/>
  <c r="FS51" i="27" s="1"/>
  <c r="FT51" i="27" s="1"/>
  <c r="FU51" i="27" s="1"/>
  <c r="FV51" i="27" s="1"/>
  <c r="FW51" i="27" s="1"/>
  <c r="FX51" i="27" s="1"/>
  <c r="FY51" i="27" s="1"/>
  <c r="FZ51" i="27" s="1"/>
  <c r="GA51" i="27" s="1"/>
  <c r="GB51" i="27" s="1"/>
  <c r="GC51" i="27" s="1"/>
  <c r="GD51" i="27" s="1"/>
  <c r="GE51" i="27" s="1"/>
  <c r="GF51" i="27" s="1"/>
  <c r="GG51" i="27" s="1"/>
  <c r="GH51" i="27" s="1"/>
  <c r="GI51" i="27" s="1"/>
  <c r="GJ51" i="27" s="1"/>
  <c r="GK51" i="27" s="1"/>
  <c r="GL51" i="27" s="1"/>
  <c r="GM51" i="27" s="1"/>
  <c r="GN51" i="27" s="1"/>
  <c r="GO51" i="27" s="1"/>
  <c r="GP51" i="27" s="1"/>
  <c r="GQ51" i="27" s="1"/>
  <c r="GR51" i="27" s="1"/>
  <c r="GS51" i="27" s="1"/>
  <c r="GT51" i="27" s="1"/>
  <c r="GU51" i="27" s="1"/>
  <c r="GV51" i="27" s="1"/>
  <c r="GW51" i="27" s="1"/>
  <c r="GX51" i="27" s="1"/>
  <c r="GY51" i="27" s="1"/>
  <c r="GZ51" i="27" s="1"/>
  <c r="HA51" i="27" s="1"/>
  <c r="HB51" i="27" s="1"/>
  <c r="HC51" i="27" s="1"/>
  <c r="HD51" i="27" s="1"/>
  <c r="HE51" i="27" s="1"/>
  <c r="HF51" i="27" s="1"/>
  <c r="HG51" i="27" s="1"/>
  <c r="HH51" i="27" s="1"/>
  <c r="HI51" i="27" s="1"/>
  <c r="HJ51" i="27" s="1"/>
  <c r="HK51" i="27" s="1"/>
  <c r="HL51" i="27" s="1"/>
  <c r="HM51" i="27" s="1"/>
  <c r="HN51" i="27" s="1"/>
  <c r="HO51" i="27" s="1"/>
  <c r="HP51" i="27" s="1"/>
  <c r="HQ51" i="27" s="1"/>
  <c r="HR51" i="27" s="1"/>
  <c r="HS51" i="27" s="1"/>
  <c r="HT51" i="27" s="1"/>
  <c r="HU51" i="27" s="1"/>
  <c r="HV51" i="27" s="1"/>
  <c r="HW51" i="27" s="1"/>
  <c r="HX51" i="27" s="1"/>
  <c r="HY51" i="27" s="1"/>
  <c r="HZ51" i="27" s="1"/>
  <c r="IA51" i="27" s="1"/>
  <c r="IB51" i="27" s="1"/>
  <c r="IC51" i="27" s="1"/>
  <c r="ID51" i="27" s="1"/>
  <c r="IE51" i="27" s="1"/>
  <c r="IF51" i="27" s="1"/>
  <c r="IG51" i="27" s="1"/>
  <c r="IH51" i="27" s="1"/>
  <c r="II51" i="27" s="1"/>
  <c r="IJ51" i="27" s="1"/>
  <c r="IK51" i="27" s="1"/>
  <c r="IL51" i="27" s="1"/>
  <c r="IM51" i="27" s="1"/>
  <c r="IN51" i="27" s="1"/>
  <c r="IO51" i="27" s="1"/>
  <c r="IP51" i="27" s="1"/>
  <c r="IQ51" i="27" s="1"/>
  <c r="IR51" i="27" s="1"/>
  <c r="IS51" i="27" s="1"/>
  <c r="IT51" i="27" s="1"/>
  <c r="IU51" i="27" s="1"/>
  <c r="IV51" i="27" s="1"/>
  <c r="IW51" i="27" s="1"/>
  <c r="IX51" i="27" s="1"/>
  <c r="IY51" i="27" s="1"/>
  <c r="IZ51" i="27" s="1"/>
  <c r="JA51" i="27" s="1"/>
  <c r="JB51" i="27" s="1"/>
  <c r="JC51" i="27" s="1"/>
  <c r="JD51" i="27" s="1"/>
  <c r="JE51" i="27" s="1"/>
  <c r="JF51" i="27" s="1"/>
  <c r="JG51" i="27" s="1"/>
  <c r="JH51" i="27" s="1"/>
  <c r="JI51" i="27" s="1"/>
  <c r="JJ51" i="27" s="1"/>
  <c r="JK51" i="27" s="1"/>
  <c r="JL51" i="27" s="1"/>
  <c r="JM51" i="27" s="1"/>
  <c r="JN51" i="27" s="1"/>
  <c r="JO51" i="27" s="1"/>
  <c r="JP51" i="27" s="1"/>
  <c r="JQ51" i="27" s="1"/>
  <c r="JR51" i="27" s="1"/>
  <c r="JS51" i="27" s="1"/>
  <c r="JT51" i="27" s="1"/>
  <c r="JU51" i="27" s="1"/>
  <c r="JV51" i="27" s="1"/>
  <c r="JW51" i="27" s="1"/>
  <c r="JX51" i="27" s="1"/>
  <c r="JY51" i="27" s="1"/>
  <c r="JZ51" i="27" s="1"/>
  <c r="KA51" i="27" s="1"/>
  <c r="KB51" i="27" s="1"/>
  <c r="KC51" i="27" s="1"/>
  <c r="KD51" i="27" s="1"/>
  <c r="KE51" i="27" s="1"/>
  <c r="KF51" i="27" s="1"/>
  <c r="KG51" i="27" s="1"/>
  <c r="KH51" i="27" s="1"/>
  <c r="KI51" i="27" s="1"/>
  <c r="KJ51" i="27" s="1"/>
  <c r="KK51" i="27" s="1"/>
  <c r="KL51" i="27" s="1"/>
  <c r="KM51" i="27" s="1"/>
  <c r="KN51" i="27" s="1"/>
  <c r="KO51" i="27" s="1"/>
  <c r="KP51" i="27" s="1"/>
  <c r="KQ51" i="27" s="1"/>
  <c r="KR51" i="27" s="1"/>
  <c r="KS51" i="27" s="1"/>
  <c r="KT51" i="27" s="1"/>
  <c r="KU51" i="27" s="1"/>
  <c r="KV51" i="27" s="1"/>
  <c r="KW51" i="27" s="1"/>
  <c r="KX51" i="27" s="1"/>
  <c r="KY51" i="27" s="1"/>
  <c r="KZ51" i="27" s="1"/>
  <c r="LA51" i="27" s="1"/>
  <c r="LB51" i="27" s="1"/>
  <c r="LC51" i="27" s="1"/>
  <c r="LD51" i="27" s="1"/>
  <c r="LE51" i="27" s="1"/>
  <c r="LF51" i="27" s="1"/>
  <c r="LG51" i="27" s="1"/>
  <c r="LH51" i="27" s="1"/>
  <c r="LI51" i="27" s="1"/>
  <c r="LJ51" i="27" s="1"/>
  <c r="LK51" i="27" s="1"/>
  <c r="LL51" i="27" s="1"/>
  <c r="LM51" i="27" s="1"/>
  <c r="LN51" i="27" s="1"/>
  <c r="LO51" i="27" s="1"/>
  <c r="LP51" i="27" s="1"/>
  <c r="LQ51" i="27" s="1"/>
  <c r="LR51" i="27" s="1"/>
  <c r="LS51" i="27" s="1"/>
  <c r="LT51" i="27" s="1"/>
  <c r="LU51" i="27" s="1"/>
  <c r="LV51" i="27" s="1"/>
  <c r="LW51" i="27" s="1"/>
  <c r="LX51" i="27" s="1"/>
  <c r="LY51" i="27" s="1"/>
  <c r="LZ51" i="27" s="1"/>
  <c r="MA51" i="27" s="1"/>
  <c r="MB51" i="27" s="1"/>
  <c r="MC51" i="27" s="1"/>
  <c r="MD51" i="27" s="1"/>
  <c r="ME51" i="27" s="1"/>
  <c r="MF51" i="27" s="1"/>
  <c r="MG51" i="27" s="1"/>
  <c r="MH51" i="27" s="1"/>
  <c r="MI51" i="27" s="1"/>
  <c r="MJ51" i="27" s="1"/>
  <c r="MK51" i="27" s="1"/>
  <c r="ML51" i="27" s="1"/>
  <c r="MM51" i="27" s="1"/>
  <c r="MN51" i="27" s="1"/>
  <c r="MO51" i="27" s="1"/>
  <c r="MP51" i="27" s="1"/>
  <c r="MQ51" i="27" s="1"/>
  <c r="MR51" i="27" s="1"/>
  <c r="MS51" i="27" s="1"/>
  <c r="MT51" i="27" s="1"/>
  <c r="MU51" i="27" s="1"/>
  <c r="MV51" i="27" s="1"/>
  <c r="MW51" i="27" s="1"/>
  <c r="MX51" i="27" s="1"/>
  <c r="MY51" i="27" s="1"/>
  <c r="MZ51" i="27" s="1"/>
  <c r="NA51" i="27" s="1"/>
  <c r="NB51" i="27" s="1"/>
  <c r="NC51" i="27" s="1"/>
  <c r="ND51" i="27" s="1"/>
  <c r="NE51" i="27" s="1"/>
  <c r="NF51" i="27" s="1"/>
  <c r="NG51" i="27" s="1"/>
  <c r="NH51" i="27" s="1"/>
  <c r="NI51" i="27" s="1"/>
  <c r="NJ51" i="27" s="1"/>
  <c r="NK51" i="27" s="1"/>
  <c r="NL51" i="27" s="1"/>
  <c r="NM51" i="27" s="1"/>
  <c r="NN51" i="27" s="1"/>
  <c r="NO51" i="27" s="1"/>
  <c r="NP51" i="27" s="1"/>
  <c r="NQ51" i="27" s="1"/>
  <c r="NR51" i="27" s="1"/>
  <c r="NS51" i="27" s="1"/>
  <c r="NT51" i="27" s="1"/>
  <c r="NU51" i="27" s="1"/>
  <c r="NV51" i="27" s="1"/>
  <c r="NW51" i="27" s="1"/>
  <c r="NX51" i="27" s="1"/>
  <c r="NY51" i="27" s="1"/>
  <c r="NZ51" i="27" s="1"/>
  <c r="OA51" i="27" s="1"/>
  <c r="OB51" i="27" s="1"/>
  <c r="OC51" i="27" s="1"/>
  <c r="OD51" i="27" s="1"/>
  <c r="OE51" i="27" s="1"/>
  <c r="OF51" i="27" s="1"/>
  <c r="OG51" i="27" s="1"/>
  <c r="OH51" i="27" s="1"/>
  <c r="OI51" i="27" s="1"/>
  <c r="OJ51" i="27" s="1"/>
  <c r="OK51" i="27" s="1"/>
  <c r="OL51" i="27" s="1"/>
  <c r="OM51" i="27" s="1"/>
  <c r="ON51" i="27" s="1"/>
  <c r="OO51" i="27" s="1"/>
  <c r="OP51" i="27" s="1"/>
  <c r="OQ51" i="27" s="1"/>
  <c r="OR51" i="27" s="1"/>
  <c r="OS51" i="27" s="1"/>
  <c r="OT51" i="27" s="1"/>
  <c r="OU51" i="27" s="1"/>
  <c r="OV51" i="27" s="1"/>
  <c r="OW51" i="27" s="1"/>
  <c r="OX51" i="27" s="1"/>
  <c r="OY51" i="27" s="1"/>
  <c r="OZ51" i="27" s="1"/>
  <c r="PA51" i="27" s="1"/>
  <c r="PB51" i="27" s="1"/>
  <c r="PC51" i="27" s="1"/>
  <c r="PD51" i="27" s="1"/>
  <c r="PE51" i="27" s="1"/>
  <c r="PF51" i="27" s="1"/>
  <c r="PG51" i="27" s="1"/>
  <c r="PH51" i="27" s="1"/>
  <c r="PI51" i="27" s="1"/>
  <c r="PJ51" i="27" s="1"/>
  <c r="PK51" i="27" s="1"/>
  <c r="PL51" i="27" s="1"/>
  <c r="PM51" i="27" s="1"/>
  <c r="PN51" i="27" s="1"/>
  <c r="PO51" i="27" s="1"/>
  <c r="PP51" i="27" s="1"/>
  <c r="PQ51" i="27" s="1"/>
  <c r="PR51" i="27" s="1"/>
  <c r="PS51" i="27" s="1"/>
  <c r="PT51" i="27" s="1"/>
  <c r="PU51" i="27" s="1"/>
  <c r="PV51" i="27" s="1"/>
  <c r="PW51" i="27" s="1"/>
  <c r="PX51" i="27" s="1"/>
  <c r="PY51" i="27" s="1"/>
  <c r="PZ51" i="27" s="1"/>
  <c r="QA51" i="27" s="1"/>
  <c r="QB51" i="27" s="1"/>
  <c r="QC51" i="27" s="1"/>
  <c r="QD51" i="27" s="1"/>
  <c r="QE51" i="27" s="1"/>
  <c r="QF51" i="27" s="1"/>
  <c r="QG51" i="27" s="1"/>
  <c r="QH51" i="27" s="1"/>
  <c r="QI51" i="27" s="1"/>
  <c r="QJ51" i="27" s="1"/>
  <c r="QK51" i="27" s="1"/>
  <c r="QL51" i="27" s="1"/>
  <c r="QM51" i="27" s="1"/>
  <c r="QN51" i="27" s="1"/>
  <c r="QO51" i="27" s="1"/>
  <c r="QP51" i="27" s="1"/>
  <c r="QQ51" i="27" s="1"/>
  <c r="QR51" i="27" s="1"/>
  <c r="QS51" i="27" s="1"/>
  <c r="QT51" i="27" s="1"/>
  <c r="QU51" i="27" s="1"/>
  <c r="QV51" i="27" s="1"/>
  <c r="QW51" i="27" s="1"/>
  <c r="QX51" i="27" s="1"/>
  <c r="QY51" i="27" s="1"/>
  <c r="QZ51" i="27" s="1"/>
  <c r="RA51" i="27" s="1"/>
  <c r="RB51" i="27" s="1"/>
  <c r="RC51" i="27" s="1"/>
  <c r="RD51" i="27" s="1"/>
  <c r="RE51" i="27" s="1"/>
  <c r="RF51" i="27" s="1"/>
  <c r="RG51" i="27" s="1"/>
  <c r="RH51" i="27" s="1"/>
  <c r="RI51" i="27" s="1"/>
  <c r="RJ51" i="27" s="1"/>
  <c r="RK51" i="27" s="1"/>
  <c r="RL51" i="27" s="1"/>
  <c r="RM51" i="27" s="1"/>
  <c r="RN51" i="27" s="1"/>
  <c r="RO51" i="27" s="1"/>
  <c r="RP51" i="27" s="1"/>
  <c r="RQ51" i="27" s="1"/>
  <c r="RR51" i="27" s="1"/>
  <c r="RS51" i="27" s="1"/>
  <c r="RT51" i="27" s="1"/>
  <c r="RU51" i="27" s="1"/>
  <c r="RV51" i="27" s="1"/>
  <c r="RW51" i="27" s="1"/>
  <c r="RX51" i="27" s="1"/>
  <c r="RY51" i="27" s="1"/>
  <c r="RZ51" i="27" s="1"/>
  <c r="SA51" i="27" s="1"/>
  <c r="SB51" i="27" s="1"/>
  <c r="SC51" i="27" s="1"/>
  <c r="SD51" i="27" s="1"/>
  <c r="SE51" i="27" s="1"/>
  <c r="SF51" i="27" s="1"/>
  <c r="SG51" i="27" s="1"/>
  <c r="SH51" i="27" s="1"/>
  <c r="SI51" i="27" s="1"/>
  <c r="SJ51" i="27" s="1"/>
  <c r="SK51" i="27" s="1"/>
  <c r="SL51" i="27" s="1"/>
  <c r="SM51" i="27" s="1"/>
  <c r="SN51" i="27" s="1"/>
  <c r="SO51" i="27" s="1"/>
  <c r="SP51" i="27" s="1"/>
  <c r="SQ51" i="27" s="1"/>
  <c r="SR51" i="27" s="1"/>
  <c r="SS51" i="27" s="1"/>
  <c r="ST51" i="27" s="1"/>
  <c r="SU51" i="27" s="1"/>
  <c r="SV51" i="27" s="1"/>
  <c r="SW51" i="27" s="1"/>
  <c r="SX51" i="27" s="1"/>
  <c r="SY51" i="27" s="1"/>
  <c r="SZ51" i="27" s="1"/>
  <c r="TA51" i="27" s="1"/>
  <c r="TB51" i="27" s="1"/>
  <c r="TC51" i="27" s="1"/>
  <c r="TD51" i="27" s="1"/>
  <c r="TE51" i="27" s="1"/>
  <c r="TF51" i="27" s="1"/>
  <c r="TG51" i="27" s="1"/>
  <c r="TH51" i="27" s="1"/>
  <c r="TI51" i="27" s="1"/>
  <c r="TJ51" i="27" s="1"/>
  <c r="TK51" i="27" s="1"/>
  <c r="TL51" i="27" s="1"/>
  <c r="TM51" i="27" s="1"/>
  <c r="TN51" i="27" s="1"/>
  <c r="TO51" i="27" s="1"/>
  <c r="TP51" i="27" s="1"/>
  <c r="TQ51" i="27" s="1"/>
  <c r="TR51" i="27" s="1"/>
  <c r="TS51" i="27" s="1"/>
  <c r="TT51" i="27" s="1"/>
  <c r="TU51" i="27" s="1"/>
  <c r="TV51" i="27" s="1"/>
  <c r="TW51" i="27" s="1"/>
  <c r="TX51" i="27" s="1"/>
  <c r="TY51" i="27" s="1"/>
  <c r="TZ51" i="27" s="1"/>
  <c r="UA51" i="27" s="1"/>
  <c r="UB51" i="27" s="1"/>
  <c r="UC51" i="27" s="1"/>
  <c r="UD51" i="27" s="1"/>
  <c r="UE51" i="27" s="1"/>
  <c r="UF51" i="27" s="1"/>
  <c r="UG51" i="27" s="1"/>
  <c r="UH51" i="27" s="1"/>
  <c r="UI51" i="27" s="1"/>
  <c r="UJ51" i="27" s="1"/>
  <c r="UK51" i="27" s="1"/>
  <c r="UL51" i="27" s="1"/>
  <c r="UM51" i="27" s="1"/>
  <c r="UN51" i="27" s="1"/>
  <c r="UO51" i="27" s="1"/>
  <c r="UP51" i="27" s="1"/>
  <c r="UQ51" i="27" s="1"/>
  <c r="UR51" i="27" s="1"/>
  <c r="US51" i="27" s="1"/>
  <c r="UT51" i="27" s="1"/>
  <c r="UU51" i="27" s="1"/>
  <c r="UV51" i="27" s="1"/>
  <c r="UW51" i="27" s="1"/>
  <c r="UX51" i="27" s="1"/>
  <c r="UY51" i="27" s="1"/>
  <c r="UZ51" i="27" s="1"/>
  <c r="VA51" i="27" s="1"/>
  <c r="VB51" i="27" s="1"/>
  <c r="VC51" i="27" s="1"/>
  <c r="VD51" i="27" s="1"/>
  <c r="VE51" i="27" s="1"/>
  <c r="VF51" i="27" s="1"/>
  <c r="VG51" i="27" s="1"/>
  <c r="VH51" i="27" s="1"/>
  <c r="VI51" i="27" s="1"/>
  <c r="VJ51" i="27" s="1"/>
  <c r="VK51" i="27" s="1"/>
  <c r="VL51" i="27" s="1"/>
  <c r="VM51" i="27" s="1"/>
  <c r="VN51" i="27" s="1"/>
  <c r="VO51" i="27" s="1"/>
  <c r="VP51" i="27" s="1"/>
  <c r="VQ51" i="27" s="1"/>
  <c r="VR51" i="27" s="1"/>
  <c r="VS51" i="27" s="1"/>
  <c r="VT51" i="27" s="1"/>
  <c r="VU51" i="27" s="1"/>
  <c r="VV51" i="27" s="1"/>
  <c r="VW51" i="27" s="1"/>
  <c r="VX51" i="27" s="1"/>
  <c r="VY51" i="27" s="1"/>
  <c r="VZ51" i="27" s="1"/>
  <c r="WA51" i="27" s="1"/>
  <c r="WB51" i="27" s="1"/>
  <c r="WC51" i="27" s="1"/>
  <c r="WD51" i="27" s="1"/>
  <c r="WE51" i="27" s="1"/>
  <c r="WF51" i="27" s="1"/>
  <c r="WG51" i="27" s="1"/>
  <c r="WH51" i="27" s="1"/>
  <c r="WI51" i="27" s="1"/>
  <c r="WJ51" i="27" s="1"/>
  <c r="WK51" i="27" s="1"/>
  <c r="WL51" i="27" s="1"/>
  <c r="WM51" i="27" s="1"/>
  <c r="WN51" i="27" s="1"/>
  <c r="WO51" i="27" s="1"/>
  <c r="WP51" i="27" s="1"/>
  <c r="WQ51" i="27" s="1"/>
  <c r="WR51" i="27" s="1"/>
  <c r="WS51" i="27" s="1"/>
  <c r="WT51" i="27" s="1"/>
  <c r="WU51" i="27" s="1"/>
  <c r="WV51" i="27" s="1"/>
  <c r="WW51" i="27" s="1"/>
  <c r="WX51" i="27" s="1"/>
  <c r="WY51" i="27" s="1"/>
  <c r="WZ51" i="27" s="1"/>
  <c r="XA51" i="27" s="1"/>
  <c r="XB51" i="27" s="1"/>
  <c r="XC51" i="27" s="1"/>
  <c r="XD51" i="27" s="1"/>
  <c r="XE51" i="27" s="1"/>
  <c r="XF51" i="27" s="1"/>
  <c r="XG51" i="27" s="1"/>
  <c r="XH51" i="27" s="1"/>
  <c r="XI51" i="27" s="1"/>
  <c r="XJ51" i="27" s="1"/>
  <c r="XK51" i="27" s="1"/>
  <c r="XL51" i="27" s="1"/>
  <c r="XM51" i="27" s="1"/>
  <c r="XN51" i="27" s="1"/>
  <c r="XO51" i="27" s="1"/>
  <c r="XP51" i="27" s="1"/>
  <c r="XQ51" i="27" s="1"/>
  <c r="XR51" i="27" s="1"/>
  <c r="XS51" i="27" s="1"/>
  <c r="XT51" i="27" s="1"/>
  <c r="XU51" i="27" s="1"/>
  <c r="XV51" i="27" s="1"/>
  <c r="XW51" i="27" s="1"/>
  <c r="XX51" i="27" s="1"/>
  <c r="XY51" i="27" s="1"/>
  <c r="XZ51" i="27" s="1"/>
  <c r="YA51" i="27" s="1"/>
  <c r="YB51" i="27" s="1"/>
  <c r="YC51" i="27" s="1"/>
  <c r="YD51" i="27" s="1"/>
  <c r="YE51" i="27" s="1"/>
  <c r="YF51" i="27" s="1"/>
  <c r="YG51" i="27" s="1"/>
  <c r="YH51" i="27" s="1"/>
  <c r="YI51" i="27" s="1"/>
  <c r="YJ51" i="27" s="1"/>
  <c r="YK51" i="27" s="1"/>
  <c r="YL51" i="27" s="1"/>
  <c r="YM51" i="27" s="1"/>
  <c r="YN51" i="27" s="1"/>
  <c r="YO51" i="27" s="1"/>
  <c r="YP51" i="27" s="1"/>
  <c r="YQ51" i="27" s="1"/>
  <c r="YR51" i="27" s="1"/>
  <c r="YS51" i="27" s="1"/>
  <c r="YT51" i="27" s="1"/>
  <c r="YU51" i="27" s="1"/>
  <c r="YV51" i="27" s="1"/>
  <c r="YW51" i="27" s="1"/>
  <c r="YX51" i="27" s="1"/>
  <c r="YY51" i="27" s="1"/>
  <c r="YZ51" i="27" s="1"/>
  <c r="ZA51" i="27" s="1"/>
  <c r="ZB51" i="27" s="1"/>
  <c r="ZC51" i="27" s="1"/>
  <c r="ZD51" i="27" s="1"/>
  <c r="ZE51" i="27" s="1"/>
  <c r="ZF51" i="27" s="1"/>
  <c r="ZG51" i="27" s="1"/>
  <c r="ZH51" i="27" s="1"/>
  <c r="ZI51" i="27" s="1"/>
  <c r="ZJ51" i="27" s="1"/>
  <c r="ZK51" i="27" s="1"/>
  <c r="ZL51" i="27" s="1"/>
  <c r="ZM51" i="27" s="1"/>
  <c r="ZN51" i="27" s="1"/>
  <c r="ZO51" i="27" s="1"/>
  <c r="ZP51" i="27" s="1"/>
  <c r="ZQ51" i="27" s="1"/>
  <c r="ZR51" i="27" s="1"/>
  <c r="ZS51" i="27" s="1"/>
  <c r="ZT51" i="27" s="1"/>
  <c r="ZU51" i="27" s="1"/>
  <c r="ZV51" i="27" s="1"/>
  <c r="ZW51" i="27" s="1"/>
  <c r="ZX51" i="27" s="1"/>
  <c r="ZY51" i="27" s="1"/>
  <c r="ZZ51" i="27" s="1"/>
  <c r="AAA51" i="27" s="1"/>
  <c r="AAB51" i="27" s="1"/>
  <c r="AAC51" i="27" s="1"/>
  <c r="AAD51" i="27" s="1"/>
  <c r="AAE51" i="27" s="1"/>
  <c r="AAF51" i="27" s="1"/>
  <c r="AAG51" i="27" s="1"/>
  <c r="AAH51" i="27" s="1"/>
  <c r="AAI51" i="27" s="1"/>
  <c r="AAJ51" i="27" s="1"/>
  <c r="AAK51" i="27" s="1"/>
  <c r="AAL51" i="27" s="1"/>
  <c r="AAM51" i="27" s="1"/>
  <c r="AAN51" i="27" s="1"/>
  <c r="AAO51" i="27" s="1"/>
  <c r="AAP51" i="27" s="1"/>
  <c r="AAQ51" i="27" s="1"/>
  <c r="AAR51" i="27" s="1"/>
  <c r="AAS51" i="27" s="1"/>
  <c r="AAT51" i="27" s="1"/>
  <c r="AAU51" i="27" s="1"/>
  <c r="AAV51" i="27" s="1"/>
  <c r="AAW51" i="27" s="1"/>
  <c r="AAX51" i="27" s="1"/>
  <c r="AAY51" i="27" s="1"/>
  <c r="AAZ51" i="27" s="1"/>
  <c r="ABA51" i="27" s="1"/>
  <c r="ABB51" i="27" s="1"/>
  <c r="ABC51" i="27" s="1"/>
  <c r="ABD51" i="27" s="1"/>
  <c r="ABE51" i="27" s="1"/>
  <c r="ABF51" i="27" s="1"/>
  <c r="ABG51" i="27" s="1"/>
  <c r="ABH51" i="27" s="1"/>
  <c r="ABI51" i="27" s="1"/>
  <c r="ABJ51" i="27" s="1"/>
  <c r="ABK51" i="27" s="1"/>
  <c r="ABL51" i="27" s="1"/>
  <c r="ABM51" i="27" s="1"/>
  <c r="ABN51" i="27" s="1"/>
  <c r="ABO51" i="27" s="1"/>
  <c r="ABP51" i="27" s="1"/>
  <c r="ABQ51" i="27" s="1"/>
  <c r="ABR51" i="27" s="1"/>
  <c r="ABS51" i="27" s="1"/>
  <c r="ABT51" i="27" s="1"/>
  <c r="ABU51" i="27" s="1"/>
  <c r="ABV51" i="27" s="1"/>
  <c r="ABW51" i="27" s="1"/>
  <c r="ABX51" i="27" s="1"/>
  <c r="ABY51" i="27" s="1"/>
  <c r="ABZ51" i="27" s="1"/>
  <c r="ACA51" i="27" s="1"/>
  <c r="ACB51" i="27" s="1"/>
  <c r="ACC51" i="27" s="1"/>
  <c r="ACD51" i="27" s="1"/>
  <c r="ACE51" i="27" s="1"/>
  <c r="ACF51" i="27" s="1"/>
  <c r="ACG51" i="27" s="1"/>
  <c r="ACH51" i="27" s="1"/>
  <c r="ACI51" i="27" s="1"/>
  <c r="ACJ51" i="27" s="1"/>
  <c r="ACK51" i="27" s="1"/>
  <c r="ACL51" i="27" s="1"/>
  <c r="ACM51" i="27" s="1"/>
  <c r="ACN51" i="27" s="1"/>
  <c r="ACO51" i="27" s="1"/>
  <c r="ACP51" i="27" s="1"/>
  <c r="ACQ51" i="27" s="1"/>
  <c r="ACR51" i="27" s="1"/>
  <c r="ACS51" i="27" s="1"/>
  <c r="ACT51" i="27" s="1"/>
  <c r="ACU51" i="27" s="1"/>
  <c r="ACV51" i="27" s="1"/>
  <c r="ACW51" i="27" s="1"/>
  <c r="ACX51" i="27" s="1"/>
  <c r="ACY51" i="27" s="1"/>
  <c r="ACZ51" i="27" s="1"/>
  <c r="ADA51" i="27" s="1"/>
  <c r="ADB51" i="27" s="1"/>
  <c r="ADC51" i="27" s="1"/>
  <c r="ADD51" i="27" s="1"/>
  <c r="ADE51" i="27" s="1"/>
  <c r="ADF51" i="27" s="1"/>
  <c r="ADG51" i="27" s="1"/>
  <c r="ADH51" i="27" s="1"/>
  <c r="ADI51" i="27" s="1"/>
  <c r="ADJ51" i="27" s="1"/>
  <c r="ADK51" i="27" s="1"/>
  <c r="ADL51" i="27" s="1"/>
  <c r="ADM51" i="27" s="1"/>
  <c r="ADN51" i="27" s="1"/>
  <c r="ADO51" i="27" s="1"/>
  <c r="ADP51" i="27" s="1"/>
  <c r="ADQ51" i="27" s="1"/>
  <c r="ADR51" i="27" s="1"/>
  <c r="ADS51" i="27" s="1"/>
  <c r="ADT51" i="27" s="1"/>
  <c r="ADU51" i="27" s="1"/>
  <c r="ADV51" i="27" s="1"/>
  <c r="ADW51" i="27" s="1"/>
  <c r="ADX51" i="27" s="1"/>
  <c r="ADY51" i="27" s="1"/>
  <c r="ADZ51" i="27" s="1"/>
  <c r="AEA51" i="27" s="1"/>
  <c r="AEB51" i="27" s="1"/>
  <c r="AEC51" i="27" s="1"/>
  <c r="AED51" i="27" s="1"/>
  <c r="AEE51" i="27" s="1"/>
  <c r="AEF51" i="27" s="1"/>
  <c r="AEG51" i="27" s="1"/>
  <c r="AEH51" i="27" s="1"/>
  <c r="AEI51" i="27" s="1"/>
  <c r="AEJ51" i="27" s="1"/>
  <c r="AEK51" i="27" s="1"/>
  <c r="AEL51" i="27" s="1"/>
  <c r="AEM51" i="27" s="1"/>
  <c r="AEN51" i="27" s="1"/>
  <c r="AEO51" i="27" s="1"/>
  <c r="AEP51" i="27" s="1"/>
  <c r="AEQ51" i="27" s="1"/>
  <c r="AER51" i="27" s="1"/>
  <c r="AES51" i="27" s="1"/>
  <c r="AET51" i="27" s="1"/>
  <c r="AEU51" i="27" s="1"/>
  <c r="AEV51" i="27" s="1"/>
  <c r="AEW51" i="27" s="1"/>
  <c r="AEX51" i="27" s="1"/>
  <c r="AEY51" i="27" s="1"/>
  <c r="AEZ51" i="27" s="1"/>
  <c r="AFA51" i="27" s="1"/>
  <c r="AFB51" i="27" s="1"/>
  <c r="AFC51" i="27" s="1"/>
  <c r="AFD51" i="27" s="1"/>
  <c r="AFE51" i="27" s="1"/>
  <c r="AFF51" i="27" s="1"/>
  <c r="AFG51" i="27" s="1"/>
  <c r="AFH51" i="27" s="1"/>
  <c r="AFI51" i="27" s="1"/>
  <c r="AFJ51" i="27" s="1"/>
  <c r="AFK51" i="27" s="1"/>
  <c r="AFL51" i="27" s="1"/>
  <c r="AFM51" i="27" s="1"/>
  <c r="AFN51" i="27" s="1"/>
  <c r="AFO51" i="27" s="1"/>
  <c r="AFP51" i="27" s="1"/>
  <c r="AFQ51" i="27" s="1"/>
  <c r="AFR51" i="27" s="1"/>
  <c r="AFS51" i="27" s="1"/>
  <c r="AFT51" i="27" s="1"/>
  <c r="AFU51" i="27" s="1"/>
  <c r="AFV51" i="27" s="1"/>
  <c r="AFW51" i="27" s="1"/>
  <c r="AFX51" i="27" s="1"/>
  <c r="AFY51" i="27" s="1"/>
  <c r="AFZ51" i="27" s="1"/>
  <c r="AGA51" i="27" s="1"/>
  <c r="AGB51" i="27" s="1"/>
  <c r="AGC51" i="27" s="1"/>
  <c r="AGD51" i="27" s="1"/>
  <c r="AGE51" i="27" s="1"/>
  <c r="AGF51" i="27" s="1"/>
  <c r="AGG51" i="27" s="1"/>
  <c r="AGH51" i="27" s="1"/>
  <c r="AGI51" i="27" s="1"/>
  <c r="AGJ51" i="27" s="1"/>
  <c r="AGK51" i="27" s="1"/>
  <c r="AGL51" i="27" s="1"/>
  <c r="AGM51" i="27" s="1"/>
  <c r="AGN51" i="27" s="1"/>
  <c r="AGO51" i="27" s="1"/>
  <c r="AGP51" i="27" s="1"/>
  <c r="AGQ51" i="27" s="1"/>
  <c r="AGR51" i="27" s="1"/>
  <c r="AGS51" i="27" s="1"/>
  <c r="AGT51" i="27" s="1"/>
  <c r="AGU51" i="27" s="1"/>
  <c r="AGV51" i="27" s="1"/>
  <c r="AGW51" i="27" s="1"/>
  <c r="AGX51" i="27" s="1"/>
  <c r="AGY51" i="27" s="1"/>
  <c r="AGZ51" i="27" s="1"/>
  <c r="AHA51" i="27" s="1"/>
  <c r="AHB51" i="27" s="1"/>
  <c r="AHC51" i="27" s="1"/>
  <c r="AHD51" i="27" s="1"/>
  <c r="AHE51" i="27" s="1"/>
  <c r="AHF51" i="27" s="1"/>
  <c r="AHG51" i="27" s="1"/>
  <c r="AHH51" i="27" s="1"/>
  <c r="AHI51" i="27" s="1"/>
  <c r="AHJ51" i="27" s="1"/>
  <c r="AHK51" i="27" s="1"/>
  <c r="AHL51" i="27" s="1"/>
  <c r="AHM51" i="27" s="1"/>
  <c r="AHN51" i="27" s="1"/>
  <c r="AHO51" i="27" s="1"/>
  <c r="AHP51" i="27" s="1"/>
  <c r="AHQ51" i="27" s="1"/>
  <c r="AHR51" i="27" s="1"/>
  <c r="AHS51" i="27" s="1"/>
  <c r="AHT51" i="27" s="1"/>
  <c r="AHU51" i="27" s="1"/>
  <c r="AHV51" i="27" s="1"/>
  <c r="AHW51" i="27" s="1"/>
  <c r="AHX51" i="27" s="1"/>
  <c r="AHY51" i="27" s="1"/>
  <c r="AHZ51" i="27" s="1"/>
  <c r="AIA51" i="27" s="1"/>
  <c r="AIB51" i="27" s="1"/>
  <c r="AIC51" i="27" s="1"/>
  <c r="AID51" i="27" s="1"/>
  <c r="AIE51" i="27" s="1"/>
  <c r="AIF51" i="27" s="1"/>
  <c r="AIG51" i="27" s="1"/>
  <c r="AIH51" i="27" s="1"/>
  <c r="AII51" i="27" s="1"/>
  <c r="AIJ51" i="27" s="1"/>
  <c r="AIK51" i="27" s="1"/>
  <c r="AIL51" i="27" s="1"/>
  <c r="AIM51" i="27" s="1"/>
  <c r="AIN51" i="27" s="1"/>
  <c r="AIO51" i="27" s="1"/>
  <c r="AIP51" i="27" s="1"/>
  <c r="AIQ51" i="27" s="1"/>
  <c r="AIR51" i="27" s="1"/>
  <c r="AIS51" i="27" s="1"/>
  <c r="AIT51" i="27" s="1"/>
  <c r="AIU51" i="27" s="1"/>
  <c r="AIV51" i="27" s="1"/>
  <c r="AIW51" i="27" s="1"/>
  <c r="AIX51" i="27" s="1"/>
  <c r="AIY51" i="27" s="1"/>
  <c r="AIZ51" i="27" s="1"/>
  <c r="AJA51" i="27" s="1"/>
  <c r="AJB51" i="27" s="1"/>
  <c r="AJC51" i="27" s="1"/>
  <c r="AJD51" i="27" s="1"/>
  <c r="AJE51" i="27" s="1"/>
  <c r="AJF51" i="27" s="1"/>
  <c r="AJG51" i="27" s="1"/>
  <c r="AJH51" i="27" s="1"/>
  <c r="AJI51" i="27" s="1"/>
  <c r="AJJ51" i="27" s="1"/>
  <c r="AJK51" i="27" s="1"/>
  <c r="AJL51" i="27" s="1"/>
  <c r="AJM51" i="27" s="1"/>
  <c r="AJN51" i="27" s="1"/>
  <c r="AJO51" i="27" s="1"/>
  <c r="AJP51" i="27" s="1"/>
  <c r="AJQ51" i="27" s="1"/>
  <c r="AJR51" i="27" s="1"/>
  <c r="AJS51" i="27" s="1"/>
  <c r="AJT51" i="27" s="1"/>
  <c r="AJU51" i="27" s="1"/>
  <c r="AJV51" i="27" s="1"/>
  <c r="AJW51" i="27" s="1"/>
  <c r="AJX51" i="27" s="1"/>
  <c r="AJY51" i="27" s="1"/>
  <c r="AJZ51" i="27" s="1"/>
  <c r="AKA51" i="27" s="1"/>
  <c r="AKB51" i="27" s="1"/>
  <c r="AKC51" i="27" s="1"/>
  <c r="AKD51" i="27" s="1"/>
  <c r="AKE51" i="27" s="1"/>
  <c r="AKF51" i="27" s="1"/>
  <c r="AKG51" i="27" s="1"/>
  <c r="AKH51" i="27" s="1"/>
  <c r="AKI51" i="27" s="1"/>
  <c r="AKJ51" i="27" s="1"/>
  <c r="AKK51" i="27" s="1"/>
  <c r="AKL51" i="27" s="1"/>
  <c r="AKM51" i="27" s="1"/>
  <c r="AKN51" i="27" s="1"/>
  <c r="AKO51" i="27" s="1"/>
  <c r="AKP51" i="27" s="1"/>
  <c r="AKQ51" i="27" s="1"/>
  <c r="AKR51" i="27" s="1"/>
  <c r="AKS51" i="27" s="1"/>
  <c r="AKT51" i="27" s="1"/>
  <c r="AKU51" i="27" s="1"/>
  <c r="AKV51" i="27" s="1"/>
  <c r="AKW51" i="27" s="1"/>
  <c r="AKX51" i="27" s="1"/>
  <c r="AKY51" i="27" s="1"/>
  <c r="AKZ51" i="27" s="1"/>
  <c r="ALA51" i="27" s="1"/>
  <c r="ALB51" i="27" s="1"/>
  <c r="ALC51" i="27" s="1"/>
  <c r="ALD51" i="27" s="1"/>
  <c r="ALE51" i="27" s="1"/>
  <c r="ALF51" i="27" s="1"/>
  <c r="ALG51" i="27" s="1"/>
  <c r="ALH51" i="27" s="1"/>
  <c r="ALI51" i="27" s="1"/>
  <c r="ALJ51" i="27" s="1"/>
  <c r="ALK51" i="27" s="1"/>
  <c r="ALL51" i="27" s="1"/>
  <c r="ALM51" i="27" s="1"/>
  <c r="ALN51" i="27" s="1"/>
  <c r="ALO51" i="27" s="1"/>
  <c r="D46" i="27"/>
  <c r="C31" i="27"/>
  <c r="C20" i="27"/>
  <c r="C18" i="27"/>
  <c r="C11" i="27"/>
  <c r="D51" i="26"/>
  <c r="E51" i="26" s="1"/>
  <c r="F51" i="26" s="1"/>
  <c r="G51" i="26" s="1"/>
  <c r="H51" i="26" s="1"/>
  <c r="I51" i="26" s="1"/>
  <c r="J51" i="26" s="1"/>
  <c r="K51" i="26" s="1"/>
  <c r="L51" i="26" s="1"/>
  <c r="M51" i="26" s="1"/>
  <c r="N51" i="26" s="1"/>
  <c r="O51" i="26" s="1"/>
  <c r="P51" i="26" s="1"/>
  <c r="Q51" i="26" s="1"/>
  <c r="R51" i="26" s="1"/>
  <c r="S51" i="26" s="1"/>
  <c r="T51" i="26" s="1"/>
  <c r="U51" i="26" s="1"/>
  <c r="V51" i="26" s="1"/>
  <c r="W51" i="26" s="1"/>
  <c r="X51" i="26" s="1"/>
  <c r="Y51" i="26" s="1"/>
  <c r="Z51" i="26" s="1"/>
  <c r="AA51" i="26" s="1"/>
  <c r="AB51" i="26" s="1"/>
  <c r="AC51" i="26" s="1"/>
  <c r="AD51" i="26" s="1"/>
  <c r="AE51" i="26" s="1"/>
  <c r="AF51" i="26" s="1"/>
  <c r="AG51" i="26" s="1"/>
  <c r="AH51" i="26" s="1"/>
  <c r="AI51" i="26" s="1"/>
  <c r="AJ51" i="26" s="1"/>
  <c r="AK51" i="26" s="1"/>
  <c r="AL51" i="26" s="1"/>
  <c r="AM51" i="26" s="1"/>
  <c r="AN51" i="26" s="1"/>
  <c r="AO51" i="26" s="1"/>
  <c r="AP51" i="26" s="1"/>
  <c r="AQ51" i="26" s="1"/>
  <c r="AR51" i="26" s="1"/>
  <c r="AS51" i="26" s="1"/>
  <c r="AT51" i="26" s="1"/>
  <c r="AU51" i="26" s="1"/>
  <c r="AV51" i="26" s="1"/>
  <c r="AW51" i="26" s="1"/>
  <c r="AX51" i="26" s="1"/>
  <c r="AY51" i="26" s="1"/>
  <c r="AZ51" i="26" s="1"/>
  <c r="BA51" i="26" s="1"/>
  <c r="BB51" i="26" s="1"/>
  <c r="BC51" i="26" s="1"/>
  <c r="BD51" i="26" s="1"/>
  <c r="BE51" i="26" s="1"/>
  <c r="BF51" i="26" s="1"/>
  <c r="BG51" i="26" s="1"/>
  <c r="BH51" i="26" s="1"/>
  <c r="BI51" i="26" s="1"/>
  <c r="BJ51" i="26" s="1"/>
  <c r="BK51" i="26" s="1"/>
  <c r="BL51" i="26" s="1"/>
  <c r="BM51" i="26" s="1"/>
  <c r="BN51" i="26" s="1"/>
  <c r="BO51" i="26" s="1"/>
  <c r="BP51" i="26" s="1"/>
  <c r="BQ51" i="26" s="1"/>
  <c r="BR51" i="26" s="1"/>
  <c r="BS51" i="26" s="1"/>
  <c r="BT51" i="26" s="1"/>
  <c r="BU51" i="26" s="1"/>
  <c r="BV51" i="26" s="1"/>
  <c r="BW51" i="26" s="1"/>
  <c r="BX51" i="26" s="1"/>
  <c r="BY51" i="26" s="1"/>
  <c r="BZ51" i="26" s="1"/>
  <c r="CA51" i="26" s="1"/>
  <c r="CB51" i="26" s="1"/>
  <c r="CC51" i="26" s="1"/>
  <c r="CD51" i="26" s="1"/>
  <c r="CE51" i="26" s="1"/>
  <c r="CF51" i="26" s="1"/>
  <c r="CG51" i="26" s="1"/>
  <c r="CH51" i="26" s="1"/>
  <c r="CI51" i="26" s="1"/>
  <c r="CJ51" i="26" s="1"/>
  <c r="CK51" i="26" s="1"/>
  <c r="CL51" i="26" s="1"/>
  <c r="CM51" i="26" s="1"/>
  <c r="CN51" i="26" s="1"/>
  <c r="CO51" i="26" s="1"/>
  <c r="CP51" i="26" s="1"/>
  <c r="CQ51" i="26" s="1"/>
  <c r="CR51" i="26" s="1"/>
  <c r="CS51" i="26" s="1"/>
  <c r="CT51" i="26" s="1"/>
  <c r="CU51" i="26" s="1"/>
  <c r="CV51" i="26" s="1"/>
  <c r="CW51" i="26" s="1"/>
  <c r="CX51" i="26" s="1"/>
  <c r="CY51" i="26" s="1"/>
  <c r="CZ51" i="26" s="1"/>
  <c r="DA51" i="26" s="1"/>
  <c r="DB51" i="26" s="1"/>
  <c r="DC51" i="26" s="1"/>
  <c r="DD51" i="26" s="1"/>
  <c r="DE51" i="26" s="1"/>
  <c r="DF51" i="26" s="1"/>
  <c r="DG51" i="26" s="1"/>
  <c r="DH51" i="26" s="1"/>
  <c r="DI51" i="26" s="1"/>
  <c r="DJ51" i="26" s="1"/>
  <c r="DK51" i="26" s="1"/>
  <c r="DL51" i="26" s="1"/>
  <c r="DM51" i="26" s="1"/>
  <c r="DN51" i="26" s="1"/>
  <c r="DO51" i="26" s="1"/>
  <c r="DP51" i="26" s="1"/>
  <c r="DQ51" i="26" s="1"/>
  <c r="DR51" i="26" s="1"/>
  <c r="DS51" i="26" s="1"/>
  <c r="DT51" i="26" s="1"/>
  <c r="DU51" i="26" s="1"/>
  <c r="DV51" i="26" s="1"/>
  <c r="DW51" i="26" s="1"/>
  <c r="DX51" i="26" s="1"/>
  <c r="DY51" i="26" s="1"/>
  <c r="DZ51" i="26" s="1"/>
  <c r="EA51" i="26" s="1"/>
  <c r="EB51" i="26" s="1"/>
  <c r="EC51" i="26" s="1"/>
  <c r="ED51" i="26" s="1"/>
  <c r="EE51" i="26" s="1"/>
  <c r="EF51" i="26" s="1"/>
  <c r="EG51" i="26" s="1"/>
  <c r="EH51" i="26" s="1"/>
  <c r="EI51" i="26" s="1"/>
  <c r="EJ51" i="26" s="1"/>
  <c r="EK51" i="26" s="1"/>
  <c r="EL51" i="26" s="1"/>
  <c r="EM51" i="26" s="1"/>
  <c r="EN51" i="26" s="1"/>
  <c r="EO51" i="26" s="1"/>
  <c r="EP51" i="26" s="1"/>
  <c r="EQ51" i="26" s="1"/>
  <c r="ER51" i="26" s="1"/>
  <c r="ES51" i="26" s="1"/>
  <c r="ET51" i="26" s="1"/>
  <c r="EU51" i="26" s="1"/>
  <c r="EV51" i="26" s="1"/>
  <c r="EW51" i="26" s="1"/>
  <c r="EX51" i="26" s="1"/>
  <c r="EY51" i="26" s="1"/>
  <c r="EZ51" i="26" s="1"/>
  <c r="FA51" i="26" s="1"/>
  <c r="FB51" i="26" s="1"/>
  <c r="FC51" i="26" s="1"/>
  <c r="FD51" i="26" s="1"/>
  <c r="FE51" i="26" s="1"/>
  <c r="FF51" i="26" s="1"/>
  <c r="FG51" i="26" s="1"/>
  <c r="FH51" i="26" s="1"/>
  <c r="FI51" i="26" s="1"/>
  <c r="FJ51" i="26" s="1"/>
  <c r="FK51" i="26" s="1"/>
  <c r="FL51" i="26" s="1"/>
  <c r="FM51" i="26" s="1"/>
  <c r="FN51" i="26" s="1"/>
  <c r="FO51" i="26" s="1"/>
  <c r="FP51" i="26" s="1"/>
  <c r="FQ51" i="26" s="1"/>
  <c r="FR51" i="26" s="1"/>
  <c r="FS51" i="26" s="1"/>
  <c r="FT51" i="26" s="1"/>
  <c r="FU51" i="26" s="1"/>
  <c r="FV51" i="26" s="1"/>
  <c r="FW51" i="26" s="1"/>
  <c r="FX51" i="26" s="1"/>
  <c r="FY51" i="26" s="1"/>
  <c r="FZ51" i="26" s="1"/>
  <c r="GA51" i="26" s="1"/>
  <c r="GB51" i="26" s="1"/>
  <c r="GC51" i="26" s="1"/>
  <c r="GD51" i="26" s="1"/>
  <c r="GE51" i="26" s="1"/>
  <c r="GF51" i="26" s="1"/>
  <c r="GG51" i="26" s="1"/>
  <c r="GH51" i="26" s="1"/>
  <c r="GI51" i="26" s="1"/>
  <c r="GJ51" i="26" s="1"/>
  <c r="GK51" i="26" s="1"/>
  <c r="GL51" i="26" s="1"/>
  <c r="GM51" i="26" s="1"/>
  <c r="GN51" i="26" s="1"/>
  <c r="GO51" i="26" s="1"/>
  <c r="GP51" i="26" s="1"/>
  <c r="GQ51" i="26" s="1"/>
  <c r="GR51" i="26" s="1"/>
  <c r="GS51" i="26" s="1"/>
  <c r="GT51" i="26" s="1"/>
  <c r="GU51" i="26" s="1"/>
  <c r="GV51" i="26" s="1"/>
  <c r="GW51" i="26" s="1"/>
  <c r="GX51" i="26" s="1"/>
  <c r="GY51" i="26" s="1"/>
  <c r="GZ51" i="26" s="1"/>
  <c r="HA51" i="26" s="1"/>
  <c r="HB51" i="26" s="1"/>
  <c r="HC51" i="26" s="1"/>
  <c r="HD51" i="26" s="1"/>
  <c r="HE51" i="26" s="1"/>
  <c r="HF51" i="26" s="1"/>
  <c r="HG51" i="26" s="1"/>
  <c r="HH51" i="26" s="1"/>
  <c r="HI51" i="26" s="1"/>
  <c r="HJ51" i="26" s="1"/>
  <c r="HK51" i="26" s="1"/>
  <c r="HL51" i="26" s="1"/>
  <c r="HM51" i="26" s="1"/>
  <c r="HN51" i="26" s="1"/>
  <c r="HO51" i="26" s="1"/>
  <c r="HP51" i="26" s="1"/>
  <c r="HQ51" i="26" s="1"/>
  <c r="HR51" i="26" s="1"/>
  <c r="HS51" i="26" s="1"/>
  <c r="HT51" i="26" s="1"/>
  <c r="HU51" i="26" s="1"/>
  <c r="HV51" i="26" s="1"/>
  <c r="HW51" i="26" s="1"/>
  <c r="HX51" i="26" s="1"/>
  <c r="HY51" i="26" s="1"/>
  <c r="HZ51" i="26" s="1"/>
  <c r="IA51" i="26" s="1"/>
  <c r="IB51" i="26" s="1"/>
  <c r="IC51" i="26" s="1"/>
  <c r="ID51" i="26" s="1"/>
  <c r="IE51" i="26" s="1"/>
  <c r="IF51" i="26" s="1"/>
  <c r="IG51" i="26" s="1"/>
  <c r="IH51" i="26" s="1"/>
  <c r="II51" i="26" s="1"/>
  <c r="IJ51" i="26" s="1"/>
  <c r="IK51" i="26" s="1"/>
  <c r="IL51" i="26" s="1"/>
  <c r="IM51" i="26" s="1"/>
  <c r="IN51" i="26" s="1"/>
  <c r="IO51" i="26" s="1"/>
  <c r="IP51" i="26" s="1"/>
  <c r="IQ51" i="26" s="1"/>
  <c r="IR51" i="26" s="1"/>
  <c r="IS51" i="26" s="1"/>
  <c r="IT51" i="26" s="1"/>
  <c r="IU51" i="26" s="1"/>
  <c r="IV51" i="26" s="1"/>
  <c r="IW51" i="26" s="1"/>
  <c r="IX51" i="26" s="1"/>
  <c r="IY51" i="26" s="1"/>
  <c r="IZ51" i="26" s="1"/>
  <c r="JA51" i="26" s="1"/>
  <c r="JB51" i="26" s="1"/>
  <c r="JC51" i="26" s="1"/>
  <c r="JD51" i="26" s="1"/>
  <c r="JE51" i="26" s="1"/>
  <c r="JF51" i="26" s="1"/>
  <c r="JG51" i="26" s="1"/>
  <c r="JH51" i="26" s="1"/>
  <c r="JI51" i="26" s="1"/>
  <c r="JJ51" i="26" s="1"/>
  <c r="JK51" i="26" s="1"/>
  <c r="JL51" i="26" s="1"/>
  <c r="JM51" i="26" s="1"/>
  <c r="JN51" i="26" s="1"/>
  <c r="JO51" i="26" s="1"/>
  <c r="JP51" i="26" s="1"/>
  <c r="JQ51" i="26" s="1"/>
  <c r="JR51" i="26" s="1"/>
  <c r="JS51" i="26" s="1"/>
  <c r="JT51" i="26" s="1"/>
  <c r="JU51" i="26" s="1"/>
  <c r="JV51" i="26" s="1"/>
  <c r="JW51" i="26" s="1"/>
  <c r="JX51" i="26" s="1"/>
  <c r="JY51" i="26" s="1"/>
  <c r="JZ51" i="26" s="1"/>
  <c r="KA51" i="26" s="1"/>
  <c r="KB51" i="26" s="1"/>
  <c r="KC51" i="26" s="1"/>
  <c r="KD51" i="26" s="1"/>
  <c r="KE51" i="26" s="1"/>
  <c r="KF51" i="26" s="1"/>
  <c r="KG51" i="26" s="1"/>
  <c r="KH51" i="26" s="1"/>
  <c r="KI51" i="26" s="1"/>
  <c r="KJ51" i="26" s="1"/>
  <c r="KK51" i="26" s="1"/>
  <c r="KL51" i="26" s="1"/>
  <c r="KM51" i="26" s="1"/>
  <c r="KN51" i="26" s="1"/>
  <c r="KO51" i="26" s="1"/>
  <c r="KP51" i="26" s="1"/>
  <c r="KQ51" i="26" s="1"/>
  <c r="KR51" i="26" s="1"/>
  <c r="KS51" i="26" s="1"/>
  <c r="KT51" i="26" s="1"/>
  <c r="KU51" i="26" s="1"/>
  <c r="KV51" i="26" s="1"/>
  <c r="KW51" i="26" s="1"/>
  <c r="KX51" i="26" s="1"/>
  <c r="KY51" i="26" s="1"/>
  <c r="KZ51" i="26" s="1"/>
  <c r="LA51" i="26" s="1"/>
  <c r="LB51" i="26" s="1"/>
  <c r="LC51" i="26" s="1"/>
  <c r="LD51" i="26" s="1"/>
  <c r="LE51" i="26" s="1"/>
  <c r="LF51" i="26" s="1"/>
  <c r="LG51" i="26" s="1"/>
  <c r="LH51" i="26" s="1"/>
  <c r="LI51" i="26" s="1"/>
  <c r="LJ51" i="26" s="1"/>
  <c r="LK51" i="26" s="1"/>
  <c r="LL51" i="26" s="1"/>
  <c r="LM51" i="26" s="1"/>
  <c r="LN51" i="26" s="1"/>
  <c r="LO51" i="26" s="1"/>
  <c r="LP51" i="26" s="1"/>
  <c r="LQ51" i="26" s="1"/>
  <c r="LR51" i="26" s="1"/>
  <c r="LS51" i="26" s="1"/>
  <c r="LT51" i="26" s="1"/>
  <c r="LU51" i="26" s="1"/>
  <c r="LV51" i="26" s="1"/>
  <c r="LW51" i="26" s="1"/>
  <c r="LX51" i="26" s="1"/>
  <c r="LY51" i="26" s="1"/>
  <c r="LZ51" i="26" s="1"/>
  <c r="MA51" i="26" s="1"/>
  <c r="MB51" i="26" s="1"/>
  <c r="MC51" i="26" s="1"/>
  <c r="MD51" i="26" s="1"/>
  <c r="ME51" i="26" s="1"/>
  <c r="MF51" i="26" s="1"/>
  <c r="MG51" i="26" s="1"/>
  <c r="MH51" i="26" s="1"/>
  <c r="MI51" i="26" s="1"/>
  <c r="MJ51" i="26" s="1"/>
  <c r="MK51" i="26" s="1"/>
  <c r="ML51" i="26" s="1"/>
  <c r="MM51" i="26" s="1"/>
  <c r="MN51" i="26" s="1"/>
  <c r="MO51" i="26" s="1"/>
  <c r="MP51" i="26" s="1"/>
  <c r="MQ51" i="26" s="1"/>
  <c r="MR51" i="26" s="1"/>
  <c r="MS51" i="26" s="1"/>
  <c r="MT51" i="26" s="1"/>
  <c r="MU51" i="26" s="1"/>
  <c r="MV51" i="26" s="1"/>
  <c r="MW51" i="26" s="1"/>
  <c r="MX51" i="26" s="1"/>
  <c r="MY51" i="26" s="1"/>
  <c r="MZ51" i="26" s="1"/>
  <c r="NA51" i="26" s="1"/>
  <c r="NB51" i="26" s="1"/>
  <c r="NC51" i="26" s="1"/>
  <c r="ND51" i="26" s="1"/>
  <c r="NE51" i="26" s="1"/>
  <c r="NF51" i="26" s="1"/>
  <c r="NG51" i="26" s="1"/>
  <c r="NH51" i="26" s="1"/>
  <c r="NI51" i="26" s="1"/>
  <c r="NJ51" i="26" s="1"/>
  <c r="NK51" i="26" s="1"/>
  <c r="NL51" i="26" s="1"/>
  <c r="NM51" i="26" s="1"/>
  <c r="NN51" i="26" s="1"/>
  <c r="NO51" i="26" s="1"/>
  <c r="NP51" i="26" s="1"/>
  <c r="NQ51" i="26" s="1"/>
  <c r="NR51" i="26" s="1"/>
  <c r="NS51" i="26" s="1"/>
  <c r="NT51" i="26" s="1"/>
  <c r="NU51" i="26" s="1"/>
  <c r="NV51" i="26" s="1"/>
  <c r="NW51" i="26" s="1"/>
  <c r="NX51" i="26" s="1"/>
  <c r="NY51" i="26" s="1"/>
  <c r="NZ51" i="26" s="1"/>
  <c r="OA51" i="26" s="1"/>
  <c r="OB51" i="26" s="1"/>
  <c r="OC51" i="26" s="1"/>
  <c r="OD51" i="26" s="1"/>
  <c r="OE51" i="26" s="1"/>
  <c r="OF51" i="26" s="1"/>
  <c r="OG51" i="26" s="1"/>
  <c r="OH51" i="26" s="1"/>
  <c r="OI51" i="26" s="1"/>
  <c r="OJ51" i="26" s="1"/>
  <c r="OK51" i="26" s="1"/>
  <c r="OL51" i="26" s="1"/>
  <c r="OM51" i="26" s="1"/>
  <c r="ON51" i="26" s="1"/>
  <c r="OO51" i="26" s="1"/>
  <c r="OP51" i="26" s="1"/>
  <c r="OQ51" i="26" s="1"/>
  <c r="OR51" i="26" s="1"/>
  <c r="OS51" i="26" s="1"/>
  <c r="OT51" i="26" s="1"/>
  <c r="OU51" i="26" s="1"/>
  <c r="OV51" i="26" s="1"/>
  <c r="OW51" i="26" s="1"/>
  <c r="OX51" i="26" s="1"/>
  <c r="OY51" i="26" s="1"/>
  <c r="OZ51" i="26" s="1"/>
  <c r="PA51" i="26" s="1"/>
  <c r="PB51" i="26" s="1"/>
  <c r="PC51" i="26" s="1"/>
  <c r="PD51" i="26" s="1"/>
  <c r="PE51" i="26" s="1"/>
  <c r="PF51" i="26" s="1"/>
  <c r="PG51" i="26" s="1"/>
  <c r="PH51" i="26" s="1"/>
  <c r="PI51" i="26" s="1"/>
  <c r="PJ51" i="26" s="1"/>
  <c r="PK51" i="26" s="1"/>
  <c r="PL51" i="26" s="1"/>
  <c r="PM51" i="26" s="1"/>
  <c r="PN51" i="26" s="1"/>
  <c r="PO51" i="26" s="1"/>
  <c r="PP51" i="26" s="1"/>
  <c r="PQ51" i="26" s="1"/>
  <c r="PR51" i="26" s="1"/>
  <c r="PS51" i="26" s="1"/>
  <c r="PT51" i="26" s="1"/>
  <c r="PU51" i="26" s="1"/>
  <c r="PV51" i="26" s="1"/>
  <c r="PW51" i="26" s="1"/>
  <c r="PX51" i="26" s="1"/>
  <c r="PY51" i="26" s="1"/>
  <c r="PZ51" i="26" s="1"/>
  <c r="QA51" i="26" s="1"/>
  <c r="QB51" i="26" s="1"/>
  <c r="QC51" i="26" s="1"/>
  <c r="QD51" i="26" s="1"/>
  <c r="QE51" i="26" s="1"/>
  <c r="QF51" i="26" s="1"/>
  <c r="QG51" i="26" s="1"/>
  <c r="QH51" i="26" s="1"/>
  <c r="QI51" i="26" s="1"/>
  <c r="QJ51" i="26" s="1"/>
  <c r="QK51" i="26" s="1"/>
  <c r="QL51" i="26" s="1"/>
  <c r="QM51" i="26" s="1"/>
  <c r="QN51" i="26" s="1"/>
  <c r="QO51" i="26" s="1"/>
  <c r="QP51" i="26" s="1"/>
  <c r="QQ51" i="26" s="1"/>
  <c r="QR51" i="26" s="1"/>
  <c r="QS51" i="26" s="1"/>
  <c r="QT51" i="26" s="1"/>
  <c r="QU51" i="26" s="1"/>
  <c r="QV51" i="26" s="1"/>
  <c r="QW51" i="26" s="1"/>
  <c r="QX51" i="26" s="1"/>
  <c r="QY51" i="26" s="1"/>
  <c r="QZ51" i="26" s="1"/>
  <c r="RA51" i="26" s="1"/>
  <c r="RB51" i="26" s="1"/>
  <c r="RC51" i="26" s="1"/>
  <c r="RD51" i="26" s="1"/>
  <c r="RE51" i="26" s="1"/>
  <c r="RF51" i="26" s="1"/>
  <c r="RG51" i="26" s="1"/>
  <c r="RH51" i="26" s="1"/>
  <c r="RI51" i="26" s="1"/>
  <c r="RJ51" i="26" s="1"/>
  <c r="RK51" i="26" s="1"/>
  <c r="RL51" i="26" s="1"/>
  <c r="RM51" i="26" s="1"/>
  <c r="RN51" i="26" s="1"/>
  <c r="RO51" i="26" s="1"/>
  <c r="RP51" i="26" s="1"/>
  <c r="RQ51" i="26" s="1"/>
  <c r="RR51" i="26" s="1"/>
  <c r="RS51" i="26" s="1"/>
  <c r="RT51" i="26" s="1"/>
  <c r="RU51" i="26" s="1"/>
  <c r="RV51" i="26" s="1"/>
  <c r="RW51" i="26" s="1"/>
  <c r="RX51" i="26" s="1"/>
  <c r="RY51" i="26" s="1"/>
  <c r="RZ51" i="26" s="1"/>
  <c r="SA51" i="26" s="1"/>
  <c r="SB51" i="26" s="1"/>
  <c r="SC51" i="26" s="1"/>
  <c r="SD51" i="26" s="1"/>
  <c r="SE51" i="26" s="1"/>
  <c r="SF51" i="26" s="1"/>
  <c r="SG51" i="26" s="1"/>
  <c r="SH51" i="26" s="1"/>
  <c r="SI51" i="26" s="1"/>
  <c r="SJ51" i="26" s="1"/>
  <c r="SK51" i="26" s="1"/>
  <c r="SL51" i="26" s="1"/>
  <c r="SM51" i="26" s="1"/>
  <c r="SN51" i="26" s="1"/>
  <c r="SO51" i="26" s="1"/>
  <c r="SP51" i="26" s="1"/>
  <c r="SQ51" i="26" s="1"/>
  <c r="SR51" i="26" s="1"/>
  <c r="SS51" i="26" s="1"/>
  <c r="ST51" i="26" s="1"/>
  <c r="SU51" i="26" s="1"/>
  <c r="SV51" i="26" s="1"/>
  <c r="SW51" i="26" s="1"/>
  <c r="SX51" i="26" s="1"/>
  <c r="SY51" i="26" s="1"/>
  <c r="SZ51" i="26" s="1"/>
  <c r="TA51" i="26" s="1"/>
  <c r="TB51" i="26" s="1"/>
  <c r="TC51" i="26" s="1"/>
  <c r="TD51" i="26" s="1"/>
  <c r="TE51" i="26" s="1"/>
  <c r="TF51" i="26" s="1"/>
  <c r="TG51" i="26" s="1"/>
  <c r="TH51" i="26" s="1"/>
  <c r="TI51" i="26" s="1"/>
  <c r="TJ51" i="26" s="1"/>
  <c r="TK51" i="26" s="1"/>
  <c r="TL51" i="26" s="1"/>
  <c r="TM51" i="26" s="1"/>
  <c r="TN51" i="26" s="1"/>
  <c r="TO51" i="26" s="1"/>
  <c r="TP51" i="26" s="1"/>
  <c r="TQ51" i="26" s="1"/>
  <c r="TR51" i="26" s="1"/>
  <c r="TS51" i="26" s="1"/>
  <c r="TT51" i="26" s="1"/>
  <c r="TU51" i="26" s="1"/>
  <c r="TV51" i="26" s="1"/>
  <c r="TW51" i="26" s="1"/>
  <c r="TX51" i="26" s="1"/>
  <c r="TY51" i="26" s="1"/>
  <c r="TZ51" i="26" s="1"/>
  <c r="UA51" i="26" s="1"/>
  <c r="UB51" i="26" s="1"/>
  <c r="UC51" i="26" s="1"/>
  <c r="UD51" i="26" s="1"/>
  <c r="UE51" i="26" s="1"/>
  <c r="UF51" i="26" s="1"/>
  <c r="UG51" i="26" s="1"/>
  <c r="UH51" i="26" s="1"/>
  <c r="UI51" i="26" s="1"/>
  <c r="UJ51" i="26" s="1"/>
  <c r="UK51" i="26" s="1"/>
  <c r="UL51" i="26" s="1"/>
  <c r="UM51" i="26" s="1"/>
  <c r="UN51" i="26" s="1"/>
  <c r="UO51" i="26" s="1"/>
  <c r="UP51" i="26" s="1"/>
  <c r="UQ51" i="26" s="1"/>
  <c r="UR51" i="26" s="1"/>
  <c r="US51" i="26" s="1"/>
  <c r="UT51" i="26" s="1"/>
  <c r="UU51" i="26" s="1"/>
  <c r="UV51" i="26" s="1"/>
  <c r="UW51" i="26" s="1"/>
  <c r="UX51" i="26" s="1"/>
  <c r="UY51" i="26" s="1"/>
  <c r="UZ51" i="26" s="1"/>
  <c r="VA51" i="26" s="1"/>
  <c r="VB51" i="26" s="1"/>
  <c r="VC51" i="26" s="1"/>
  <c r="VD51" i="26" s="1"/>
  <c r="VE51" i="26" s="1"/>
  <c r="VF51" i="26" s="1"/>
  <c r="VG51" i="26" s="1"/>
  <c r="VH51" i="26" s="1"/>
  <c r="VI51" i="26" s="1"/>
  <c r="VJ51" i="26" s="1"/>
  <c r="VK51" i="26" s="1"/>
  <c r="VL51" i="26" s="1"/>
  <c r="VM51" i="26" s="1"/>
  <c r="VN51" i="26" s="1"/>
  <c r="VO51" i="26" s="1"/>
  <c r="VP51" i="26" s="1"/>
  <c r="VQ51" i="26" s="1"/>
  <c r="VR51" i="26" s="1"/>
  <c r="VS51" i="26" s="1"/>
  <c r="VT51" i="26" s="1"/>
  <c r="VU51" i="26" s="1"/>
  <c r="VV51" i="26" s="1"/>
  <c r="VW51" i="26" s="1"/>
  <c r="VX51" i="26" s="1"/>
  <c r="VY51" i="26" s="1"/>
  <c r="VZ51" i="26" s="1"/>
  <c r="WA51" i="26" s="1"/>
  <c r="WB51" i="26" s="1"/>
  <c r="WC51" i="26" s="1"/>
  <c r="WD51" i="26" s="1"/>
  <c r="WE51" i="26" s="1"/>
  <c r="WF51" i="26" s="1"/>
  <c r="WG51" i="26" s="1"/>
  <c r="WH51" i="26" s="1"/>
  <c r="WI51" i="26" s="1"/>
  <c r="WJ51" i="26" s="1"/>
  <c r="WK51" i="26" s="1"/>
  <c r="WL51" i="26" s="1"/>
  <c r="WM51" i="26" s="1"/>
  <c r="WN51" i="26" s="1"/>
  <c r="WO51" i="26" s="1"/>
  <c r="WP51" i="26" s="1"/>
  <c r="WQ51" i="26" s="1"/>
  <c r="WR51" i="26" s="1"/>
  <c r="WS51" i="26" s="1"/>
  <c r="WT51" i="26" s="1"/>
  <c r="WU51" i="26" s="1"/>
  <c r="WV51" i="26" s="1"/>
  <c r="WW51" i="26" s="1"/>
  <c r="WX51" i="26" s="1"/>
  <c r="WY51" i="26" s="1"/>
  <c r="WZ51" i="26" s="1"/>
  <c r="XA51" i="26" s="1"/>
  <c r="XB51" i="26" s="1"/>
  <c r="XC51" i="26" s="1"/>
  <c r="XD51" i="26" s="1"/>
  <c r="XE51" i="26" s="1"/>
  <c r="XF51" i="26" s="1"/>
  <c r="XG51" i="26" s="1"/>
  <c r="XH51" i="26" s="1"/>
  <c r="XI51" i="26" s="1"/>
  <c r="XJ51" i="26" s="1"/>
  <c r="XK51" i="26" s="1"/>
  <c r="XL51" i="26" s="1"/>
  <c r="XM51" i="26" s="1"/>
  <c r="XN51" i="26" s="1"/>
  <c r="XO51" i="26" s="1"/>
  <c r="XP51" i="26" s="1"/>
  <c r="XQ51" i="26" s="1"/>
  <c r="XR51" i="26" s="1"/>
  <c r="XS51" i="26" s="1"/>
  <c r="XT51" i="26" s="1"/>
  <c r="XU51" i="26" s="1"/>
  <c r="XV51" i="26" s="1"/>
  <c r="XW51" i="26" s="1"/>
  <c r="XX51" i="26" s="1"/>
  <c r="XY51" i="26" s="1"/>
  <c r="XZ51" i="26" s="1"/>
  <c r="YA51" i="26" s="1"/>
  <c r="YB51" i="26" s="1"/>
  <c r="YC51" i="26" s="1"/>
  <c r="YD51" i="26" s="1"/>
  <c r="YE51" i="26" s="1"/>
  <c r="YF51" i="26" s="1"/>
  <c r="YG51" i="26" s="1"/>
  <c r="YH51" i="26" s="1"/>
  <c r="YI51" i="26" s="1"/>
  <c r="YJ51" i="26" s="1"/>
  <c r="YK51" i="26" s="1"/>
  <c r="YL51" i="26" s="1"/>
  <c r="YM51" i="26" s="1"/>
  <c r="YN51" i="26" s="1"/>
  <c r="YO51" i="26" s="1"/>
  <c r="YP51" i="26" s="1"/>
  <c r="YQ51" i="26" s="1"/>
  <c r="YR51" i="26" s="1"/>
  <c r="YS51" i="26" s="1"/>
  <c r="YT51" i="26" s="1"/>
  <c r="YU51" i="26" s="1"/>
  <c r="YV51" i="26" s="1"/>
  <c r="YW51" i="26" s="1"/>
  <c r="YX51" i="26" s="1"/>
  <c r="YY51" i="26" s="1"/>
  <c r="YZ51" i="26" s="1"/>
  <c r="ZA51" i="26" s="1"/>
  <c r="ZB51" i="26" s="1"/>
  <c r="ZC51" i="26" s="1"/>
  <c r="ZD51" i="26" s="1"/>
  <c r="ZE51" i="26" s="1"/>
  <c r="ZF51" i="26" s="1"/>
  <c r="ZG51" i="26" s="1"/>
  <c r="ZH51" i="26" s="1"/>
  <c r="ZI51" i="26" s="1"/>
  <c r="ZJ51" i="26" s="1"/>
  <c r="ZK51" i="26" s="1"/>
  <c r="ZL51" i="26" s="1"/>
  <c r="ZM51" i="26" s="1"/>
  <c r="ZN51" i="26" s="1"/>
  <c r="ZO51" i="26" s="1"/>
  <c r="ZP51" i="26" s="1"/>
  <c r="ZQ51" i="26" s="1"/>
  <c r="ZR51" i="26" s="1"/>
  <c r="ZS51" i="26" s="1"/>
  <c r="ZT51" i="26" s="1"/>
  <c r="ZU51" i="26" s="1"/>
  <c r="ZV51" i="26" s="1"/>
  <c r="ZW51" i="26" s="1"/>
  <c r="ZX51" i="26" s="1"/>
  <c r="ZY51" i="26" s="1"/>
  <c r="ZZ51" i="26" s="1"/>
  <c r="AAA51" i="26" s="1"/>
  <c r="AAB51" i="26" s="1"/>
  <c r="AAC51" i="26" s="1"/>
  <c r="AAD51" i="26" s="1"/>
  <c r="AAE51" i="26" s="1"/>
  <c r="AAF51" i="26" s="1"/>
  <c r="AAG51" i="26" s="1"/>
  <c r="AAH51" i="26" s="1"/>
  <c r="AAI51" i="26" s="1"/>
  <c r="AAJ51" i="26" s="1"/>
  <c r="AAK51" i="26" s="1"/>
  <c r="AAL51" i="26" s="1"/>
  <c r="AAM51" i="26" s="1"/>
  <c r="AAN51" i="26" s="1"/>
  <c r="AAO51" i="26" s="1"/>
  <c r="AAP51" i="26" s="1"/>
  <c r="AAQ51" i="26" s="1"/>
  <c r="AAR51" i="26" s="1"/>
  <c r="AAS51" i="26" s="1"/>
  <c r="AAT51" i="26" s="1"/>
  <c r="AAU51" i="26" s="1"/>
  <c r="AAV51" i="26" s="1"/>
  <c r="AAW51" i="26" s="1"/>
  <c r="AAX51" i="26" s="1"/>
  <c r="AAY51" i="26" s="1"/>
  <c r="AAZ51" i="26" s="1"/>
  <c r="ABA51" i="26" s="1"/>
  <c r="ABB51" i="26" s="1"/>
  <c r="ABC51" i="26" s="1"/>
  <c r="ABD51" i="26" s="1"/>
  <c r="ABE51" i="26" s="1"/>
  <c r="ABF51" i="26" s="1"/>
  <c r="ABG51" i="26" s="1"/>
  <c r="ABH51" i="26" s="1"/>
  <c r="ABI51" i="26" s="1"/>
  <c r="ABJ51" i="26" s="1"/>
  <c r="ABK51" i="26" s="1"/>
  <c r="ABL51" i="26" s="1"/>
  <c r="ABM51" i="26" s="1"/>
  <c r="ABN51" i="26" s="1"/>
  <c r="ABO51" i="26" s="1"/>
  <c r="ABP51" i="26" s="1"/>
  <c r="ABQ51" i="26" s="1"/>
  <c r="ABR51" i="26" s="1"/>
  <c r="ABS51" i="26" s="1"/>
  <c r="ABT51" i="26" s="1"/>
  <c r="ABU51" i="26" s="1"/>
  <c r="ABV51" i="26" s="1"/>
  <c r="ABW51" i="26" s="1"/>
  <c r="ABX51" i="26" s="1"/>
  <c r="ABY51" i="26" s="1"/>
  <c r="ABZ51" i="26" s="1"/>
  <c r="ACA51" i="26" s="1"/>
  <c r="ACB51" i="26" s="1"/>
  <c r="ACC51" i="26" s="1"/>
  <c r="ACD51" i="26" s="1"/>
  <c r="ACE51" i="26" s="1"/>
  <c r="ACF51" i="26" s="1"/>
  <c r="ACG51" i="26" s="1"/>
  <c r="ACH51" i="26" s="1"/>
  <c r="ACI51" i="26" s="1"/>
  <c r="ACJ51" i="26" s="1"/>
  <c r="ACK51" i="26" s="1"/>
  <c r="ACL51" i="26" s="1"/>
  <c r="ACM51" i="26" s="1"/>
  <c r="ACN51" i="26" s="1"/>
  <c r="ACO51" i="26" s="1"/>
  <c r="ACP51" i="26" s="1"/>
  <c r="ACQ51" i="26" s="1"/>
  <c r="ACR51" i="26" s="1"/>
  <c r="ACS51" i="26" s="1"/>
  <c r="ACT51" i="26" s="1"/>
  <c r="ACU51" i="26" s="1"/>
  <c r="ACV51" i="26" s="1"/>
  <c r="ACW51" i="26" s="1"/>
  <c r="ACX51" i="26" s="1"/>
  <c r="ACY51" i="26" s="1"/>
  <c r="ACZ51" i="26" s="1"/>
  <c r="ADA51" i="26" s="1"/>
  <c r="ADB51" i="26" s="1"/>
  <c r="ADC51" i="26" s="1"/>
  <c r="ADD51" i="26" s="1"/>
  <c r="ADE51" i="26" s="1"/>
  <c r="ADF51" i="26" s="1"/>
  <c r="ADG51" i="26" s="1"/>
  <c r="ADH51" i="26" s="1"/>
  <c r="ADI51" i="26" s="1"/>
  <c r="ADJ51" i="26" s="1"/>
  <c r="ADK51" i="26" s="1"/>
  <c r="ADL51" i="26" s="1"/>
  <c r="ADM51" i="26" s="1"/>
  <c r="ADN51" i="26" s="1"/>
  <c r="ADO51" i="26" s="1"/>
  <c r="ADP51" i="26" s="1"/>
  <c r="ADQ51" i="26" s="1"/>
  <c r="ADR51" i="26" s="1"/>
  <c r="ADS51" i="26" s="1"/>
  <c r="ADT51" i="26" s="1"/>
  <c r="ADU51" i="26" s="1"/>
  <c r="ADV51" i="26" s="1"/>
  <c r="ADW51" i="26" s="1"/>
  <c r="ADX51" i="26" s="1"/>
  <c r="ADY51" i="26" s="1"/>
  <c r="ADZ51" i="26" s="1"/>
  <c r="AEA51" i="26" s="1"/>
  <c r="AEB51" i="26" s="1"/>
  <c r="AEC51" i="26" s="1"/>
  <c r="AED51" i="26" s="1"/>
  <c r="AEE51" i="26" s="1"/>
  <c r="AEF51" i="26" s="1"/>
  <c r="AEG51" i="26" s="1"/>
  <c r="AEH51" i="26" s="1"/>
  <c r="AEI51" i="26" s="1"/>
  <c r="AEJ51" i="26" s="1"/>
  <c r="AEK51" i="26" s="1"/>
  <c r="AEL51" i="26" s="1"/>
  <c r="AEM51" i="26" s="1"/>
  <c r="AEN51" i="26" s="1"/>
  <c r="AEO51" i="26" s="1"/>
  <c r="AEP51" i="26" s="1"/>
  <c r="AEQ51" i="26" s="1"/>
  <c r="AER51" i="26" s="1"/>
  <c r="AES51" i="26" s="1"/>
  <c r="AET51" i="26" s="1"/>
  <c r="AEU51" i="26" s="1"/>
  <c r="AEV51" i="26" s="1"/>
  <c r="AEW51" i="26" s="1"/>
  <c r="AEX51" i="26" s="1"/>
  <c r="AEY51" i="26" s="1"/>
  <c r="AEZ51" i="26" s="1"/>
  <c r="AFA51" i="26" s="1"/>
  <c r="AFB51" i="26" s="1"/>
  <c r="AFC51" i="26" s="1"/>
  <c r="AFD51" i="26" s="1"/>
  <c r="AFE51" i="26" s="1"/>
  <c r="AFF51" i="26" s="1"/>
  <c r="AFG51" i="26" s="1"/>
  <c r="AFH51" i="26" s="1"/>
  <c r="AFI51" i="26" s="1"/>
  <c r="AFJ51" i="26" s="1"/>
  <c r="AFK51" i="26" s="1"/>
  <c r="AFL51" i="26" s="1"/>
  <c r="AFM51" i="26" s="1"/>
  <c r="AFN51" i="26" s="1"/>
  <c r="AFO51" i="26" s="1"/>
  <c r="AFP51" i="26" s="1"/>
  <c r="AFQ51" i="26" s="1"/>
  <c r="AFR51" i="26" s="1"/>
  <c r="AFS51" i="26" s="1"/>
  <c r="AFT51" i="26" s="1"/>
  <c r="AFU51" i="26" s="1"/>
  <c r="AFV51" i="26" s="1"/>
  <c r="AFW51" i="26" s="1"/>
  <c r="AFX51" i="26" s="1"/>
  <c r="AFY51" i="26" s="1"/>
  <c r="AFZ51" i="26" s="1"/>
  <c r="AGA51" i="26" s="1"/>
  <c r="AGB51" i="26" s="1"/>
  <c r="AGC51" i="26" s="1"/>
  <c r="AGD51" i="26" s="1"/>
  <c r="AGE51" i="26" s="1"/>
  <c r="AGF51" i="26" s="1"/>
  <c r="AGG51" i="26" s="1"/>
  <c r="AGH51" i="26" s="1"/>
  <c r="AGI51" i="26" s="1"/>
  <c r="AGJ51" i="26" s="1"/>
  <c r="AGK51" i="26" s="1"/>
  <c r="AGL51" i="26" s="1"/>
  <c r="AGM51" i="26" s="1"/>
  <c r="AGN51" i="26" s="1"/>
  <c r="AGO51" i="26" s="1"/>
  <c r="AGP51" i="26" s="1"/>
  <c r="AGQ51" i="26" s="1"/>
  <c r="AGR51" i="26" s="1"/>
  <c r="AGS51" i="26" s="1"/>
  <c r="AGT51" i="26" s="1"/>
  <c r="AGU51" i="26" s="1"/>
  <c r="AGV51" i="26" s="1"/>
  <c r="AGW51" i="26" s="1"/>
  <c r="AGX51" i="26" s="1"/>
  <c r="AGY51" i="26" s="1"/>
  <c r="AGZ51" i="26" s="1"/>
  <c r="AHA51" i="26" s="1"/>
  <c r="AHB51" i="26" s="1"/>
  <c r="AHC51" i="26" s="1"/>
  <c r="AHD51" i="26" s="1"/>
  <c r="AHE51" i="26" s="1"/>
  <c r="AHF51" i="26" s="1"/>
  <c r="AHG51" i="26" s="1"/>
  <c r="AHH51" i="26" s="1"/>
  <c r="AHI51" i="26" s="1"/>
  <c r="AHJ51" i="26" s="1"/>
  <c r="AHK51" i="26" s="1"/>
  <c r="AHL51" i="26" s="1"/>
  <c r="AHM51" i="26" s="1"/>
  <c r="AHN51" i="26" s="1"/>
  <c r="AHO51" i="26" s="1"/>
  <c r="AHP51" i="26" s="1"/>
  <c r="AHQ51" i="26" s="1"/>
  <c r="AHR51" i="26" s="1"/>
  <c r="AHS51" i="26" s="1"/>
  <c r="AHT51" i="26" s="1"/>
  <c r="AHU51" i="26" s="1"/>
  <c r="AHV51" i="26" s="1"/>
  <c r="AHW51" i="26" s="1"/>
  <c r="AHX51" i="26" s="1"/>
  <c r="AHY51" i="26" s="1"/>
  <c r="AHZ51" i="26" s="1"/>
  <c r="AIA51" i="26" s="1"/>
  <c r="AIB51" i="26" s="1"/>
  <c r="AIC51" i="26" s="1"/>
  <c r="AID51" i="26" s="1"/>
  <c r="AIE51" i="26" s="1"/>
  <c r="AIF51" i="26" s="1"/>
  <c r="AIG51" i="26" s="1"/>
  <c r="AIH51" i="26" s="1"/>
  <c r="AII51" i="26" s="1"/>
  <c r="AIJ51" i="26" s="1"/>
  <c r="AIK51" i="26" s="1"/>
  <c r="AIL51" i="26" s="1"/>
  <c r="AIM51" i="26" s="1"/>
  <c r="AIN51" i="26" s="1"/>
  <c r="AIO51" i="26" s="1"/>
  <c r="AIP51" i="26" s="1"/>
  <c r="AIQ51" i="26" s="1"/>
  <c r="AIR51" i="26" s="1"/>
  <c r="AIS51" i="26" s="1"/>
  <c r="AIT51" i="26" s="1"/>
  <c r="AIU51" i="26" s="1"/>
  <c r="AIV51" i="26" s="1"/>
  <c r="AIW51" i="26" s="1"/>
  <c r="AIX51" i="26" s="1"/>
  <c r="AIY51" i="26" s="1"/>
  <c r="AIZ51" i="26" s="1"/>
  <c r="AJA51" i="26" s="1"/>
  <c r="AJB51" i="26" s="1"/>
  <c r="AJC51" i="26" s="1"/>
  <c r="AJD51" i="26" s="1"/>
  <c r="AJE51" i="26" s="1"/>
  <c r="AJF51" i="26" s="1"/>
  <c r="AJG51" i="26" s="1"/>
  <c r="AJH51" i="26" s="1"/>
  <c r="AJI51" i="26" s="1"/>
  <c r="AJJ51" i="26" s="1"/>
  <c r="AJK51" i="26" s="1"/>
  <c r="AJL51" i="26" s="1"/>
  <c r="AJM51" i="26" s="1"/>
  <c r="AJN51" i="26" s="1"/>
  <c r="AJO51" i="26" s="1"/>
  <c r="AJP51" i="26" s="1"/>
  <c r="AJQ51" i="26" s="1"/>
  <c r="AJR51" i="26" s="1"/>
  <c r="AJS51" i="26" s="1"/>
  <c r="AJT51" i="26" s="1"/>
  <c r="AJU51" i="26" s="1"/>
  <c r="AJV51" i="26" s="1"/>
  <c r="AJW51" i="26" s="1"/>
  <c r="AJX51" i="26" s="1"/>
  <c r="AJY51" i="26" s="1"/>
  <c r="AJZ51" i="26" s="1"/>
  <c r="AKA51" i="26" s="1"/>
  <c r="AKB51" i="26" s="1"/>
  <c r="AKC51" i="26" s="1"/>
  <c r="AKD51" i="26" s="1"/>
  <c r="AKE51" i="26" s="1"/>
  <c r="AKF51" i="26" s="1"/>
  <c r="AKG51" i="26" s="1"/>
  <c r="AKH51" i="26" s="1"/>
  <c r="AKI51" i="26" s="1"/>
  <c r="AKJ51" i="26" s="1"/>
  <c r="AKK51" i="26" s="1"/>
  <c r="AKL51" i="26" s="1"/>
  <c r="AKM51" i="26" s="1"/>
  <c r="AKN51" i="26" s="1"/>
  <c r="AKO51" i="26" s="1"/>
  <c r="AKP51" i="26" s="1"/>
  <c r="AKQ51" i="26" s="1"/>
  <c r="AKR51" i="26" s="1"/>
  <c r="AKS51" i="26" s="1"/>
  <c r="AKT51" i="26" s="1"/>
  <c r="AKU51" i="26" s="1"/>
  <c r="AKV51" i="26" s="1"/>
  <c r="AKW51" i="26" s="1"/>
  <c r="AKX51" i="26" s="1"/>
  <c r="AKY51" i="26" s="1"/>
  <c r="AKZ51" i="26" s="1"/>
  <c r="ALA51" i="26" s="1"/>
  <c r="ALB51" i="26" s="1"/>
  <c r="ALC51" i="26" s="1"/>
  <c r="ALD51" i="26" s="1"/>
  <c r="ALE51" i="26" s="1"/>
  <c r="ALF51" i="26" s="1"/>
  <c r="ALG51" i="26" s="1"/>
  <c r="ALH51" i="26" s="1"/>
  <c r="ALI51" i="26" s="1"/>
  <c r="ALJ51" i="26" s="1"/>
  <c r="ALK51" i="26" s="1"/>
  <c r="ALL51" i="26" s="1"/>
  <c r="ALM51" i="26" s="1"/>
  <c r="ALN51" i="26" s="1"/>
  <c r="ALO51" i="26" s="1"/>
  <c r="D46" i="26"/>
  <c r="C31" i="26"/>
  <c r="C20" i="26"/>
  <c r="C18" i="26"/>
  <c r="C24" i="26" s="1"/>
  <c r="C27" i="26" s="1"/>
  <c r="C28" i="26" s="1"/>
  <c r="C11" i="26"/>
  <c r="E51" i="25"/>
  <c r="F51" i="25" s="1"/>
  <c r="G51" i="25" s="1"/>
  <c r="H51" i="25" s="1"/>
  <c r="I51" i="25" s="1"/>
  <c r="J51" i="25" s="1"/>
  <c r="K51" i="25" s="1"/>
  <c r="L51" i="25" s="1"/>
  <c r="M51" i="25" s="1"/>
  <c r="N51" i="25" s="1"/>
  <c r="O51" i="25" s="1"/>
  <c r="P51" i="25" s="1"/>
  <c r="Q51" i="25" s="1"/>
  <c r="R51" i="25" s="1"/>
  <c r="S51" i="25" s="1"/>
  <c r="T51" i="25" s="1"/>
  <c r="U51" i="25" s="1"/>
  <c r="V51" i="25" s="1"/>
  <c r="W51" i="25" s="1"/>
  <c r="X51" i="25" s="1"/>
  <c r="Y51" i="25" s="1"/>
  <c r="Z51" i="25" s="1"/>
  <c r="AA51" i="25" s="1"/>
  <c r="AB51" i="25" s="1"/>
  <c r="AC51" i="25" s="1"/>
  <c r="AD51" i="25" s="1"/>
  <c r="AE51" i="25" s="1"/>
  <c r="AF51" i="25" s="1"/>
  <c r="AG51" i="25" s="1"/>
  <c r="AH51" i="25" s="1"/>
  <c r="AI51" i="25" s="1"/>
  <c r="AJ51" i="25" s="1"/>
  <c r="AK51" i="25" s="1"/>
  <c r="AL51" i="25" s="1"/>
  <c r="AM51" i="25" s="1"/>
  <c r="AN51" i="25" s="1"/>
  <c r="AO51" i="25" s="1"/>
  <c r="AP51" i="25" s="1"/>
  <c r="AQ51" i="25" s="1"/>
  <c r="AR51" i="25" s="1"/>
  <c r="AS51" i="25" s="1"/>
  <c r="AT51" i="25" s="1"/>
  <c r="AU51" i="25" s="1"/>
  <c r="AV51" i="25" s="1"/>
  <c r="AW51" i="25" s="1"/>
  <c r="AX51" i="25" s="1"/>
  <c r="AY51" i="25" s="1"/>
  <c r="AZ51" i="25" s="1"/>
  <c r="BA51" i="25" s="1"/>
  <c r="BB51" i="25" s="1"/>
  <c r="BC51" i="25" s="1"/>
  <c r="BD51" i="25" s="1"/>
  <c r="BE51" i="25" s="1"/>
  <c r="BF51" i="25" s="1"/>
  <c r="BG51" i="25" s="1"/>
  <c r="BH51" i="25" s="1"/>
  <c r="BI51" i="25" s="1"/>
  <c r="BJ51" i="25" s="1"/>
  <c r="BK51" i="25" s="1"/>
  <c r="BL51" i="25" s="1"/>
  <c r="BM51" i="25" s="1"/>
  <c r="BN51" i="25" s="1"/>
  <c r="BO51" i="25" s="1"/>
  <c r="BP51" i="25" s="1"/>
  <c r="BQ51" i="25" s="1"/>
  <c r="BR51" i="25" s="1"/>
  <c r="BS51" i="25" s="1"/>
  <c r="BT51" i="25" s="1"/>
  <c r="BU51" i="25" s="1"/>
  <c r="BV51" i="25" s="1"/>
  <c r="BW51" i="25" s="1"/>
  <c r="BX51" i="25" s="1"/>
  <c r="BY51" i="25" s="1"/>
  <c r="BZ51" i="25" s="1"/>
  <c r="CA51" i="25" s="1"/>
  <c r="CB51" i="25" s="1"/>
  <c r="CC51" i="25" s="1"/>
  <c r="CD51" i="25" s="1"/>
  <c r="CE51" i="25" s="1"/>
  <c r="CF51" i="25" s="1"/>
  <c r="CG51" i="25" s="1"/>
  <c r="CH51" i="25" s="1"/>
  <c r="CI51" i="25" s="1"/>
  <c r="CJ51" i="25" s="1"/>
  <c r="CK51" i="25" s="1"/>
  <c r="CL51" i="25" s="1"/>
  <c r="CM51" i="25" s="1"/>
  <c r="CN51" i="25" s="1"/>
  <c r="CO51" i="25" s="1"/>
  <c r="CP51" i="25" s="1"/>
  <c r="CQ51" i="25" s="1"/>
  <c r="CR51" i="25" s="1"/>
  <c r="CS51" i="25" s="1"/>
  <c r="CT51" i="25" s="1"/>
  <c r="CU51" i="25" s="1"/>
  <c r="CV51" i="25" s="1"/>
  <c r="CW51" i="25" s="1"/>
  <c r="CX51" i="25" s="1"/>
  <c r="CY51" i="25" s="1"/>
  <c r="CZ51" i="25" s="1"/>
  <c r="DA51" i="25" s="1"/>
  <c r="DB51" i="25" s="1"/>
  <c r="DC51" i="25" s="1"/>
  <c r="DD51" i="25" s="1"/>
  <c r="DE51" i="25" s="1"/>
  <c r="DF51" i="25" s="1"/>
  <c r="DG51" i="25" s="1"/>
  <c r="DH51" i="25" s="1"/>
  <c r="DI51" i="25" s="1"/>
  <c r="DJ51" i="25" s="1"/>
  <c r="DK51" i="25" s="1"/>
  <c r="DL51" i="25" s="1"/>
  <c r="DM51" i="25" s="1"/>
  <c r="DN51" i="25" s="1"/>
  <c r="DO51" i="25" s="1"/>
  <c r="DP51" i="25" s="1"/>
  <c r="DQ51" i="25" s="1"/>
  <c r="DR51" i="25" s="1"/>
  <c r="DS51" i="25" s="1"/>
  <c r="DT51" i="25" s="1"/>
  <c r="DU51" i="25" s="1"/>
  <c r="DV51" i="25" s="1"/>
  <c r="DW51" i="25" s="1"/>
  <c r="DX51" i="25" s="1"/>
  <c r="DY51" i="25" s="1"/>
  <c r="DZ51" i="25" s="1"/>
  <c r="EA51" i="25" s="1"/>
  <c r="EB51" i="25" s="1"/>
  <c r="EC51" i="25" s="1"/>
  <c r="ED51" i="25" s="1"/>
  <c r="EE51" i="25" s="1"/>
  <c r="EF51" i="25" s="1"/>
  <c r="EG51" i="25" s="1"/>
  <c r="EH51" i="25" s="1"/>
  <c r="EI51" i="25" s="1"/>
  <c r="EJ51" i="25" s="1"/>
  <c r="EK51" i="25" s="1"/>
  <c r="EL51" i="25" s="1"/>
  <c r="EM51" i="25" s="1"/>
  <c r="EN51" i="25" s="1"/>
  <c r="EO51" i="25" s="1"/>
  <c r="EP51" i="25" s="1"/>
  <c r="EQ51" i="25" s="1"/>
  <c r="ER51" i="25" s="1"/>
  <c r="ES51" i="25" s="1"/>
  <c r="ET51" i="25" s="1"/>
  <c r="EU51" i="25" s="1"/>
  <c r="EV51" i="25" s="1"/>
  <c r="EW51" i="25" s="1"/>
  <c r="EX51" i="25" s="1"/>
  <c r="EY51" i="25" s="1"/>
  <c r="EZ51" i="25" s="1"/>
  <c r="FA51" i="25" s="1"/>
  <c r="FB51" i="25" s="1"/>
  <c r="FC51" i="25" s="1"/>
  <c r="FD51" i="25" s="1"/>
  <c r="FE51" i="25" s="1"/>
  <c r="FF51" i="25" s="1"/>
  <c r="FG51" i="25" s="1"/>
  <c r="FH51" i="25" s="1"/>
  <c r="FI51" i="25" s="1"/>
  <c r="FJ51" i="25" s="1"/>
  <c r="FK51" i="25" s="1"/>
  <c r="FL51" i="25" s="1"/>
  <c r="FM51" i="25" s="1"/>
  <c r="FN51" i="25" s="1"/>
  <c r="FO51" i="25" s="1"/>
  <c r="FP51" i="25" s="1"/>
  <c r="FQ51" i="25" s="1"/>
  <c r="FR51" i="25" s="1"/>
  <c r="FS51" i="25" s="1"/>
  <c r="FT51" i="25" s="1"/>
  <c r="FU51" i="25" s="1"/>
  <c r="FV51" i="25" s="1"/>
  <c r="FW51" i="25" s="1"/>
  <c r="FX51" i="25" s="1"/>
  <c r="FY51" i="25" s="1"/>
  <c r="FZ51" i="25" s="1"/>
  <c r="GA51" i="25" s="1"/>
  <c r="GB51" i="25" s="1"/>
  <c r="GC51" i="25" s="1"/>
  <c r="GD51" i="25" s="1"/>
  <c r="GE51" i="25" s="1"/>
  <c r="GF51" i="25" s="1"/>
  <c r="GG51" i="25" s="1"/>
  <c r="GH51" i="25" s="1"/>
  <c r="GI51" i="25" s="1"/>
  <c r="GJ51" i="25" s="1"/>
  <c r="GK51" i="25" s="1"/>
  <c r="GL51" i="25" s="1"/>
  <c r="GM51" i="25" s="1"/>
  <c r="GN51" i="25" s="1"/>
  <c r="GO51" i="25" s="1"/>
  <c r="GP51" i="25" s="1"/>
  <c r="GQ51" i="25" s="1"/>
  <c r="GR51" i="25" s="1"/>
  <c r="GS51" i="25" s="1"/>
  <c r="GT51" i="25" s="1"/>
  <c r="GU51" i="25" s="1"/>
  <c r="GV51" i="25" s="1"/>
  <c r="GW51" i="25" s="1"/>
  <c r="GX51" i="25" s="1"/>
  <c r="GY51" i="25" s="1"/>
  <c r="GZ51" i="25" s="1"/>
  <c r="HA51" i="25" s="1"/>
  <c r="HB51" i="25" s="1"/>
  <c r="HC51" i="25" s="1"/>
  <c r="HD51" i="25" s="1"/>
  <c r="HE51" i="25" s="1"/>
  <c r="HF51" i="25" s="1"/>
  <c r="HG51" i="25" s="1"/>
  <c r="HH51" i="25" s="1"/>
  <c r="HI51" i="25" s="1"/>
  <c r="HJ51" i="25" s="1"/>
  <c r="HK51" i="25" s="1"/>
  <c r="HL51" i="25" s="1"/>
  <c r="HM51" i="25" s="1"/>
  <c r="HN51" i="25" s="1"/>
  <c r="HO51" i="25" s="1"/>
  <c r="HP51" i="25" s="1"/>
  <c r="HQ51" i="25" s="1"/>
  <c r="HR51" i="25" s="1"/>
  <c r="HS51" i="25" s="1"/>
  <c r="HT51" i="25" s="1"/>
  <c r="HU51" i="25" s="1"/>
  <c r="HV51" i="25" s="1"/>
  <c r="HW51" i="25" s="1"/>
  <c r="HX51" i="25" s="1"/>
  <c r="HY51" i="25" s="1"/>
  <c r="HZ51" i="25" s="1"/>
  <c r="IA51" i="25" s="1"/>
  <c r="IB51" i="25" s="1"/>
  <c r="IC51" i="25" s="1"/>
  <c r="ID51" i="25" s="1"/>
  <c r="IE51" i="25" s="1"/>
  <c r="IF51" i="25" s="1"/>
  <c r="IG51" i="25" s="1"/>
  <c r="IH51" i="25" s="1"/>
  <c r="II51" i="25" s="1"/>
  <c r="IJ51" i="25" s="1"/>
  <c r="IK51" i="25" s="1"/>
  <c r="IL51" i="25" s="1"/>
  <c r="IM51" i="25" s="1"/>
  <c r="IN51" i="25" s="1"/>
  <c r="IO51" i="25" s="1"/>
  <c r="IP51" i="25" s="1"/>
  <c r="IQ51" i="25" s="1"/>
  <c r="IR51" i="25" s="1"/>
  <c r="IS51" i="25" s="1"/>
  <c r="IT51" i="25" s="1"/>
  <c r="IU51" i="25" s="1"/>
  <c r="IV51" i="25" s="1"/>
  <c r="IW51" i="25" s="1"/>
  <c r="IX51" i="25" s="1"/>
  <c r="IY51" i="25" s="1"/>
  <c r="IZ51" i="25" s="1"/>
  <c r="JA51" i="25" s="1"/>
  <c r="JB51" i="25" s="1"/>
  <c r="JC51" i="25" s="1"/>
  <c r="JD51" i="25" s="1"/>
  <c r="JE51" i="25" s="1"/>
  <c r="JF51" i="25" s="1"/>
  <c r="JG51" i="25" s="1"/>
  <c r="JH51" i="25" s="1"/>
  <c r="JI51" i="25" s="1"/>
  <c r="JJ51" i="25" s="1"/>
  <c r="JK51" i="25" s="1"/>
  <c r="JL51" i="25" s="1"/>
  <c r="JM51" i="25" s="1"/>
  <c r="JN51" i="25" s="1"/>
  <c r="JO51" i="25" s="1"/>
  <c r="JP51" i="25" s="1"/>
  <c r="JQ51" i="25" s="1"/>
  <c r="JR51" i="25" s="1"/>
  <c r="JS51" i="25" s="1"/>
  <c r="JT51" i="25" s="1"/>
  <c r="JU51" i="25" s="1"/>
  <c r="JV51" i="25" s="1"/>
  <c r="JW51" i="25" s="1"/>
  <c r="JX51" i="25" s="1"/>
  <c r="JY51" i="25" s="1"/>
  <c r="JZ51" i="25" s="1"/>
  <c r="KA51" i="25" s="1"/>
  <c r="KB51" i="25" s="1"/>
  <c r="KC51" i="25" s="1"/>
  <c r="KD51" i="25" s="1"/>
  <c r="KE51" i="25" s="1"/>
  <c r="KF51" i="25" s="1"/>
  <c r="KG51" i="25" s="1"/>
  <c r="KH51" i="25" s="1"/>
  <c r="KI51" i="25" s="1"/>
  <c r="KJ51" i="25" s="1"/>
  <c r="KK51" i="25" s="1"/>
  <c r="KL51" i="25" s="1"/>
  <c r="KM51" i="25" s="1"/>
  <c r="KN51" i="25" s="1"/>
  <c r="KO51" i="25" s="1"/>
  <c r="KP51" i="25" s="1"/>
  <c r="KQ51" i="25" s="1"/>
  <c r="KR51" i="25" s="1"/>
  <c r="KS51" i="25" s="1"/>
  <c r="KT51" i="25" s="1"/>
  <c r="KU51" i="25" s="1"/>
  <c r="KV51" i="25" s="1"/>
  <c r="KW51" i="25" s="1"/>
  <c r="KX51" i="25" s="1"/>
  <c r="KY51" i="25" s="1"/>
  <c r="KZ51" i="25" s="1"/>
  <c r="LA51" i="25" s="1"/>
  <c r="LB51" i="25" s="1"/>
  <c r="LC51" i="25" s="1"/>
  <c r="LD51" i="25" s="1"/>
  <c r="LE51" i="25" s="1"/>
  <c r="LF51" i="25" s="1"/>
  <c r="LG51" i="25" s="1"/>
  <c r="LH51" i="25" s="1"/>
  <c r="LI51" i="25" s="1"/>
  <c r="LJ51" i="25" s="1"/>
  <c r="LK51" i="25" s="1"/>
  <c r="LL51" i="25" s="1"/>
  <c r="LM51" i="25" s="1"/>
  <c r="LN51" i="25" s="1"/>
  <c r="LO51" i="25" s="1"/>
  <c r="LP51" i="25" s="1"/>
  <c r="LQ51" i="25" s="1"/>
  <c r="LR51" i="25" s="1"/>
  <c r="LS51" i="25" s="1"/>
  <c r="LT51" i="25" s="1"/>
  <c r="LU51" i="25" s="1"/>
  <c r="LV51" i="25" s="1"/>
  <c r="LW51" i="25" s="1"/>
  <c r="LX51" i="25" s="1"/>
  <c r="LY51" i="25" s="1"/>
  <c r="LZ51" i="25" s="1"/>
  <c r="MA51" i="25" s="1"/>
  <c r="MB51" i="25" s="1"/>
  <c r="MC51" i="25" s="1"/>
  <c r="MD51" i="25" s="1"/>
  <c r="ME51" i="25" s="1"/>
  <c r="MF51" i="25" s="1"/>
  <c r="MG51" i="25" s="1"/>
  <c r="MH51" i="25" s="1"/>
  <c r="MI51" i="25" s="1"/>
  <c r="MJ51" i="25" s="1"/>
  <c r="MK51" i="25" s="1"/>
  <c r="ML51" i="25" s="1"/>
  <c r="MM51" i="25" s="1"/>
  <c r="MN51" i="25" s="1"/>
  <c r="MO51" i="25" s="1"/>
  <c r="MP51" i="25" s="1"/>
  <c r="MQ51" i="25" s="1"/>
  <c r="MR51" i="25" s="1"/>
  <c r="MS51" i="25" s="1"/>
  <c r="MT51" i="25" s="1"/>
  <c r="MU51" i="25" s="1"/>
  <c r="MV51" i="25" s="1"/>
  <c r="MW51" i="25" s="1"/>
  <c r="MX51" i="25" s="1"/>
  <c r="MY51" i="25" s="1"/>
  <c r="MZ51" i="25" s="1"/>
  <c r="NA51" i="25" s="1"/>
  <c r="NB51" i="25" s="1"/>
  <c r="NC51" i="25" s="1"/>
  <c r="ND51" i="25" s="1"/>
  <c r="NE51" i="25" s="1"/>
  <c r="NF51" i="25" s="1"/>
  <c r="NG51" i="25" s="1"/>
  <c r="NH51" i="25" s="1"/>
  <c r="NI51" i="25" s="1"/>
  <c r="NJ51" i="25" s="1"/>
  <c r="NK51" i="25" s="1"/>
  <c r="NL51" i="25" s="1"/>
  <c r="NM51" i="25" s="1"/>
  <c r="NN51" i="25" s="1"/>
  <c r="NO51" i="25" s="1"/>
  <c r="NP51" i="25" s="1"/>
  <c r="NQ51" i="25" s="1"/>
  <c r="NR51" i="25" s="1"/>
  <c r="NS51" i="25" s="1"/>
  <c r="NT51" i="25" s="1"/>
  <c r="NU51" i="25" s="1"/>
  <c r="NV51" i="25" s="1"/>
  <c r="NW51" i="25" s="1"/>
  <c r="NX51" i="25" s="1"/>
  <c r="NY51" i="25" s="1"/>
  <c r="NZ51" i="25" s="1"/>
  <c r="OA51" i="25" s="1"/>
  <c r="OB51" i="25" s="1"/>
  <c r="OC51" i="25" s="1"/>
  <c r="OD51" i="25" s="1"/>
  <c r="OE51" i="25" s="1"/>
  <c r="OF51" i="25" s="1"/>
  <c r="OG51" i="25" s="1"/>
  <c r="OH51" i="25" s="1"/>
  <c r="OI51" i="25" s="1"/>
  <c r="OJ51" i="25" s="1"/>
  <c r="OK51" i="25" s="1"/>
  <c r="OL51" i="25" s="1"/>
  <c r="OM51" i="25" s="1"/>
  <c r="ON51" i="25" s="1"/>
  <c r="OO51" i="25" s="1"/>
  <c r="OP51" i="25" s="1"/>
  <c r="OQ51" i="25" s="1"/>
  <c r="OR51" i="25" s="1"/>
  <c r="OS51" i="25" s="1"/>
  <c r="OT51" i="25" s="1"/>
  <c r="OU51" i="25" s="1"/>
  <c r="OV51" i="25" s="1"/>
  <c r="OW51" i="25" s="1"/>
  <c r="OX51" i="25" s="1"/>
  <c r="OY51" i="25" s="1"/>
  <c r="OZ51" i="25" s="1"/>
  <c r="PA51" i="25" s="1"/>
  <c r="PB51" i="25" s="1"/>
  <c r="PC51" i="25" s="1"/>
  <c r="PD51" i="25" s="1"/>
  <c r="PE51" i="25" s="1"/>
  <c r="PF51" i="25" s="1"/>
  <c r="PG51" i="25" s="1"/>
  <c r="PH51" i="25" s="1"/>
  <c r="PI51" i="25" s="1"/>
  <c r="PJ51" i="25" s="1"/>
  <c r="PK51" i="25" s="1"/>
  <c r="PL51" i="25" s="1"/>
  <c r="PM51" i="25" s="1"/>
  <c r="PN51" i="25" s="1"/>
  <c r="PO51" i="25" s="1"/>
  <c r="PP51" i="25" s="1"/>
  <c r="PQ51" i="25" s="1"/>
  <c r="PR51" i="25" s="1"/>
  <c r="PS51" i="25" s="1"/>
  <c r="PT51" i="25" s="1"/>
  <c r="PU51" i="25" s="1"/>
  <c r="PV51" i="25" s="1"/>
  <c r="PW51" i="25" s="1"/>
  <c r="PX51" i="25" s="1"/>
  <c r="PY51" i="25" s="1"/>
  <c r="PZ51" i="25" s="1"/>
  <c r="QA51" i="25" s="1"/>
  <c r="QB51" i="25" s="1"/>
  <c r="QC51" i="25" s="1"/>
  <c r="QD51" i="25" s="1"/>
  <c r="QE51" i="25" s="1"/>
  <c r="QF51" i="25" s="1"/>
  <c r="QG51" i="25" s="1"/>
  <c r="QH51" i="25" s="1"/>
  <c r="QI51" i="25" s="1"/>
  <c r="QJ51" i="25" s="1"/>
  <c r="QK51" i="25" s="1"/>
  <c r="QL51" i="25" s="1"/>
  <c r="QM51" i="25" s="1"/>
  <c r="QN51" i="25" s="1"/>
  <c r="QO51" i="25" s="1"/>
  <c r="QP51" i="25" s="1"/>
  <c r="QQ51" i="25" s="1"/>
  <c r="QR51" i="25" s="1"/>
  <c r="QS51" i="25" s="1"/>
  <c r="QT51" i="25" s="1"/>
  <c r="QU51" i="25" s="1"/>
  <c r="QV51" i="25" s="1"/>
  <c r="QW51" i="25" s="1"/>
  <c r="QX51" i="25" s="1"/>
  <c r="QY51" i="25" s="1"/>
  <c r="QZ51" i="25" s="1"/>
  <c r="RA51" i="25" s="1"/>
  <c r="RB51" i="25" s="1"/>
  <c r="RC51" i="25" s="1"/>
  <c r="RD51" i="25" s="1"/>
  <c r="RE51" i="25" s="1"/>
  <c r="RF51" i="25" s="1"/>
  <c r="RG51" i="25" s="1"/>
  <c r="RH51" i="25" s="1"/>
  <c r="RI51" i="25" s="1"/>
  <c r="RJ51" i="25" s="1"/>
  <c r="RK51" i="25" s="1"/>
  <c r="RL51" i="25" s="1"/>
  <c r="RM51" i="25" s="1"/>
  <c r="RN51" i="25" s="1"/>
  <c r="RO51" i="25" s="1"/>
  <c r="RP51" i="25" s="1"/>
  <c r="RQ51" i="25" s="1"/>
  <c r="RR51" i="25" s="1"/>
  <c r="RS51" i="25" s="1"/>
  <c r="RT51" i="25" s="1"/>
  <c r="RU51" i="25" s="1"/>
  <c r="RV51" i="25" s="1"/>
  <c r="RW51" i="25" s="1"/>
  <c r="RX51" i="25" s="1"/>
  <c r="RY51" i="25" s="1"/>
  <c r="RZ51" i="25" s="1"/>
  <c r="SA51" i="25" s="1"/>
  <c r="SB51" i="25" s="1"/>
  <c r="SC51" i="25" s="1"/>
  <c r="SD51" i="25" s="1"/>
  <c r="SE51" i="25" s="1"/>
  <c r="SF51" i="25" s="1"/>
  <c r="SG51" i="25" s="1"/>
  <c r="SH51" i="25" s="1"/>
  <c r="SI51" i="25" s="1"/>
  <c r="SJ51" i="25" s="1"/>
  <c r="SK51" i="25" s="1"/>
  <c r="SL51" i="25" s="1"/>
  <c r="SM51" i="25" s="1"/>
  <c r="SN51" i="25" s="1"/>
  <c r="SO51" i="25" s="1"/>
  <c r="SP51" i="25" s="1"/>
  <c r="SQ51" i="25" s="1"/>
  <c r="SR51" i="25" s="1"/>
  <c r="SS51" i="25" s="1"/>
  <c r="ST51" i="25" s="1"/>
  <c r="SU51" i="25" s="1"/>
  <c r="SV51" i="25" s="1"/>
  <c r="SW51" i="25" s="1"/>
  <c r="SX51" i="25" s="1"/>
  <c r="SY51" i="25" s="1"/>
  <c r="SZ51" i="25" s="1"/>
  <c r="TA51" i="25" s="1"/>
  <c r="TB51" i="25" s="1"/>
  <c r="TC51" i="25" s="1"/>
  <c r="TD51" i="25" s="1"/>
  <c r="TE51" i="25" s="1"/>
  <c r="TF51" i="25" s="1"/>
  <c r="TG51" i="25" s="1"/>
  <c r="TH51" i="25" s="1"/>
  <c r="TI51" i="25" s="1"/>
  <c r="TJ51" i="25" s="1"/>
  <c r="TK51" i="25" s="1"/>
  <c r="TL51" i="25" s="1"/>
  <c r="TM51" i="25" s="1"/>
  <c r="TN51" i="25" s="1"/>
  <c r="TO51" i="25" s="1"/>
  <c r="TP51" i="25" s="1"/>
  <c r="TQ51" i="25" s="1"/>
  <c r="TR51" i="25" s="1"/>
  <c r="TS51" i="25" s="1"/>
  <c r="TT51" i="25" s="1"/>
  <c r="TU51" i="25" s="1"/>
  <c r="TV51" i="25" s="1"/>
  <c r="TW51" i="25" s="1"/>
  <c r="TX51" i="25" s="1"/>
  <c r="TY51" i="25" s="1"/>
  <c r="TZ51" i="25" s="1"/>
  <c r="UA51" i="25" s="1"/>
  <c r="UB51" i="25" s="1"/>
  <c r="UC51" i="25" s="1"/>
  <c r="UD51" i="25" s="1"/>
  <c r="UE51" i="25" s="1"/>
  <c r="UF51" i="25" s="1"/>
  <c r="UG51" i="25" s="1"/>
  <c r="UH51" i="25" s="1"/>
  <c r="UI51" i="25" s="1"/>
  <c r="UJ51" i="25" s="1"/>
  <c r="UK51" i="25" s="1"/>
  <c r="UL51" i="25" s="1"/>
  <c r="UM51" i="25" s="1"/>
  <c r="UN51" i="25" s="1"/>
  <c r="UO51" i="25" s="1"/>
  <c r="UP51" i="25" s="1"/>
  <c r="UQ51" i="25" s="1"/>
  <c r="UR51" i="25" s="1"/>
  <c r="US51" i="25" s="1"/>
  <c r="UT51" i="25" s="1"/>
  <c r="UU51" i="25" s="1"/>
  <c r="UV51" i="25" s="1"/>
  <c r="UW51" i="25" s="1"/>
  <c r="UX51" i="25" s="1"/>
  <c r="UY51" i="25" s="1"/>
  <c r="UZ51" i="25" s="1"/>
  <c r="VA51" i="25" s="1"/>
  <c r="VB51" i="25" s="1"/>
  <c r="VC51" i="25" s="1"/>
  <c r="VD51" i="25" s="1"/>
  <c r="VE51" i="25" s="1"/>
  <c r="VF51" i="25" s="1"/>
  <c r="VG51" i="25" s="1"/>
  <c r="VH51" i="25" s="1"/>
  <c r="VI51" i="25" s="1"/>
  <c r="VJ51" i="25" s="1"/>
  <c r="VK51" i="25" s="1"/>
  <c r="VL51" i="25" s="1"/>
  <c r="VM51" i="25" s="1"/>
  <c r="VN51" i="25" s="1"/>
  <c r="VO51" i="25" s="1"/>
  <c r="VP51" i="25" s="1"/>
  <c r="VQ51" i="25" s="1"/>
  <c r="VR51" i="25" s="1"/>
  <c r="VS51" i="25" s="1"/>
  <c r="VT51" i="25" s="1"/>
  <c r="VU51" i="25" s="1"/>
  <c r="VV51" i="25" s="1"/>
  <c r="VW51" i="25" s="1"/>
  <c r="VX51" i="25" s="1"/>
  <c r="VY51" i="25" s="1"/>
  <c r="VZ51" i="25" s="1"/>
  <c r="WA51" i="25" s="1"/>
  <c r="WB51" i="25" s="1"/>
  <c r="WC51" i="25" s="1"/>
  <c r="WD51" i="25" s="1"/>
  <c r="WE51" i="25" s="1"/>
  <c r="WF51" i="25" s="1"/>
  <c r="WG51" i="25" s="1"/>
  <c r="WH51" i="25" s="1"/>
  <c r="WI51" i="25" s="1"/>
  <c r="WJ51" i="25" s="1"/>
  <c r="WK51" i="25" s="1"/>
  <c r="WL51" i="25" s="1"/>
  <c r="WM51" i="25" s="1"/>
  <c r="WN51" i="25" s="1"/>
  <c r="WO51" i="25" s="1"/>
  <c r="WP51" i="25" s="1"/>
  <c r="WQ51" i="25" s="1"/>
  <c r="WR51" i="25" s="1"/>
  <c r="WS51" i="25" s="1"/>
  <c r="WT51" i="25" s="1"/>
  <c r="WU51" i="25" s="1"/>
  <c r="WV51" i="25" s="1"/>
  <c r="WW51" i="25" s="1"/>
  <c r="WX51" i="25" s="1"/>
  <c r="WY51" i="25" s="1"/>
  <c r="WZ51" i="25" s="1"/>
  <c r="XA51" i="25" s="1"/>
  <c r="XB51" i="25" s="1"/>
  <c r="XC51" i="25" s="1"/>
  <c r="XD51" i="25" s="1"/>
  <c r="XE51" i="25" s="1"/>
  <c r="XF51" i="25" s="1"/>
  <c r="XG51" i="25" s="1"/>
  <c r="XH51" i="25" s="1"/>
  <c r="XI51" i="25" s="1"/>
  <c r="XJ51" i="25" s="1"/>
  <c r="XK51" i="25" s="1"/>
  <c r="XL51" i="25" s="1"/>
  <c r="XM51" i="25" s="1"/>
  <c r="XN51" i="25" s="1"/>
  <c r="XO51" i="25" s="1"/>
  <c r="XP51" i="25" s="1"/>
  <c r="XQ51" i="25" s="1"/>
  <c r="XR51" i="25" s="1"/>
  <c r="XS51" i="25" s="1"/>
  <c r="XT51" i="25" s="1"/>
  <c r="XU51" i="25" s="1"/>
  <c r="XV51" i="25" s="1"/>
  <c r="XW51" i="25" s="1"/>
  <c r="XX51" i="25" s="1"/>
  <c r="XY51" i="25" s="1"/>
  <c r="XZ51" i="25" s="1"/>
  <c r="YA51" i="25" s="1"/>
  <c r="YB51" i="25" s="1"/>
  <c r="YC51" i="25" s="1"/>
  <c r="YD51" i="25" s="1"/>
  <c r="YE51" i="25" s="1"/>
  <c r="YF51" i="25" s="1"/>
  <c r="YG51" i="25" s="1"/>
  <c r="YH51" i="25" s="1"/>
  <c r="YI51" i="25" s="1"/>
  <c r="YJ51" i="25" s="1"/>
  <c r="YK51" i="25" s="1"/>
  <c r="YL51" i="25" s="1"/>
  <c r="YM51" i="25" s="1"/>
  <c r="YN51" i="25" s="1"/>
  <c r="YO51" i="25" s="1"/>
  <c r="YP51" i="25" s="1"/>
  <c r="YQ51" i="25" s="1"/>
  <c r="YR51" i="25" s="1"/>
  <c r="YS51" i="25" s="1"/>
  <c r="YT51" i="25" s="1"/>
  <c r="YU51" i="25" s="1"/>
  <c r="YV51" i="25" s="1"/>
  <c r="YW51" i="25" s="1"/>
  <c r="YX51" i="25" s="1"/>
  <c r="YY51" i="25" s="1"/>
  <c r="YZ51" i="25" s="1"/>
  <c r="ZA51" i="25" s="1"/>
  <c r="ZB51" i="25" s="1"/>
  <c r="ZC51" i="25" s="1"/>
  <c r="ZD51" i="25" s="1"/>
  <c r="ZE51" i="25" s="1"/>
  <c r="ZF51" i="25" s="1"/>
  <c r="ZG51" i="25" s="1"/>
  <c r="ZH51" i="25" s="1"/>
  <c r="ZI51" i="25" s="1"/>
  <c r="ZJ51" i="25" s="1"/>
  <c r="ZK51" i="25" s="1"/>
  <c r="ZL51" i="25" s="1"/>
  <c r="ZM51" i="25" s="1"/>
  <c r="ZN51" i="25" s="1"/>
  <c r="ZO51" i="25" s="1"/>
  <c r="ZP51" i="25" s="1"/>
  <c r="ZQ51" i="25" s="1"/>
  <c r="ZR51" i="25" s="1"/>
  <c r="ZS51" i="25" s="1"/>
  <c r="ZT51" i="25" s="1"/>
  <c r="ZU51" i="25" s="1"/>
  <c r="ZV51" i="25" s="1"/>
  <c r="ZW51" i="25" s="1"/>
  <c r="ZX51" i="25" s="1"/>
  <c r="ZY51" i="25" s="1"/>
  <c r="ZZ51" i="25" s="1"/>
  <c r="AAA51" i="25" s="1"/>
  <c r="AAB51" i="25" s="1"/>
  <c r="AAC51" i="25" s="1"/>
  <c r="AAD51" i="25" s="1"/>
  <c r="AAE51" i="25" s="1"/>
  <c r="AAF51" i="25" s="1"/>
  <c r="AAG51" i="25" s="1"/>
  <c r="AAH51" i="25" s="1"/>
  <c r="AAI51" i="25" s="1"/>
  <c r="AAJ51" i="25" s="1"/>
  <c r="AAK51" i="25" s="1"/>
  <c r="AAL51" i="25" s="1"/>
  <c r="AAM51" i="25" s="1"/>
  <c r="AAN51" i="25" s="1"/>
  <c r="AAO51" i="25" s="1"/>
  <c r="AAP51" i="25" s="1"/>
  <c r="AAQ51" i="25" s="1"/>
  <c r="AAR51" i="25" s="1"/>
  <c r="AAS51" i="25" s="1"/>
  <c r="AAT51" i="25" s="1"/>
  <c r="AAU51" i="25" s="1"/>
  <c r="AAV51" i="25" s="1"/>
  <c r="AAW51" i="25" s="1"/>
  <c r="AAX51" i="25" s="1"/>
  <c r="AAY51" i="25" s="1"/>
  <c r="AAZ51" i="25" s="1"/>
  <c r="ABA51" i="25" s="1"/>
  <c r="ABB51" i="25" s="1"/>
  <c r="ABC51" i="25" s="1"/>
  <c r="ABD51" i="25" s="1"/>
  <c r="ABE51" i="25" s="1"/>
  <c r="ABF51" i="25" s="1"/>
  <c r="ABG51" i="25" s="1"/>
  <c r="ABH51" i="25" s="1"/>
  <c r="ABI51" i="25" s="1"/>
  <c r="ABJ51" i="25" s="1"/>
  <c r="ABK51" i="25" s="1"/>
  <c r="ABL51" i="25" s="1"/>
  <c r="ABM51" i="25" s="1"/>
  <c r="ABN51" i="25" s="1"/>
  <c r="ABO51" i="25" s="1"/>
  <c r="ABP51" i="25" s="1"/>
  <c r="ABQ51" i="25" s="1"/>
  <c r="ABR51" i="25" s="1"/>
  <c r="ABS51" i="25" s="1"/>
  <c r="ABT51" i="25" s="1"/>
  <c r="ABU51" i="25" s="1"/>
  <c r="ABV51" i="25" s="1"/>
  <c r="ABW51" i="25" s="1"/>
  <c r="ABX51" i="25" s="1"/>
  <c r="ABY51" i="25" s="1"/>
  <c r="ABZ51" i="25" s="1"/>
  <c r="ACA51" i="25" s="1"/>
  <c r="ACB51" i="25" s="1"/>
  <c r="ACC51" i="25" s="1"/>
  <c r="ACD51" i="25" s="1"/>
  <c r="ACE51" i="25" s="1"/>
  <c r="ACF51" i="25" s="1"/>
  <c r="ACG51" i="25" s="1"/>
  <c r="ACH51" i="25" s="1"/>
  <c r="ACI51" i="25" s="1"/>
  <c r="ACJ51" i="25" s="1"/>
  <c r="ACK51" i="25" s="1"/>
  <c r="ACL51" i="25" s="1"/>
  <c r="ACM51" i="25" s="1"/>
  <c r="ACN51" i="25" s="1"/>
  <c r="ACO51" i="25" s="1"/>
  <c r="ACP51" i="25" s="1"/>
  <c r="ACQ51" i="25" s="1"/>
  <c r="ACR51" i="25" s="1"/>
  <c r="ACS51" i="25" s="1"/>
  <c r="ACT51" i="25" s="1"/>
  <c r="ACU51" i="25" s="1"/>
  <c r="ACV51" i="25" s="1"/>
  <c r="ACW51" i="25" s="1"/>
  <c r="ACX51" i="25" s="1"/>
  <c r="ACY51" i="25" s="1"/>
  <c r="ACZ51" i="25" s="1"/>
  <c r="ADA51" i="25" s="1"/>
  <c r="ADB51" i="25" s="1"/>
  <c r="ADC51" i="25" s="1"/>
  <c r="ADD51" i="25" s="1"/>
  <c r="ADE51" i="25" s="1"/>
  <c r="ADF51" i="25" s="1"/>
  <c r="ADG51" i="25" s="1"/>
  <c r="ADH51" i="25" s="1"/>
  <c r="ADI51" i="25" s="1"/>
  <c r="ADJ51" i="25" s="1"/>
  <c r="ADK51" i="25" s="1"/>
  <c r="ADL51" i="25" s="1"/>
  <c r="ADM51" i="25" s="1"/>
  <c r="ADN51" i="25" s="1"/>
  <c r="ADO51" i="25" s="1"/>
  <c r="ADP51" i="25" s="1"/>
  <c r="ADQ51" i="25" s="1"/>
  <c r="ADR51" i="25" s="1"/>
  <c r="ADS51" i="25" s="1"/>
  <c r="ADT51" i="25" s="1"/>
  <c r="ADU51" i="25" s="1"/>
  <c r="ADV51" i="25" s="1"/>
  <c r="ADW51" i="25" s="1"/>
  <c r="ADX51" i="25" s="1"/>
  <c r="ADY51" i="25" s="1"/>
  <c r="ADZ51" i="25" s="1"/>
  <c r="AEA51" i="25" s="1"/>
  <c r="AEB51" i="25" s="1"/>
  <c r="AEC51" i="25" s="1"/>
  <c r="AED51" i="25" s="1"/>
  <c r="AEE51" i="25" s="1"/>
  <c r="AEF51" i="25" s="1"/>
  <c r="AEG51" i="25" s="1"/>
  <c r="AEH51" i="25" s="1"/>
  <c r="AEI51" i="25" s="1"/>
  <c r="AEJ51" i="25" s="1"/>
  <c r="AEK51" i="25" s="1"/>
  <c r="AEL51" i="25" s="1"/>
  <c r="AEM51" i="25" s="1"/>
  <c r="AEN51" i="25" s="1"/>
  <c r="AEO51" i="25" s="1"/>
  <c r="AEP51" i="25" s="1"/>
  <c r="AEQ51" i="25" s="1"/>
  <c r="AER51" i="25" s="1"/>
  <c r="AES51" i="25" s="1"/>
  <c r="AET51" i="25" s="1"/>
  <c r="AEU51" i="25" s="1"/>
  <c r="AEV51" i="25" s="1"/>
  <c r="AEW51" i="25" s="1"/>
  <c r="AEX51" i="25" s="1"/>
  <c r="AEY51" i="25" s="1"/>
  <c r="AEZ51" i="25" s="1"/>
  <c r="AFA51" i="25" s="1"/>
  <c r="AFB51" i="25" s="1"/>
  <c r="AFC51" i="25" s="1"/>
  <c r="AFD51" i="25" s="1"/>
  <c r="AFE51" i="25" s="1"/>
  <c r="AFF51" i="25" s="1"/>
  <c r="AFG51" i="25" s="1"/>
  <c r="AFH51" i="25" s="1"/>
  <c r="AFI51" i="25" s="1"/>
  <c r="AFJ51" i="25" s="1"/>
  <c r="AFK51" i="25" s="1"/>
  <c r="AFL51" i="25" s="1"/>
  <c r="AFM51" i="25" s="1"/>
  <c r="AFN51" i="25" s="1"/>
  <c r="AFO51" i="25" s="1"/>
  <c r="AFP51" i="25" s="1"/>
  <c r="AFQ51" i="25" s="1"/>
  <c r="AFR51" i="25" s="1"/>
  <c r="AFS51" i="25" s="1"/>
  <c r="AFT51" i="25" s="1"/>
  <c r="AFU51" i="25" s="1"/>
  <c r="AFV51" i="25" s="1"/>
  <c r="AFW51" i="25" s="1"/>
  <c r="AFX51" i="25" s="1"/>
  <c r="AFY51" i="25" s="1"/>
  <c r="AFZ51" i="25" s="1"/>
  <c r="AGA51" i="25" s="1"/>
  <c r="AGB51" i="25" s="1"/>
  <c r="AGC51" i="25" s="1"/>
  <c r="AGD51" i="25" s="1"/>
  <c r="AGE51" i="25" s="1"/>
  <c r="AGF51" i="25" s="1"/>
  <c r="AGG51" i="25" s="1"/>
  <c r="AGH51" i="25" s="1"/>
  <c r="AGI51" i="25" s="1"/>
  <c r="AGJ51" i="25" s="1"/>
  <c r="AGK51" i="25" s="1"/>
  <c r="AGL51" i="25" s="1"/>
  <c r="AGM51" i="25" s="1"/>
  <c r="AGN51" i="25" s="1"/>
  <c r="AGO51" i="25" s="1"/>
  <c r="AGP51" i="25" s="1"/>
  <c r="AGQ51" i="25" s="1"/>
  <c r="AGR51" i="25" s="1"/>
  <c r="AGS51" i="25" s="1"/>
  <c r="AGT51" i="25" s="1"/>
  <c r="AGU51" i="25" s="1"/>
  <c r="AGV51" i="25" s="1"/>
  <c r="AGW51" i="25" s="1"/>
  <c r="AGX51" i="25" s="1"/>
  <c r="AGY51" i="25" s="1"/>
  <c r="AGZ51" i="25" s="1"/>
  <c r="AHA51" i="25" s="1"/>
  <c r="AHB51" i="25" s="1"/>
  <c r="AHC51" i="25" s="1"/>
  <c r="AHD51" i="25" s="1"/>
  <c r="AHE51" i="25" s="1"/>
  <c r="AHF51" i="25" s="1"/>
  <c r="AHG51" i="25" s="1"/>
  <c r="AHH51" i="25" s="1"/>
  <c r="AHI51" i="25" s="1"/>
  <c r="AHJ51" i="25" s="1"/>
  <c r="AHK51" i="25" s="1"/>
  <c r="AHL51" i="25" s="1"/>
  <c r="AHM51" i="25" s="1"/>
  <c r="AHN51" i="25" s="1"/>
  <c r="AHO51" i="25" s="1"/>
  <c r="AHP51" i="25" s="1"/>
  <c r="AHQ51" i="25" s="1"/>
  <c r="AHR51" i="25" s="1"/>
  <c r="AHS51" i="25" s="1"/>
  <c r="AHT51" i="25" s="1"/>
  <c r="AHU51" i="25" s="1"/>
  <c r="AHV51" i="25" s="1"/>
  <c r="AHW51" i="25" s="1"/>
  <c r="AHX51" i="25" s="1"/>
  <c r="AHY51" i="25" s="1"/>
  <c r="AHZ51" i="25" s="1"/>
  <c r="AIA51" i="25" s="1"/>
  <c r="AIB51" i="25" s="1"/>
  <c r="AIC51" i="25" s="1"/>
  <c r="AID51" i="25" s="1"/>
  <c r="AIE51" i="25" s="1"/>
  <c r="AIF51" i="25" s="1"/>
  <c r="AIG51" i="25" s="1"/>
  <c r="AIH51" i="25" s="1"/>
  <c r="AII51" i="25" s="1"/>
  <c r="AIJ51" i="25" s="1"/>
  <c r="AIK51" i="25" s="1"/>
  <c r="AIL51" i="25" s="1"/>
  <c r="AIM51" i="25" s="1"/>
  <c r="AIN51" i="25" s="1"/>
  <c r="AIO51" i="25" s="1"/>
  <c r="AIP51" i="25" s="1"/>
  <c r="AIQ51" i="25" s="1"/>
  <c r="AIR51" i="25" s="1"/>
  <c r="AIS51" i="25" s="1"/>
  <c r="AIT51" i="25" s="1"/>
  <c r="AIU51" i="25" s="1"/>
  <c r="AIV51" i="25" s="1"/>
  <c r="AIW51" i="25" s="1"/>
  <c r="AIX51" i="25" s="1"/>
  <c r="AIY51" i="25" s="1"/>
  <c r="AIZ51" i="25" s="1"/>
  <c r="AJA51" i="25" s="1"/>
  <c r="AJB51" i="25" s="1"/>
  <c r="AJC51" i="25" s="1"/>
  <c r="AJD51" i="25" s="1"/>
  <c r="AJE51" i="25" s="1"/>
  <c r="AJF51" i="25" s="1"/>
  <c r="AJG51" i="25" s="1"/>
  <c r="AJH51" i="25" s="1"/>
  <c r="AJI51" i="25" s="1"/>
  <c r="AJJ51" i="25" s="1"/>
  <c r="AJK51" i="25" s="1"/>
  <c r="AJL51" i="25" s="1"/>
  <c r="AJM51" i="25" s="1"/>
  <c r="AJN51" i="25" s="1"/>
  <c r="AJO51" i="25" s="1"/>
  <c r="AJP51" i="25" s="1"/>
  <c r="AJQ51" i="25" s="1"/>
  <c r="AJR51" i="25" s="1"/>
  <c r="AJS51" i="25" s="1"/>
  <c r="AJT51" i="25" s="1"/>
  <c r="AJU51" i="25" s="1"/>
  <c r="AJV51" i="25" s="1"/>
  <c r="AJW51" i="25" s="1"/>
  <c r="AJX51" i="25" s="1"/>
  <c r="AJY51" i="25" s="1"/>
  <c r="AJZ51" i="25" s="1"/>
  <c r="AKA51" i="25" s="1"/>
  <c r="AKB51" i="25" s="1"/>
  <c r="AKC51" i="25" s="1"/>
  <c r="AKD51" i="25" s="1"/>
  <c r="AKE51" i="25" s="1"/>
  <c r="AKF51" i="25" s="1"/>
  <c r="AKG51" i="25" s="1"/>
  <c r="AKH51" i="25" s="1"/>
  <c r="AKI51" i="25" s="1"/>
  <c r="AKJ51" i="25" s="1"/>
  <c r="AKK51" i="25" s="1"/>
  <c r="AKL51" i="25" s="1"/>
  <c r="AKM51" i="25" s="1"/>
  <c r="AKN51" i="25" s="1"/>
  <c r="AKO51" i="25" s="1"/>
  <c r="AKP51" i="25" s="1"/>
  <c r="AKQ51" i="25" s="1"/>
  <c r="AKR51" i="25" s="1"/>
  <c r="AKS51" i="25" s="1"/>
  <c r="AKT51" i="25" s="1"/>
  <c r="AKU51" i="25" s="1"/>
  <c r="AKV51" i="25" s="1"/>
  <c r="AKW51" i="25" s="1"/>
  <c r="AKX51" i="25" s="1"/>
  <c r="AKY51" i="25" s="1"/>
  <c r="AKZ51" i="25" s="1"/>
  <c r="ALA51" i="25" s="1"/>
  <c r="ALB51" i="25" s="1"/>
  <c r="ALC51" i="25" s="1"/>
  <c r="ALD51" i="25" s="1"/>
  <c r="ALE51" i="25" s="1"/>
  <c r="ALF51" i="25" s="1"/>
  <c r="ALG51" i="25" s="1"/>
  <c r="ALH51" i="25" s="1"/>
  <c r="ALI51" i="25" s="1"/>
  <c r="ALJ51" i="25" s="1"/>
  <c r="ALK51" i="25" s="1"/>
  <c r="ALL51" i="25" s="1"/>
  <c r="ALM51" i="25" s="1"/>
  <c r="ALN51" i="25" s="1"/>
  <c r="ALO51" i="25" s="1"/>
  <c r="D51" i="25"/>
  <c r="D46" i="25"/>
  <c r="C31" i="25"/>
  <c r="C20" i="25"/>
  <c r="C18" i="25"/>
  <c r="C24" i="25" s="1"/>
  <c r="C27" i="25" s="1"/>
  <c r="C28" i="25" s="1"/>
  <c r="C11" i="25"/>
  <c r="J51" i="24"/>
  <c r="K51" i="24" s="1"/>
  <c r="L51" i="24" s="1"/>
  <c r="M51" i="24" s="1"/>
  <c r="N51" i="24" s="1"/>
  <c r="O51" i="24" s="1"/>
  <c r="P51" i="24" s="1"/>
  <c r="Q51" i="24" s="1"/>
  <c r="R51" i="24" s="1"/>
  <c r="S51" i="24" s="1"/>
  <c r="T51" i="24" s="1"/>
  <c r="U51" i="24" s="1"/>
  <c r="V51" i="24" s="1"/>
  <c r="W51" i="24" s="1"/>
  <c r="X51" i="24" s="1"/>
  <c r="Y51" i="24" s="1"/>
  <c r="Z51" i="24" s="1"/>
  <c r="AA51" i="24" s="1"/>
  <c r="AB51" i="24" s="1"/>
  <c r="AC51" i="24" s="1"/>
  <c r="AD51" i="24" s="1"/>
  <c r="AE51" i="24" s="1"/>
  <c r="AF51" i="24" s="1"/>
  <c r="AG51" i="24" s="1"/>
  <c r="AH51" i="24" s="1"/>
  <c r="AI51" i="24" s="1"/>
  <c r="AJ51" i="24" s="1"/>
  <c r="AK51" i="24" s="1"/>
  <c r="AL51" i="24" s="1"/>
  <c r="AM51" i="24" s="1"/>
  <c r="AN51" i="24" s="1"/>
  <c r="AO51" i="24" s="1"/>
  <c r="AP51" i="24" s="1"/>
  <c r="AQ51" i="24" s="1"/>
  <c r="AR51" i="24" s="1"/>
  <c r="AS51" i="24" s="1"/>
  <c r="AT51" i="24" s="1"/>
  <c r="AU51" i="24" s="1"/>
  <c r="AV51" i="24" s="1"/>
  <c r="AW51" i="24" s="1"/>
  <c r="AX51" i="24" s="1"/>
  <c r="AY51" i="24" s="1"/>
  <c r="AZ51" i="24" s="1"/>
  <c r="BA51" i="24" s="1"/>
  <c r="BB51" i="24" s="1"/>
  <c r="BC51" i="24" s="1"/>
  <c r="BD51" i="24" s="1"/>
  <c r="BE51" i="24" s="1"/>
  <c r="BF51" i="24" s="1"/>
  <c r="BG51" i="24" s="1"/>
  <c r="BH51" i="24" s="1"/>
  <c r="BI51" i="24" s="1"/>
  <c r="BJ51" i="24" s="1"/>
  <c r="BK51" i="24" s="1"/>
  <c r="BL51" i="24" s="1"/>
  <c r="BM51" i="24" s="1"/>
  <c r="BN51" i="24" s="1"/>
  <c r="BO51" i="24" s="1"/>
  <c r="BP51" i="24" s="1"/>
  <c r="BQ51" i="24" s="1"/>
  <c r="BR51" i="24" s="1"/>
  <c r="BS51" i="24" s="1"/>
  <c r="BT51" i="24" s="1"/>
  <c r="BU51" i="24" s="1"/>
  <c r="BV51" i="24" s="1"/>
  <c r="BW51" i="24" s="1"/>
  <c r="BX51" i="24" s="1"/>
  <c r="BY51" i="24" s="1"/>
  <c r="BZ51" i="24" s="1"/>
  <c r="CA51" i="24" s="1"/>
  <c r="CB51" i="24" s="1"/>
  <c r="CC51" i="24" s="1"/>
  <c r="CD51" i="24" s="1"/>
  <c r="CE51" i="24" s="1"/>
  <c r="CF51" i="24" s="1"/>
  <c r="CG51" i="24" s="1"/>
  <c r="CH51" i="24" s="1"/>
  <c r="CI51" i="24" s="1"/>
  <c r="CJ51" i="24" s="1"/>
  <c r="CK51" i="24" s="1"/>
  <c r="CL51" i="24" s="1"/>
  <c r="CM51" i="24" s="1"/>
  <c r="CN51" i="24" s="1"/>
  <c r="CO51" i="24" s="1"/>
  <c r="CP51" i="24" s="1"/>
  <c r="CQ51" i="24" s="1"/>
  <c r="CR51" i="24" s="1"/>
  <c r="CS51" i="24" s="1"/>
  <c r="CT51" i="24" s="1"/>
  <c r="CU51" i="24" s="1"/>
  <c r="CV51" i="24" s="1"/>
  <c r="CW51" i="24" s="1"/>
  <c r="CX51" i="24" s="1"/>
  <c r="CY51" i="24" s="1"/>
  <c r="CZ51" i="24" s="1"/>
  <c r="DA51" i="24" s="1"/>
  <c r="DB51" i="24" s="1"/>
  <c r="DC51" i="24" s="1"/>
  <c r="DD51" i="24" s="1"/>
  <c r="DE51" i="24" s="1"/>
  <c r="DF51" i="24" s="1"/>
  <c r="DG51" i="24" s="1"/>
  <c r="DH51" i="24" s="1"/>
  <c r="DI51" i="24" s="1"/>
  <c r="DJ51" i="24" s="1"/>
  <c r="DK51" i="24" s="1"/>
  <c r="DL51" i="24" s="1"/>
  <c r="DM51" i="24" s="1"/>
  <c r="DN51" i="24" s="1"/>
  <c r="DO51" i="24" s="1"/>
  <c r="DP51" i="24" s="1"/>
  <c r="DQ51" i="24" s="1"/>
  <c r="DR51" i="24" s="1"/>
  <c r="DS51" i="24" s="1"/>
  <c r="DT51" i="24" s="1"/>
  <c r="DU51" i="24" s="1"/>
  <c r="DV51" i="24" s="1"/>
  <c r="DW51" i="24" s="1"/>
  <c r="DX51" i="24" s="1"/>
  <c r="DY51" i="24" s="1"/>
  <c r="DZ51" i="24" s="1"/>
  <c r="EA51" i="24" s="1"/>
  <c r="EB51" i="24" s="1"/>
  <c r="EC51" i="24" s="1"/>
  <c r="ED51" i="24" s="1"/>
  <c r="EE51" i="24" s="1"/>
  <c r="EF51" i="24" s="1"/>
  <c r="EG51" i="24" s="1"/>
  <c r="EH51" i="24" s="1"/>
  <c r="EI51" i="24" s="1"/>
  <c r="EJ51" i="24" s="1"/>
  <c r="EK51" i="24" s="1"/>
  <c r="EL51" i="24" s="1"/>
  <c r="EM51" i="24" s="1"/>
  <c r="EN51" i="24" s="1"/>
  <c r="EO51" i="24" s="1"/>
  <c r="EP51" i="24" s="1"/>
  <c r="EQ51" i="24" s="1"/>
  <c r="ER51" i="24" s="1"/>
  <c r="ES51" i="24" s="1"/>
  <c r="ET51" i="24" s="1"/>
  <c r="EU51" i="24" s="1"/>
  <c r="EV51" i="24" s="1"/>
  <c r="EW51" i="24" s="1"/>
  <c r="EX51" i="24" s="1"/>
  <c r="EY51" i="24" s="1"/>
  <c r="EZ51" i="24" s="1"/>
  <c r="FA51" i="24" s="1"/>
  <c r="FB51" i="24" s="1"/>
  <c r="FC51" i="24" s="1"/>
  <c r="FD51" i="24" s="1"/>
  <c r="FE51" i="24" s="1"/>
  <c r="FF51" i="24" s="1"/>
  <c r="FG51" i="24" s="1"/>
  <c r="FH51" i="24" s="1"/>
  <c r="FI51" i="24" s="1"/>
  <c r="FJ51" i="24" s="1"/>
  <c r="FK51" i="24" s="1"/>
  <c r="FL51" i="24" s="1"/>
  <c r="FM51" i="24" s="1"/>
  <c r="FN51" i="24" s="1"/>
  <c r="FO51" i="24" s="1"/>
  <c r="FP51" i="24" s="1"/>
  <c r="FQ51" i="24" s="1"/>
  <c r="FR51" i="24" s="1"/>
  <c r="FS51" i="24" s="1"/>
  <c r="FT51" i="24" s="1"/>
  <c r="FU51" i="24" s="1"/>
  <c r="FV51" i="24" s="1"/>
  <c r="FW51" i="24" s="1"/>
  <c r="FX51" i="24" s="1"/>
  <c r="FY51" i="24" s="1"/>
  <c r="FZ51" i="24" s="1"/>
  <c r="GA51" i="24" s="1"/>
  <c r="GB51" i="24" s="1"/>
  <c r="GC51" i="24" s="1"/>
  <c r="GD51" i="24" s="1"/>
  <c r="GE51" i="24" s="1"/>
  <c r="GF51" i="24" s="1"/>
  <c r="GG51" i="24" s="1"/>
  <c r="GH51" i="24" s="1"/>
  <c r="GI51" i="24" s="1"/>
  <c r="GJ51" i="24" s="1"/>
  <c r="GK51" i="24" s="1"/>
  <c r="GL51" i="24" s="1"/>
  <c r="GM51" i="24" s="1"/>
  <c r="GN51" i="24" s="1"/>
  <c r="GO51" i="24" s="1"/>
  <c r="GP51" i="24" s="1"/>
  <c r="GQ51" i="24" s="1"/>
  <c r="GR51" i="24" s="1"/>
  <c r="GS51" i="24" s="1"/>
  <c r="GT51" i="24" s="1"/>
  <c r="GU51" i="24" s="1"/>
  <c r="GV51" i="24" s="1"/>
  <c r="GW51" i="24" s="1"/>
  <c r="GX51" i="24" s="1"/>
  <c r="GY51" i="24" s="1"/>
  <c r="GZ51" i="24" s="1"/>
  <c r="HA51" i="24" s="1"/>
  <c r="HB51" i="24" s="1"/>
  <c r="HC51" i="24" s="1"/>
  <c r="HD51" i="24" s="1"/>
  <c r="HE51" i="24" s="1"/>
  <c r="HF51" i="24" s="1"/>
  <c r="HG51" i="24" s="1"/>
  <c r="HH51" i="24" s="1"/>
  <c r="HI51" i="24" s="1"/>
  <c r="HJ51" i="24" s="1"/>
  <c r="HK51" i="24" s="1"/>
  <c r="HL51" i="24" s="1"/>
  <c r="HM51" i="24" s="1"/>
  <c r="HN51" i="24" s="1"/>
  <c r="HO51" i="24" s="1"/>
  <c r="HP51" i="24" s="1"/>
  <c r="HQ51" i="24" s="1"/>
  <c r="HR51" i="24" s="1"/>
  <c r="HS51" i="24" s="1"/>
  <c r="HT51" i="24" s="1"/>
  <c r="HU51" i="24" s="1"/>
  <c r="HV51" i="24" s="1"/>
  <c r="HW51" i="24" s="1"/>
  <c r="HX51" i="24" s="1"/>
  <c r="HY51" i="24" s="1"/>
  <c r="HZ51" i="24" s="1"/>
  <c r="IA51" i="24" s="1"/>
  <c r="IB51" i="24" s="1"/>
  <c r="IC51" i="24" s="1"/>
  <c r="ID51" i="24" s="1"/>
  <c r="IE51" i="24" s="1"/>
  <c r="IF51" i="24" s="1"/>
  <c r="IG51" i="24" s="1"/>
  <c r="IH51" i="24" s="1"/>
  <c r="II51" i="24" s="1"/>
  <c r="IJ51" i="24" s="1"/>
  <c r="IK51" i="24" s="1"/>
  <c r="IL51" i="24" s="1"/>
  <c r="IM51" i="24" s="1"/>
  <c r="IN51" i="24" s="1"/>
  <c r="IO51" i="24" s="1"/>
  <c r="IP51" i="24" s="1"/>
  <c r="IQ51" i="24" s="1"/>
  <c r="IR51" i="24" s="1"/>
  <c r="IS51" i="24" s="1"/>
  <c r="IT51" i="24" s="1"/>
  <c r="IU51" i="24" s="1"/>
  <c r="IV51" i="24" s="1"/>
  <c r="IW51" i="24" s="1"/>
  <c r="IX51" i="24" s="1"/>
  <c r="IY51" i="24" s="1"/>
  <c r="IZ51" i="24" s="1"/>
  <c r="JA51" i="24" s="1"/>
  <c r="JB51" i="24" s="1"/>
  <c r="JC51" i="24" s="1"/>
  <c r="JD51" i="24" s="1"/>
  <c r="JE51" i="24" s="1"/>
  <c r="JF51" i="24" s="1"/>
  <c r="JG51" i="24" s="1"/>
  <c r="JH51" i="24" s="1"/>
  <c r="JI51" i="24" s="1"/>
  <c r="JJ51" i="24" s="1"/>
  <c r="JK51" i="24" s="1"/>
  <c r="JL51" i="24" s="1"/>
  <c r="JM51" i="24" s="1"/>
  <c r="JN51" i="24" s="1"/>
  <c r="JO51" i="24" s="1"/>
  <c r="JP51" i="24" s="1"/>
  <c r="JQ51" i="24" s="1"/>
  <c r="JR51" i="24" s="1"/>
  <c r="JS51" i="24" s="1"/>
  <c r="JT51" i="24" s="1"/>
  <c r="JU51" i="24" s="1"/>
  <c r="JV51" i="24" s="1"/>
  <c r="JW51" i="24" s="1"/>
  <c r="JX51" i="24" s="1"/>
  <c r="JY51" i="24" s="1"/>
  <c r="JZ51" i="24" s="1"/>
  <c r="KA51" i="24" s="1"/>
  <c r="KB51" i="24" s="1"/>
  <c r="KC51" i="24" s="1"/>
  <c r="KD51" i="24" s="1"/>
  <c r="KE51" i="24" s="1"/>
  <c r="KF51" i="24" s="1"/>
  <c r="KG51" i="24" s="1"/>
  <c r="KH51" i="24" s="1"/>
  <c r="KI51" i="24" s="1"/>
  <c r="KJ51" i="24" s="1"/>
  <c r="KK51" i="24" s="1"/>
  <c r="KL51" i="24" s="1"/>
  <c r="KM51" i="24" s="1"/>
  <c r="KN51" i="24" s="1"/>
  <c r="KO51" i="24" s="1"/>
  <c r="KP51" i="24" s="1"/>
  <c r="KQ51" i="24" s="1"/>
  <c r="KR51" i="24" s="1"/>
  <c r="KS51" i="24" s="1"/>
  <c r="KT51" i="24" s="1"/>
  <c r="KU51" i="24" s="1"/>
  <c r="KV51" i="24" s="1"/>
  <c r="KW51" i="24" s="1"/>
  <c r="KX51" i="24" s="1"/>
  <c r="KY51" i="24" s="1"/>
  <c r="KZ51" i="24" s="1"/>
  <c r="LA51" i="24" s="1"/>
  <c r="LB51" i="24" s="1"/>
  <c r="LC51" i="24" s="1"/>
  <c r="LD51" i="24" s="1"/>
  <c r="LE51" i="24" s="1"/>
  <c r="LF51" i="24" s="1"/>
  <c r="LG51" i="24" s="1"/>
  <c r="LH51" i="24" s="1"/>
  <c r="LI51" i="24" s="1"/>
  <c r="LJ51" i="24" s="1"/>
  <c r="LK51" i="24" s="1"/>
  <c r="LL51" i="24" s="1"/>
  <c r="LM51" i="24" s="1"/>
  <c r="LN51" i="24" s="1"/>
  <c r="LO51" i="24" s="1"/>
  <c r="LP51" i="24" s="1"/>
  <c r="LQ51" i="24" s="1"/>
  <c r="LR51" i="24" s="1"/>
  <c r="LS51" i="24" s="1"/>
  <c r="LT51" i="24" s="1"/>
  <c r="LU51" i="24" s="1"/>
  <c r="LV51" i="24" s="1"/>
  <c r="LW51" i="24" s="1"/>
  <c r="LX51" i="24" s="1"/>
  <c r="LY51" i="24" s="1"/>
  <c r="LZ51" i="24" s="1"/>
  <c r="MA51" i="24" s="1"/>
  <c r="MB51" i="24" s="1"/>
  <c r="MC51" i="24" s="1"/>
  <c r="MD51" i="24" s="1"/>
  <c r="ME51" i="24" s="1"/>
  <c r="MF51" i="24" s="1"/>
  <c r="MG51" i="24" s="1"/>
  <c r="MH51" i="24" s="1"/>
  <c r="MI51" i="24" s="1"/>
  <c r="MJ51" i="24" s="1"/>
  <c r="MK51" i="24" s="1"/>
  <c r="ML51" i="24" s="1"/>
  <c r="MM51" i="24" s="1"/>
  <c r="MN51" i="24" s="1"/>
  <c r="MO51" i="24" s="1"/>
  <c r="MP51" i="24" s="1"/>
  <c r="MQ51" i="24" s="1"/>
  <c r="MR51" i="24" s="1"/>
  <c r="MS51" i="24" s="1"/>
  <c r="MT51" i="24" s="1"/>
  <c r="MU51" i="24" s="1"/>
  <c r="MV51" i="24" s="1"/>
  <c r="MW51" i="24" s="1"/>
  <c r="MX51" i="24" s="1"/>
  <c r="MY51" i="24" s="1"/>
  <c r="MZ51" i="24" s="1"/>
  <c r="NA51" i="24" s="1"/>
  <c r="NB51" i="24" s="1"/>
  <c r="NC51" i="24" s="1"/>
  <c r="ND51" i="24" s="1"/>
  <c r="NE51" i="24" s="1"/>
  <c r="NF51" i="24" s="1"/>
  <c r="NG51" i="24" s="1"/>
  <c r="NH51" i="24" s="1"/>
  <c r="NI51" i="24" s="1"/>
  <c r="NJ51" i="24" s="1"/>
  <c r="NK51" i="24" s="1"/>
  <c r="NL51" i="24" s="1"/>
  <c r="NM51" i="24" s="1"/>
  <c r="NN51" i="24" s="1"/>
  <c r="NO51" i="24" s="1"/>
  <c r="NP51" i="24" s="1"/>
  <c r="NQ51" i="24" s="1"/>
  <c r="NR51" i="24" s="1"/>
  <c r="NS51" i="24" s="1"/>
  <c r="NT51" i="24" s="1"/>
  <c r="NU51" i="24" s="1"/>
  <c r="NV51" i="24" s="1"/>
  <c r="NW51" i="24" s="1"/>
  <c r="NX51" i="24" s="1"/>
  <c r="NY51" i="24" s="1"/>
  <c r="NZ51" i="24" s="1"/>
  <c r="OA51" i="24" s="1"/>
  <c r="OB51" i="24" s="1"/>
  <c r="OC51" i="24" s="1"/>
  <c r="OD51" i="24" s="1"/>
  <c r="OE51" i="24" s="1"/>
  <c r="OF51" i="24" s="1"/>
  <c r="OG51" i="24" s="1"/>
  <c r="OH51" i="24" s="1"/>
  <c r="OI51" i="24" s="1"/>
  <c r="OJ51" i="24" s="1"/>
  <c r="OK51" i="24" s="1"/>
  <c r="OL51" i="24" s="1"/>
  <c r="OM51" i="24" s="1"/>
  <c r="ON51" i="24" s="1"/>
  <c r="OO51" i="24" s="1"/>
  <c r="OP51" i="24" s="1"/>
  <c r="OQ51" i="24" s="1"/>
  <c r="OR51" i="24" s="1"/>
  <c r="OS51" i="24" s="1"/>
  <c r="OT51" i="24" s="1"/>
  <c r="OU51" i="24" s="1"/>
  <c r="OV51" i="24" s="1"/>
  <c r="OW51" i="24" s="1"/>
  <c r="OX51" i="24" s="1"/>
  <c r="OY51" i="24" s="1"/>
  <c r="OZ51" i="24" s="1"/>
  <c r="PA51" i="24" s="1"/>
  <c r="PB51" i="24" s="1"/>
  <c r="PC51" i="24" s="1"/>
  <c r="PD51" i="24" s="1"/>
  <c r="PE51" i="24" s="1"/>
  <c r="PF51" i="24" s="1"/>
  <c r="PG51" i="24" s="1"/>
  <c r="PH51" i="24" s="1"/>
  <c r="PI51" i="24" s="1"/>
  <c r="PJ51" i="24" s="1"/>
  <c r="PK51" i="24" s="1"/>
  <c r="PL51" i="24" s="1"/>
  <c r="PM51" i="24" s="1"/>
  <c r="PN51" i="24" s="1"/>
  <c r="PO51" i="24" s="1"/>
  <c r="PP51" i="24" s="1"/>
  <c r="PQ51" i="24" s="1"/>
  <c r="PR51" i="24" s="1"/>
  <c r="PS51" i="24" s="1"/>
  <c r="PT51" i="24" s="1"/>
  <c r="PU51" i="24" s="1"/>
  <c r="PV51" i="24" s="1"/>
  <c r="PW51" i="24" s="1"/>
  <c r="PX51" i="24" s="1"/>
  <c r="PY51" i="24" s="1"/>
  <c r="PZ51" i="24" s="1"/>
  <c r="QA51" i="24" s="1"/>
  <c r="QB51" i="24" s="1"/>
  <c r="QC51" i="24" s="1"/>
  <c r="QD51" i="24" s="1"/>
  <c r="QE51" i="24" s="1"/>
  <c r="QF51" i="24" s="1"/>
  <c r="QG51" i="24" s="1"/>
  <c r="QH51" i="24" s="1"/>
  <c r="QI51" i="24" s="1"/>
  <c r="QJ51" i="24" s="1"/>
  <c r="QK51" i="24" s="1"/>
  <c r="QL51" i="24" s="1"/>
  <c r="QM51" i="24" s="1"/>
  <c r="QN51" i="24" s="1"/>
  <c r="QO51" i="24" s="1"/>
  <c r="QP51" i="24" s="1"/>
  <c r="QQ51" i="24" s="1"/>
  <c r="QR51" i="24" s="1"/>
  <c r="QS51" i="24" s="1"/>
  <c r="QT51" i="24" s="1"/>
  <c r="QU51" i="24" s="1"/>
  <c r="QV51" i="24" s="1"/>
  <c r="QW51" i="24" s="1"/>
  <c r="QX51" i="24" s="1"/>
  <c r="QY51" i="24" s="1"/>
  <c r="QZ51" i="24" s="1"/>
  <c r="RA51" i="24" s="1"/>
  <c r="RB51" i="24" s="1"/>
  <c r="RC51" i="24" s="1"/>
  <c r="RD51" i="24" s="1"/>
  <c r="RE51" i="24" s="1"/>
  <c r="RF51" i="24" s="1"/>
  <c r="RG51" i="24" s="1"/>
  <c r="RH51" i="24" s="1"/>
  <c r="RI51" i="24" s="1"/>
  <c r="RJ51" i="24" s="1"/>
  <c r="RK51" i="24" s="1"/>
  <c r="RL51" i="24" s="1"/>
  <c r="RM51" i="24" s="1"/>
  <c r="RN51" i="24" s="1"/>
  <c r="RO51" i="24" s="1"/>
  <c r="RP51" i="24" s="1"/>
  <c r="RQ51" i="24" s="1"/>
  <c r="RR51" i="24" s="1"/>
  <c r="RS51" i="24" s="1"/>
  <c r="RT51" i="24" s="1"/>
  <c r="RU51" i="24" s="1"/>
  <c r="RV51" i="24" s="1"/>
  <c r="RW51" i="24" s="1"/>
  <c r="RX51" i="24" s="1"/>
  <c r="RY51" i="24" s="1"/>
  <c r="RZ51" i="24" s="1"/>
  <c r="SA51" i="24" s="1"/>
  <c r="SB51" i="24" s="1"/>
  <c r="SC51" i="24" s="1"/>
  <c r="SD51" i="24" s="1"/>
  <c r="SE51" i="24" s="1"/>
  <c r="SF51" i="24" s="1"/>
  <c r="SG51" i="24" s="1"/>
  <c r="SH51" i="24" s="1"/>
  <c r="SI51" i="24" s="1"/>
  <c r="SJ51" i="24" s="1"/>
  <c r="SK51" i="24" s="1"/>
  <c r="SL51" i="24" s="1"/>
  <c r="SM51" i="24" s="1"/>
  <c r="SN51" i="24" s="1"/>
  <c r="SO51" i="24" s="1"/>
  <c r="SP51" i="24" s="1"/>
  <c r="SQ51" i="24" s="1"/>
  <c r="SR51" i="24" s="1"/>
  <c r="SS51" i="24" s="1"/>
  <c r="ST51" i="24" s="1"/>
  <c r="SU51" i="24" s="1"/>
  <c r="SV51" i="24" s="1"/>
  <c r="SW51" i="24" s="1"/>
  <c r="SX51" i="24" s="1"/>
  <c r="SY51" i="24" s="1"/>
  <c r="SZ51" i="24" s="1"/>
  <c r="TA51" i="24" s="1"/>
  <c r="TB51" i="24" s="1"/>
  <c r="TC51" i="24" s="1"/>
  <c r="TD51" i="24" s="1"/>
  <c r="TE51" i="24" s="1"/>
  <c r="TF51" i="24" s="1"/>
  <c r="TG51" i="24" s="1"/>
  <c r="TH51" i="24" s="1"/>
  <c r="TI51" i="24" s="1"/>
  <c r="TJ51" i="24" s="1"/>
  <c r="TK51" i="24" s="1"/>
  <c r="TL51" i="24" s="1"/>
  <c r="TM51" i="24" s="1"/>
  <c r="TN51" i="24" s="1"/>
  <c r="TO51" i="24" s="1"/>
  <c r="TP51" i="24" s="1"/>
  <c r="TQ51" i="24" s="1"/>
  <c r="TR51" i="24" s="1"/>
  <c r="TS51" i="24" s="1"/>
  <c r="TT51" i="24" s="1"/>
  <c r="TU51" i="24" s="1"/>
  <c r="TV51" i="24" s="1"/>
  <c r="TW51" i="24" s="1"/>
  <c r="TX51" i="24" s="1"/>
  <c r="TY51" i="24" s="1"/>
  <c r="TZ51" i="24" s="1"/>
  <c r="UA51" i="24" s="1"/>
  <c r="UB51" i="24" s="1"/>
  <c r="UC51" i="24" s="1"/>
  <c r="UD51" i="24" s="1"/>
  <c r="UE51" i="24" s="1"/>
  <c r="UF51" i="24" s="1"/>
  <c r="UG51" i="24" s="1"/>
  <c r="UH51" i="24" s="1"/>
  <c r="UI51" i="24" s="1"/>
  <c r="UJ51" i="24" s="1"/>
  <c r="UK51" i="24" s="1"/>
  <c r="UL51" i="24" s="1"/>
  <c r="UM51" i="24" s="1"/>
  <c r="UN51" i="24" s="1"/>
  <c r="UO51" i="24" s="1"/>
  <c r="UP51" i="24" s="1"/>
  <c r="UQ51" i="24" s="1"/>
  <c r="UR51" i="24" s="1"/>
  <c r="US51" i="24" s="1"/>
  <c r="UT51" i="24" s="1"/>
  <c r="UU51" i="24" s="1"/>
  <c r="UV51" i="24" s="1"/>
  <c r="UW51" i="24" s="1"/>
  <c r="UX51" i="24" s="1"/>
  <c r="UY51" i="24" s="1"/>
  <c r="UZ51" i="24" s="1"/>
  <c r="VA51" i="24" s="1"/>
  <c r="VB51" i="24" s="1"/>
  <c r="VC51" i="24" s="1"/>
  <c r="VD51" i="24" s="1"/>
  <c r="VE51" i="24" s="1"/>
  <c r="VF51" i="24" s="1"/>
  <c r="VG51" i="24" s="1"/>
  <c r="VH51" i="24" s="1"/>
  <c r="VI51" i="24" s="1"/>
  <c r="VJ51" i="24" s="1"/>
  <c r="VK51" i="24" s="1"/>
  <c r="VL51" i="24" s="1"/>
  <c r="VM51" i="24" s="1"/>
  <c r="VN51" i="24" s="1"/>
  <c r="VO51" i="24" s="1"/>
  <c r="VP51" i="24" s="1"/>
  <c r="VQ51" i="24" s="1"/>
  <c r="VR51" i="24" s="1"/>
  <c r="VS51" i="24" s="1"/>
  <c r="VT51" i="24" s="1"/>
  <c r="VU51" i="24" s="1"/>
  <c r="VV51" i="24" s="1"/>
  <c r="VW51" i="24" s="1"/>
  <c r="VX51" i="24" s="1"/>
  <c r="VY51" i="24" s="1"/>
  <c r="VZ51" i="24" s="1"/>
  <c r="WA51" i="24" s="1"/>
  <c r="WB51" i="24" s="1"/>
  <c r="WC51" i="24" s="1"/>
  <c r="WD51" i="24" s="1"/>
  <c r="WE51" i="24" s="1"/>
  <c r="WF51" i="24" s="1"/>
  <c r="WG51" i="24" s="1"/>
  <c r="WH51" i="24" s="1"/>
  <c r="WI51" i="24" s="1"/>
  <c r="WJ51" i="24" s="1"/>
  <c r="WK51" i="24" s="1"/>
  <c r="WL51" i="24" s="1"/>
  <c r="WM51" i="24" s="1"/>
  <c r="WN51" i="24" s="1"/>
  <c r="WO51" i="24" s="1"/>
  <c r="WP51" i="24" s="1"/>
  <c r="WQ51" i="24" s="1"/>
  <c r="WR51" i="24" s="1"/>
  <c r="WS51" i="24" s="1"/>
  <c r="WT51" i="24" s="1"/>
  <c r="WU51" i="24" s="1"/>
  <c r="WV51" i="24" s="1"/>
  <c r="WW51" i="24" s="1"/>
  <c r="WX51" i="24" s="1"/>
  <c r="WY51" i="24" s="1"/>
  <c r="WZ51" i="24" s="1"/>
  <c r="XA51" i="24" s="1"/>
  <c r="XB51" i="24" s="1"/>
  <c r="XC51" i="24" s="1"/>
  <c r="XD51" i="24" s="1"/>
  <c r="XE51" i="24" s="1"/>
  <c r="XF51" i="24" s="1"/>
  <c r="XG51" i="24" s="1"/>
  <c r="XH51" i="24" s="1"/>
  <c r="XI51" i="24" s="1"/>
  <c r="XJ51" i="24" s="1"/>
  <c r="XK51" i="24" s="1"/>
  <c r="XL51" i="24" s="1"/>
  <c r="XM51" i="24" s="1"/>
  <c r="XN51" i="24" s="1"/>
  <c r="XO51" i="24" s="1"/>
  <c r="XP51" i="24" s="1"/>
  <c r="XQ51" i="24" s="1"/>
  <c r="XR51" i="24" s="1"/>
  <c r="XS51" i="24" s="1"/>
  <c r="XT51" i="24" s="1"/>
  <c r="XU51" i="24" s="1"/>
  <c r="XV51" i="24" s="1"/>
  <c r="XW51" i="24" s="1"/>
  <c r="XX51" i="24" s="1"/>
  <c r="XY51" i="24" s="1"/>
  <c r="XZ51" i="24" s="1"/>
  <c r="YA51" i="24" s="1"/>
  <c r="YB51" i="24" s="1"/>
  <c r="YC51" i="24" s="1"/>
  <c r="YD51" i="24" s="1"/>
  <c r="YE51" i="24" s="1"/>
  <c r="YF51" i="24" s="1"/>
  <c r="YG51" i="24" s="1"/>
  <c r="YH51" i="24" s="1"/>
  <c r="YI51" i="24" s="1"/>
  <c r="YJ51" i="24" s="1"/>
  <c r="YK51" i="24" s="1"/>
  <c r="YL51" i="24" s="1"/>
  <c r="YM51" i="24" s="1"/>
  <c r="YN51" i="24" s="1"/>
  <c r="YO51" i="24" s="1"/>
  <c r="YP51" i="24" s="1"/>
  <c r="YQ51" i="24" s="1"/>
  <c r="YR51" i="24" s="1"/>
  <c r="YS51" i="24" s="1"/>
  <c r="YT51" i="24" s="1"/>
  <c r="YU51" i="24" s="1"/>
  <c r="YV51" i="24" s="1"/>
  <c r="YW51" i="24" s="1"/>
  <c r="YX51" i="24" s="1"/>
  <c r="YY51" i="24" s="1"/>
  <c r="YZ51" i="24" s="1"/>
  <c r="ZA51" i="24" s="1"/>
  <c r="ZB51" i="24" s="1"/>
  <c r="ZC51" i="24" s="1"/>
  <c r="ZD51" i="24" s="1"/>
  <c r="ZE51" i="24" s="1"/>
  <c r="ZF51" i="24" s="1"/>
  <c r="ZG51" i="24" s="1"/>
  <c r="ZH51" i="24" s="1"/>
  <c r="ZI51" i="24" s="1"/>
  <c r="ZJ51" i="24" s="1"/>
  <c r="ZK51" i="24" s="1"/>
  <c r="ZL51" i="24" s="1"/>
  <c r="ZM51" i="24" s="1"/>
  <c r="ZN51" i="24" s="1"/>
  <c r="ZO51" i="24" s="1"/>
  <c r="ZP51" i="24" s="1"/>
  <c r="ZQ51" i="24" s="1"/>
  <c r="ZR51" i="24" s="1"/>
  <c r="ZS51" i="24" s="1"/>
  <c r="ZT51" i="24" s="1"/>
  <c r="ZU51" i="24" s="1"/>
  <c r="ZV51" i="24" s="1"/>
  <c r="ZW51" i="24" s="1"/>
  <c r="ZX51" i="24" s="1"/>
  <c r="ZY51" i="24" s="1"/>
  <c r="ZZ51" i="24" s="1"/>
  <c r="AAA51" i="24" s="1"/>
  <c r="AAB51" i="24" s="1"/>
  <c r="AAC51" i="24" s="1"/>
  <c r="AAD51" i="24" s="1"/>
  <c r="AAE51" i="24" s="1"/>
  <c r="AAF51" i="24" s="1"/>
  <c r="AAG51" i="24" s="1"/>
  <c r="AAH51" i="24" s="1"/>
  <c r="AAI51" i="24" s="1"/>
  <c r="AAJ51" i="24" s="1"/>
  <c r="AAK51" i="24" s="1"/>
  <c r="AAL51" i="24" s="1"/>
  <c r="AAM51" i="24" s="1"/>
  <c r="AAN51" i="24" s="1"/>
  <c r="AAO51" i="24" s="1"/>
  <c r="AAP51" i="24" s="1"/>
  <c r="AAQ51" i="24" s="1"/>
  <c r="AAR51" i="24" s="1"/>
  <c r="AAS51" i="24" s="1"/>
  <c r="AAT51" i="24" s="1"/>
  <c r="AAU51" i="24" s="1"/>
  <c r="AAV51" i="24" s="1"/>
  <c r="AAW51" i="24" s="1"/>
  <c r="AAX51" i="24" s="1"/>
  <c r="AAY51" i="24" s="1"/>
  <c r="AAZ51" i="24" s="1"/>
  <c r="ABA51" i="24" s="1"/>
  <c r="ABB51" i="24" s="1"/>
  <c r="ABC51" i="24" s="1"/>
  <c r="ABD51" i="24" s="1"/>
  <c r="ABE51" i="24" s="1"/>
  <c r="ABF51" i="24" s="1"/>
  <c r="ABG51" i="24" s="1"/>
  <c r="ABH51" i="24" s="1"/>
  <c r="ABI51" i="24" s="1"/>
  <c r="ABJ51" i="24" s="1"/>
  <c r="ABK51" i="24" s="1"/>
  <c r="ABL51" i="24" s="1"/>
  <c r="ABM51" i="24" s="1"/>
  <c r="ABN51" i="24" s="1"/>
  <c r="ABO51" i="24" s="1"/>
  <c r="ABP51" i="24" s="1"/>
  <c r="ABQ51" i="24" s="1"/>
  <c r="ABR51" i="24" s="1"/>
  <c r="ABS51" i="24" s="1"/>
  <c r="ABT51" i="24" s="1"/>
  <c r="ABU51" i="24" s="1"/>
  <c r="ABV51" i="24" s="1"/>
  <c r="ABW51" i="24" s="1"/>
  <c r="ABX51" i="24" s="1"/>
  <c r="ABY51" i="24" s="1"/>
  <c r="ABZ51" i="24" s="1"/>
  <c r="ACA51" i="24" s="1"/>
  <c r="ACB51" i="24" s="1"/>
  <c r="ACC51" i="24" s="1"/>
  <c r="ACD51" i="24" s="1"/>
  <c r="ACE51" i="24" s="1"/>
  <c r="ACF51" i="24" s="1"/>
  <c r="ACG51" i="24" s="1"/>
  <c r="ACH51" i="24" s="1"/>
  <c r="ACI51" i="24" s="1"/>
  <c r="ACJ51" i="24" s="1"/>
  <c r="ACK51" i="24" s="1"/>
  <c r="ACL51" i="24" s="1"/>
  <c r="ACM51" i="24" s="1"/>
  <c r="ACN51" i="24" s="1"/>
  <c r="ACO51" i="24" s="1"/>
  <c r="ACP51" i="24" s="1"/>
  <c r="ACQ51" i="24" s="1"/>
  <c r="ACR51" i="24" s="1"/>
  <c r="ACS51" i="24" s="1"/>
  <c r="ACT51" i="24" s="1"/>
  <c r="ACU51" i="24" s="1"/>
  <c r="ACV51" i="24" s="1"/>
  <c r="ACW51" i="24" s="1"/>
  <c r="ACX51" i="24" s="1"/>
  <c r="ACY51" i="24" s="1"/>
  <c r="ACZ51" i="24" s="1"/>
  <c r="ADA51" i="24" s="1"/>
  <c r="ADB51" i="24" s="1"/>
  <c r="ADC51" i="24" s="1"/>
  <c r="ADD51" i="24" s="1"/>
  <c r="ADE51" i="24" s="1"/>
  <c r="ADF51" i="24" s="1"/>
  <c r="ADG51" i="24" s="1"/>
  <c r="ADH51" i="24" s="1"/>
  <c r="ADI51" i="24" s="1"/>
  <c r="ADJ51" i="24" s="1"/>
  <c r="ADK51" i="24" s="1"/>
  <c r="ADL51" i="24" s="1"/>
  <c r="ADM51" i="24" s="1"/>
  <c r="ADN51" i="24" s="1"/>
  <c r="ADO51" i="24" s="1"/>
  <c r="ADP51" i="24" s="1"/>
  <c r="ADQ51" i="24" s="1"/>
  <c r="ADR51" i="24" s="1"/>
  <c r="ADS51" i="24" s="1"/>
  <c r="ADT51" i="24" s="1"/>
  <c r="ADU51" i="24" s="1"/>
  <c r="ADV51" i="24" s="1"/>
  <c r="ADW51" i="24" s="1"/>
  <c r="ADX51" i="24" s="1"/>
  <c r="ADY51" i="24" s="1"/>
  <c r="ADZ51" i="24" s="1"/>
  <c r="AEA51" i="24" s="1"/>
  <c r="AEB51" i="24" s="1"/>
  <c r="AEC51" i="24" s="1"/>
  <c r="AED51" i="24" s="1"/>
  <c r="AEE51" i="24" s="1"/>
  <c r="AEF51" i="24" s="1"/>
  <c r="AEG51" i="24" s="1"/>
  <c r="AEH51" i="24" s="1"/>
  <c r="AEI51" i="24" s="1"/>
  <c r="AEJ51" i="24" s="1"/>
  <c r="AEK51" i="24" s="1"/>
  <c r="AEL51" i="24" s="1"/>
  <c r="AEM51" i="24" s="1"/>
  <c r="AEN51" i="24" s="1"/>
  <c r="AEO51" i="24" s="1"/>
  <c r="AEP51" i="24" s="1"/>
  <c r="AEQ51" i="24" s="1"/>
  <c r="AER51" i="24" s="1"/>
  <c r="AES51" i="24" s="1"/>
  <c r="AET51" i="24" s="1"/>
  <c r="AEU51" i="24" s="1"/>
  <c r="AEV51" i="24" s="1"/>
  <c r="AEW51" i="24" s="1"/>
  <c r="AEX51" i="24" s="1"/>
  <c r="AEY51" i="24" s="1"/>
  <c r="AEZ51" i="24" s="1"/>
  <c r="AFA51" i="24" s="1"/>
  <c r="AFB51" i="24" s="1"/>
  <c r="AFC51" i="24" s="1"/>
  <c r="AFD51" i="24" s="1"/>
  <c r="AFE51" i="24" s="1"/>
  <c r="AFF51" i="24" s="1"/>
  <c r="AFG51" i="24" s="1"/>
  <c r="AFH51" i="24" s="1"/>
  <c r="AFI51" i="24" s="1"/>
  <c r="AFJ51" i="24" s="1"/>
  <c r="AFK51" i="24" s="1"/>
  <c r="AFL51" i="24" s="1"/>
  <c r="AFM51" i="24" s="1"/>
  <c r="AFN51" i="24" s="1"/>
  <c r="AFO51" i="24" s="1"/>
  <c r="AFP51" i="24" s="1"/>
  <c r="AFQ51" i="24" s="1"/>
  <c r="AFR51" i="24" s="1"/>
  <c r="AFS51" i="24" s="1"/>
  <c r="AFT51" i="24" s="1"/>
  <c r="AFU51" i="24" s="1"/>
  <c r="AFV51" i="24" s="1"/>
  <c r="AFW51" i="24" s="1"/>
  <c r="AFX51" i="24" s="1"/>
  <c r="AFY51" i="24" s="1"/>
  <c r="AFZ51" i="24" s="1"/>
  <c r="AGA51" i="24" s="1"/>
  <c r="AGB51" i="24" s="1"/>
  <c r="AGC51" i="24" s="1"/>
  <c r="AGD51" i="24" s="1"/>
  <c r="AGE51" i="24" s="1"/>
  <c r="AGF51" i="24" s="1"/>
  <c r="AGG51" i="24" s="1"/>
  <c r="AGH51" i="24" s="1"/>
  <c r="AGI51" i="24" s="1"/>
  <c r="AGJ51" i="24" s="1"/>
  <c r="AGK51" i="24" s="1"/>
  <c r="AGL51" i="24" s="1"/>
  <c r="AGM51" i="24" s="1"/>
  <c r="AGN51" i="24" s="1"/>
  <c r="AGO51" i="24" s="1"/>
  <c r="AGP51" i="24" s="1"/>
  <c r="AGQ51" i="24" s="1"/>
  <c r="AGR51" i="24" s="1"/>
  <c r="AGS51" i="24" s="1"/>
  <c r="AGT51" i="24" s="1"/>
  <c r="AGU51" i="24" s="1"/>
  <c r="AGV51" i="24" s="1"/>
  <c r="AGW51" i="24" s="1"/>
  <c r="AGX51" i="24" s="1"/>
  <c r="AGY51" i="24" s="1"/>
  <c r="AGZ51" i="24" s="1"/>
  <c r="AHA51" i="24" s="1"/>
  <c r="AHB51" i="24" s="1"/>
  <c r="AHC51" i="24" s="1"/>
  <c r="AHD51" i="24" s="1"/>
  <c r="AHE51" i="24" s="1"/>
  <c r="AHF51" i="24" s="1"/>
  <c r="AHG51" i="24" s="1"/>
  <c r="AHH51" i="24" s="1"/>
  <c r="AHI51" i="24" s="1"/>
  <c r="AHJ51" i="24" s="1"/>
  <c r="AHK51" i="24" s="1"/>
  <c r="AHL51" i="24" s="1"/>
  <c r="AHM51" i="24" s="1"/>
  <c r="AHN51" i="24" s="1"/>
  <c r="AHO51" i="24" s="1"/>
  <c r="AHP51" i="24" s="1"/>
  <c r="AHQ51" i="24" s="1"/>
  <c r="AHR51" i="24" s="1"/>
  <c r="AHS51" i="24" s="1"/>
  <c r="AHT51" i="24" s="1"/>
  <c r="AHU51" i="24" s="1"/>
  <c r="AHV51" i="24" s="1"/>
  <c r="AHW51" i="24" s="1"/>
  <c r="AHX51" i="24" s="1"/>
  <c r="AHY51" i="24" s="1"/>
  <c r="AHZ51" i="24" s="1"/>
  <c r="AIA51" i="24" s="1"/>
  <c r="AIB51" i="24" s="1"/>
  <c r="AIC51" i="24" s="1"/>
  <c r="AID51" i="24" s="1"/>
  <c r="AIE51" i="24" s="1"/>
  <c r="AIF51" i="24" s="1"/>
  <c r="AIG51" i="24" s="1"/>
  <c r="AIH51" i="24" s="1"/>
  <c r="AII51" i="24" s="1"/>
  <c r="AIJ51" i="24" s="1"/>
  <c r="AIK51" i="24" s="1"/>
  <c r="AIL51" i="24" s="1"/>
  <c r="AIM51" i="24" s="1"/>
  <c r="AIN51" i="24" s="1"/>
  <c r="AIO51" i="24" s="1"/>
  <c r="AIP51" i="24" s="1"/>
  <c r="AIQ51" i="24" s="1"/>
  <c r="AIR51" i="24" s="1"/>
  <c r="AIS51" i="24" s="1"/>
  <c r="AIT51" i="24" s="1"/>
  <c r="AIU51" i="24" s="1"/>
  <c r="AIV51" i="24" s="1"/>
  <c r="AIW51" i="24" s="1"/>
  <c r="AIX51" i="24" s="1"/>
  <c r="AIY51" i="24" s="1"/>
  <c r="AIZ51" i="24" s="1"/>
  <c r="AJA51" i="24" s="1"/>
  <c r="AJB51" i="24" s="1"/>
  <c r="AJC51" i="24" s="1"/>
  <c r="AJD51" i="24" s="1"/>
  <c r="AJE51" i="24" s="1"/>
  <c r="AJF51" i="24" s="1"/>
  <c r="AJG51" i="24" s="1"/>
  <c r="AJH51" i="24" s="1"/>
  <c r="AJI51" i="24" s="1"/>
  <c r="AJJ51" i="24" s="1"/>
  <c r="AJK51" i="24" s="1"/>
  <c r="AJL51" i="24" s="1"/>
  <c r="AJM51" i="24" s="1"/>
  <c r="AJN51" i="24" s="1"/>
  <c r="AJO51" i="24" s="1"/>
  <c r="AJP51" i="24" s="1"/>
  <c r="AJQ51" i="24" s="1"/>
  <c r="AJR51" i="24" s="1"/>
  <c r="AJS51" i="24" s="1"/>
  <c r="AJT51" i="24" s="1"/>
  <c r="AJU51" i="24" s="1"/>
  <c r="AJV51" i="24" s="1"/>
  <c r="AJW51" i="24" s="1"/>
  <c r="AJX51" i="24" s="1"/>
  <c r="AJY51" i="24" s="1"/>
  <c r="AJZ51" i="24" s="1"/>
  <c r="AKA51" i="24" s="1"/>
  <c r="AKB51" i="24" s="1"/>
  <c r="AKC51" i="24" s="1"/>
  <c r="AKD51" i="24" s="1"/>
  <c r="AKE51" i="24" s="1"/>
  <c r="AKF51" i="24" s="1"/>
  <c r="AKG51" i="24" s="1"/>
  <c r="AKH51" i="24" s="1"/>
  <c r="AKI51" i="24" s="1"/>
  <c r="AKJ51" i="24" s="1"/>
  <c r="AKK51" i="24" s="1"/>
  <c r="AKL51" i="24" s="1"/>
  <c r="AKM51" i="24" s="1"/>
  <c r="AKN51" i="24" s="1"/>
  <c r="AKO51" i="24" s="1"/>
  <c r="AKP51" i="24" s="1"/>
  <c r="AKQ51" i="24" s="1"/>
  <c r="AKR51" i="24" s="1"/>
  <c r="AKS51" i="24" s="1"/>
  <c r="AKT51" i="24" s="1"/>
  <c r="AKU51" i="24" s="1"/>
  <c r="AKV51" i="24" s="1"/>
  <c r="AKW51" i="24" s="1"/>
  <c r="AKX51" i="24" s="1"/>
  <c r="AKY51" i="24" s="1"/>
  <c r="AKZ51" i="24" s="1"/>
  <c r="ALA51" i="24" s="1"/>
  <c r="ALB51" i="24" s="1"/>
  <c r="ALC51" i="24" s="1"/>
  <c r="ALD51" i="24" s="1"/>
  <c r="ALE51" i="24" s="1"/>
  <c r="ALF51" i="24" s="1"/>
  <c r="ALG51" i="24" s="1"/>
  <c r="ALH51" i="24" s="1"/>
  <c r="ALI51" i="24" s="1"/>
  <c r="ALJ51" i="24" s="1"/>
  <c r="ALK51" i="24" s="1"/>
  <c r="ALL51" i="24" s="1"/>
  <c r="ALM51" i="24" s="1"/>
  <c r="ALN51" i="24" s="1"/>
  <c r="ALO51" i="24" s="1"/>
  <c r="D51" i="24"/>
  <c r="E51" i="24" s="1"/>
  <c r="F51" i="24" s="1"/>
  <c r="G51" i="24" s="1"/>
  <c r="H51" i="24" s="1"/>
  <c r="I51" i="24" s="1"/>
  <c r="D46" i="24"/>
  <c r="C31" i="24"/>
  <c r="C20" i="24"/>
  <c r="C18" i="24"/>
  <c r="C11" i="24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O51" i="23" s="1"/>
  <c r="P51" i="23" s="1"/>
  <c r="Q51" i="23" s="1"/>
  <c r="R51" i="23" s="1"/>
  <c r="S51" i="23" s="1"/>
  <c r="T51" i="23" s="1"/>
  <c r="U51" i="23" s="1"/>
  <c r="V51" i="23" s="1"/>
  <c r="W51" i="23" s="1"/>
  <c r="X51" i="23" s="1"/>
  <c r="Y51" i="23" s="1"/>
  <c r="Z51" i="23" s="1"/>
  <c r="AA51" i="23" s="1"/>
  <c r="AB51" i="23" s="1"/>
  <c r="AC51" i="23" s="1"/>
  <c r="AD51" i="23" s="1"/>
  <c r="AE51" i="23" s="1"/>
  <c r="AF51" i="23" s="1"/>
  <c r="AG51" i="23" s="1"/>
  <c r="AH51" i="23" s="1"/>
  <c r="AI51" i="23" s="1"/>
  <c r="AJ51" i="23" s="1"/>
  <c r="AK51" i="23" s="1"/>
  <c r="AL51" i="23" s="1"/>
  <c r="AM51" i="23" s="1"/>
  <c r="AN51" i="23" s="1"/>
  <c r="AO51" i="23" s="1"/>
  <c r="AP51" i="23" s="1"/>
  <c r="AQ51" i="23" s="1"/>
  <c r="AR51" i="23" s="1"/>
  <c r="AS51" i="23" s="1"/>
  <c r="AT51" i="23" s="1"/>
  <c r="AU51" i="23" s="1"/>
  <c r="AV51" i="23" s="1"/>
  <c r="AW51" i="23" s="1"/>
  <c r="AX51" i="23" s="1"/>
  <c r="AY51" i="23" s="1"/>
  <c r="AZ51" i="23" s="1"/>
  <c r="BA51" i="23" s="1"/>
  <c r="BB51" i="23" s="1"/>
  <c r="BC51" i="23" s="1"/>
  <c r="BD51" i="23" s="1"/>
  <c r="BE51" i="23" s="1"/>
  <c r="BF51" i="23" s="1"/>
  <c r="BG51" i="23" s="1"/>
  <c r="BH51" i="23" s="1"/>
  <c r="BI51" i="23" s="1"/>
  <c r="BJ51" i="23" s="1"/>
  <c r="BK51" i="23" s="1"/>
  <c r="BL51" i="23" s="1"/>
  <c r="BM51" i="23" s="1"/>
  <c r="BN51" i="23" s="1"/>
  <c r="BO51" i="23" s="1"/>
  <c r="BP51" i="23" s="1"/>
  <c r="BQ51" i="23" s="1"/>
  <c r="BR51" i="23" s="1"/>
  <c r="BS51" i="23" s="1"/>
  <c r="BT51" i="23" s="1"/>
  <c r="BU51" i="23" s="1"/>
  <c r="BV51" i="23" s="1"/>
  <c r="BW51" i="23" s="1"/>
  <c r="BX51" i="23" s="1"/>
  <c r="BY51" i="23" s="1"/>
  <c r="BZ51" i="23" s="1"/>
  <c r="CA51" i="23" s="1"/>
  <c r="CB51" i="23" s="1"/>
  <c r="CC51" i="23" s="1"/>
  <c r="CD51" i="23" s="1"/>
  <c r="CE51" i="23" s="1"/>
  <c r="CF51" i="23" s="1"/>
  <c r="CG51" i="23" s="1"/>
  <c r="CH51" i="23" s="1"/>
  <c r="CI51" i="23" s="1"/>
  <c r="CJ51" i="23" s="1"/>
  <c r="CK51" i="23" s="1"/>
  <c r="CL51" i="23" s="1"/>
  <c r="CM51" i="23" s="1"/>
  <c r="CN51" i="23" s="1"/>
  <c r="CO51" i="23" s="1"/>
  <c r="CP51" i="23" s="1"/>
  <c r="CQ51" i="23" s="1"/>
  <c r="CR51" i="23" s="1"/>
  <c r="CS51" i="23" s="1"/>
  <c r="CT51" i="23" s="1"/>
  <c r="CU51" i="23" s="1"/>
  <c r="CV51" i="23" s="1"/>
  <c r="CW51" i="23" s="1"/>
  <c r="CX51" i="23" s="1"/>
  <c r="CY51" i="23" s="1"/>
  <c r="CZ51" i="23" s="1"/>
  <c r="DA51" i="23" s="1"/>
  <c r="DB51" i="23" s="1"/>
  <c r="DC51" i="23" s="1"/>
  <c r="DD51" i="23" s="1"/>
  <c r="DE51" i="23" s="1"/>
  <c r="DF51" i="23" s="1"/>
  <c r="DG51" i="23" s="1"/>
  <c r="DH51" i="23" s="1"/>
  <c r="DI51" i="23" s="1"/>
  <c r="DJ51" i="23" s="1"/>
  <c r="DK51" i="23" s="1"/>
  <c r="DL51" i="23" s="1"/>
  <c r="DM51" i="23" s="1"/>
  <c r="DN51" i="23" s="1"/>
  <c r="DO51" i="23" s="1"/>
  <c r="DP51" i="23" s="1"/>
  <c r="DQ51" i="23" s="1"/>
  <c r="DR51" i="23" s="1"/>
  <c r="DS51" i="23" s="1"/>
  <c r="DT51" i="23" s="1"/>
  <c r="DU51" i="23" s="1"/>
  <c r="DV51" i="23" s="1"/>
  <c r="DW51" i="23" s="1"/>
  <c r="DX51" i="23" s="1"/>
  <c r="DY51" i="23" s="1"/>
  <c r="DZ51" i="23" s="1"/>
  <c r="EA51" i="23" s="1"/>
  <c r="EB51" i="23" s="1"/>
  <c r="EC51" i="23" s="1"/>
  <c r="ED51" i="23" s="1"/>
  <c r="EE51" i="23" s="1"/>
  <c r="EF51" i="23" s="1"/>
  <c r="EG51" i="23" s="1"/>
  <c r="EH51" i="23" s="1"/>
  <c r="EI51" i="23" s="1"/>
  <c r="EJ51" i="23" s="1"/>
  <c r="EK51" i="23" s="1"/>
  <c r="EL51" i="23" s="1"/>
  <c r="EM51" i="23" s="1"/>
  <c r="EN51" i="23" s="1"/>
  <c r="EO51" i="23" s="1"/>
  <c r="EP51" i="23" s="1"/>
  <c r="EQ51" i="23" s="1"/>
  <c r="ER51" i="23" s="1"/>
  <c r="ES51" i="23" s="1"/>
  <c r="ET51" i="23" s="1"/>
  <c r="EU51" i="23" s="1"/>
  <c r="EV51" i="23" s="1"/>
  <c r="EW51" i="23" s="1"/>
  <c r="EX51" i="23" s="1"/>
  <c r="EY51" i="23" s="1"/>
  <c r="EZ51" i="23" s="1"/>
  <c r="FA51" i="23" s="1"/>
  <c r="FB51" i="23" s="1"/>
  <c r="FC51" i="23" s="1"/>
  <c r="FD51" i="23" s="1"/>
  <c r="FE51" i="23" s="1"/>
  <c r="FF51" i="23" s="1"/>
  <c r="FG51" i="23" s="1"/>
  <c r="FH51" i="23" s="1"/>
  <c r="FI51" i="23" s="1"/>
  <c r="FJ51" i="23" s="1"/>
  <c r="FK51" i="23" s="1"/>
  <c r="FL51" i="23" s="1"/>
  <c r="FM51" i="23" s="1"/>
  <c r="FN51" i="23" s="1"/>
  <c r="FO51" i="23" s="1"/>
  <c r="FP51" i="23" s="1"/>
  <c r="FQ51" i="23" s="1"/>
  <c r="FR51" i="23" s="1"/>
  <c r="FS51" i="23" s="1"/>
  <c r="FT51" i="23" s="1"/>
  <c r="FU51" i="23" s="1"/>
  <c r="FV51" i="23" s="1"/>
  <c r="FW51" i="23" s="1"/>
  <c r="FX51" i="23" s="1"/>
  <c r="FY51" i="23" s="1"/>
  <c r="FZ51" i="23" s="1"/>
  <c r="GA51" i="23" s="1"/>
  <c r="GB51" i="23" s="1"/>
  <c r="GC51" i="23" s="1"/>
  <c r="GD51" i="23" s="1"/>
  <c r="GE51" i="23" s="1"/>
  <c r="GF51" i="23" s="1"/>
  <c r="GG51" i="23" s="1"/>
  <c r="GH51" i="23" s="1"/>
  <c r="GI51" i="23" s="1"/>
  <c r="GJ51" i="23" s="1"/>
  <c r="GK51" i="23" s="1"/>
  <c r="GL51" i="23" s="1"/>
  <c r="GM51" i="23" s="1"/>
  <c r="GN51" i="23" s="1"/>
  <c r="GO51" i="23" s="1"/>
  <c r="GP51" i="23" s="1"/>
  <c r="GQ51" i="23" s="1"/>
  <c r="GR51" i="23" s="1"/>
  <c r="GS51" i="23" s="1"/>
  <c r="GT51" i="23" s="1"/>
  <c r="GU51" i="23" s="1"/>
  <c r="GV51" i="23" s="1"/>
  <c r="GW51" i="23" s="1"/>
  <c r="GX51" i="23" s="1"/>
  <c r="GY51" i="23" s="1"/>
  <c r="GZ51" i="23" s="1"/>
  <c r="HA51" i="23" s="1"/>
  <c r="HB51" i="23" s="1"/>
  <c r="HC51" i="23" s="1"/>
  <c r="HD51" i="23" s="1"/>
  <c r="HE51" i="23" s="1"/>
  <c r="HF51" i="23" s="1"/>
  <c r="HG51" i="23" s="1"/>
  <c r="HH51" i="23" s="1"/>
  <c r="HI51" i="23" s="1"/>
  <c r="HJ51" i="23" s="1"/>
  <c r="HK51" i="23" s="1"/>
  <c r="HL51" i="23" s="1"/>
  <c r="HM51" i="23" s="1"/>
  <c r="HN51" i="23" s="1"/>
  <c r="HO51" i="23" s="1"/>
  <c r="HP51" i="23" s="1"/>
  <c r="HQ51" i="23" s="1"/>
  <c r="HR51" i="23" s="1"/>
  <c r="HS51" i="23" s="1"/>
  <c r="HT51" i="23" s="1"/>
  <c r="HU51" i="23" s="1"/>
  <c r="HV51" i="23" s="1"/>
  <c r="HW51" i="23" s="1"/>
  <c r="HX51" i="23" s="1"/>
  <c r="HY51" i="23" s="1"/>
  <c r="HZ51" i="23" s="1"/>
  <c r="IA51" i="23" s="1"/>
  <c r="IB51" i="23" s="1"/>
  <c r="IC51" i="23" s="1"/>
  <c r="ID51" i="23" s="1"/>
  <c r="IE51" i="23" s="1"/>
  <c r="IF51" i="23" s="1"/>
  <c r="IG51" i="23" s="1"/>
  <c r="IH51" i="23" s="1"/>
  <c r="II51" i="23" s="1"/>
  <c r="IJ51" i="23" s="1"/>
  <c r="IK51" i="23" s="1"/>
  <c r="IL51" i="23" s="1"/>
  <c r="IM51" i="23" s="1"/>
  <c r="IN51" i="23" s="1"/>
  <c r="IO51" i="23" s="1"/>
  <c r="IP51" i="23" s="1"/>
  <c r="IQ51" i="23" s="1"/>
  <c r="IR51" i="23" s="1"/>
  <c r="IS51" i="23" s="1"/>
  <c r="IT51" i="23" s="1"/>
  <c r="IU51" i="23" s="1"/>
  <c r="IV51" i="23" s="1"/>
  <c r="IW51" i="23" s="1"/>
  <c r="IX51" i="23" s="1"/>
  <c r="IY51" i="23" s="1"/>
  <c r="IZ51" i="23" s="1"/>
  <c r="JA51" i="23" s="1"/>
  <c r="JB51" i="23" s="1"/>
  <c r="JC51" i="23" s="1"/>
  <c r="JD51" i="23" s="1"/>
  <c r="JE51" i="23" s="1"/>
  <c r="JF51" i="23" s="1"/>
  <c r="JG51" i="23" s="1"/>
  <c r="JH51" i="23" s="1"/>
  <c r="JI51" i="23" s="1"/>
  <c r="JJ51" i="23" s="1"/>
  <c r="JK51" i="23" s="1"/>
  <c r="JL51" i="23" s="1"/>
  <c r="JM51" i="23" s="1"/>
  <c r="JN51" i="23" s="1"/>
  <c r="JO51" i="23" s="1"/>
  <c r="JP51" i="23" s="1"/>
  <c r="JQ51" i="23" s="1"/>
  <c r="JR51" i="23" s="1"/>
  <c r="JS51" i="23" s="1"/>
  <c r="JT51" i="23" s="1"/>
  <c r="JU51" i="23" s="1"/>
  <c r="JV51" i="23" s="1"/>
  <c r="JW51" i="23" s="1"/>
  <c r="JX51" i="23" s="1"/>
  <c r="JY51" i="23" s="1"/>
  <c r="JZ51" i="23" s="1"/>
  <c r="KA51" i="23" s="1"/>
  <c r="KB51" i="23" s="1"/>
  <c r="KC51" i="23" s="1"/>
  <c r="KD51" i="23" s="1"/>
  <c r="KE51" i="23" s="1"/>
  <c r="KF51" i="23" s="1"/>
  <c r="KG51" i="23" s="1"/>
  <c r="KH51" i="23" s="1"/>
  <c r="KI51" i="23" s="1"/>
  <c r="KJ51" i="23" s="1"/>
  <c r="KK51" i="23" s="1"/>
  <c r="KL51" i="23" s="1"/>
  <c r="KM51" i="23" s="1"/>
  <c r="KN51" i="23" s="1"/>
  <c r="KO51" i="23" s="1"/>
  <c r="KP51" i="23" s="1"/>
  <c r="KQ51" i="23" s="1"/>
  <c r="KR51" i="23" s="1"/>
  <c r="KS51" i="23" s="1"/>
  <c r="KT51" i="23" s="1"/>
  <c r="KU51" i="23" s="1"/>
  <c r="KV51" i="23" s="1"/>
  <c r="KW51" i="23" s="1"/>
  <c r="KX51" i="23" s="1"/>
  <c r="KY51" i="23" s="1"/>
  <c r="KZ51" i="23" s="1"/>
  <c r="LA51" i="23" s="1"/>
  <c r="LB51" i="23" s="1"/>
  <c r="LC51" i="23" s="1"/>
  <c r="LD51" i="23" s="1"/>
  <c r="LE51" i="23" s="1"/>
  <c r="LF51" i="23" s="1"/>
  <c r="LG51" i="23" s="1"/>
  <c r="LH51" i="23" s="1"/>
  <c r="LI51" i="23" s="1"/>
  <c r="LJ51" i="23" s="1"/>
  <c r="LK51" i="23" s="1"/>
  <c r="LL51" i="23" s="1"/>
  <c r="LM51" i="23" s="1"/>
  <c r="LN51" i="23" s="1"/>
  <c r="LO51" i="23" s="1"/>
  <c r="LP51" i="23" s="1"/>
  <c r="LQ51" i="23" s="1"/>
  <c r="LR51" i="23" s="1"/>
  <c r="LS51" i="23" s="1"/>
  <c r="LT51" i="23" s="1"/>
  <c r="LU51" i="23" s="1"/>
  <c r="LV51" i="23" s="1"/>
  <c r="LW51" i="23" s="1"/>
  <c r="LX51" i="23" s="1"/>
  <c r="LY51" i="23" s="1"/>
  <c r="LZ51" i="23" s="1"/>
  <c r="MA51" i="23" s="1"/>
  <c r="MB51" i="23" s="1"/>
  <c r="MC51" i="23" s="1"/>
  <c r="MD51" i="23" s="1"/>
  <c r="ME51" i="23" s="1"/>
  <c r="MF51" i="23" s="1"/>
  <c r="MG51" i="23" s="1"/>
  <c r="MH51" i="23" s="1"/>
  <c r="MI51" i="23" s="1"/>
  <c r="MJ51" i="23" s="1"/>
  <c r="MK51" i="23" s="1"/>
  <c r="ML51" i="23" s="1"/>
  <c r="MM51" i="23" s="1"/>
  <c r="MN51" i="23" s="1"/>
  <c r="MO51" i="23" s="1"/>
  <c r="MP51" i="23" s="1"/>
  <c r="MQ51" i="23" s="1"/>
  <c r="MR51" i="23" s="1"/>
  <c r="MS51" i="23" s="1"/>
  <c r="MT51" i="23" s="1"/>
  <c r="MU51" i="23" s="1"/>
  <c r="MV51" i="23" s="1"/>
  <c r="MW51" i="23" s="1"/>
  <c r="MX51" i="23" s="1"/>
  <c r="MY51" i="23" s="1"/>
  <c r="MZ51" i="23" s="1"/>
  <c r="NA51" i="23" s="1"/>
  <c r="NB51" i="23" s="1"/>
  <c r="NC51" i="23" s="1"/>
  <c r="ND51" i="23" s="1"/>
  <c r="NE51" i="23" s="1"/>
  <c r="NF51" i="23" s="1"/>
  <c r="NG51" i="23" s="1"/>
  <c r="NH51" i="23" s="1"/>
  <c r="NI51" i="23" s="1"/>
  <c r="NJ51" i="23" s="1"/>
  <c r="NK51" i="23" s="1"/>
  <c r="NL51" i="23" s="1"/>
  <c r="NM51" i="23" s="1"/>
  <c r="NN51" i="23" s="1"/>
  <c r="NO51" i="23" s="1"/>
  <c r="NP51" i="23" s="1"/>
  <c r="NQ51" i="23" s="1"/>
  <c r="NR51" i="23" s="1"/>
  <c r="NS51" i="23" s="1"/>
  <c r="NT51" i="23" s="1"/>
  <c r="NU51" i="23" s="1"/>
  <c r="NV51" i="23" s="1"/>
  <c r="NW51" i="23" s="1"/>
  <c r="NX51" i="23" s="1"/>
  <c r="NY51" i="23" s="1"/>
  <c r="NZ51" i="23" s="1"/>
  <c r="OA51" i="23" s="1"/>
  <c r="OB51" i="23" s="1"/>
  <c r="OC51" i="23" s="1"/>
  <c r="OD51" i="23" s="1"/>
  <c r="OE51" i="23" s="1"/>
  <c r="OF51" i="23" s="1"/>
  <c r="OG51" i="23" s="1"/>
  <c r="OH51" i="23" s="1"/>
  <c r="OI51" i="23" s="1"/>
  <c r="OJ51" i="23" s="1"/>
  <c r="OK51" i="23" s="1"/>
  <c r="OL51" i="23" s="1"/>
  <c r="OM51" i="23" s="1"/>
  <c r="ON51" i="23" s="1"/>
  <c r="OO51" i="23" s="1"/>
  <c r="OP51" i="23" s="1"/>
  <c r="OQ51" i="23" s="1"/>
  <c r="OR51" i="23" s="1"/>
  <c r="OS51" i="23" s="1"/>
  <c r="OT51" i="23" s="1"/>
  <c r="OU51" i="23" s="1"/>
  <c r="OV51" i="23" s="1"/>
  <c r="OW51" i="23" s="1"/>
  <c r="OX51" i="23" s="1"/>
  <c r="OY51" i="23" s="1"/>
  <c r="OZ51" i="23" s="1"/>
  <c r="PA51" i="23" s="1"/>
  <c r="PB51" i="23" s="1"/>
  <c r="PC51" i="23" s="1"/>
  <c r="PD51" i="23" s="1"/>
  <c r="PE51" i="23" s="1"/>
  <c r="PF51" i="23" s="1"/>
  <c r="PG51" i="23" s="1"/>
  <c r="PH51" i="23" s="1"/>
  <c r="PI51" i="23" s="1"/>
  <c r="PJ51" i="23" s="1"/>
  <c r="PK51" i="23" s="1"/>
  <c r="PL51" i="23" s="1"/>
  <c r="PM51" i="23" s="1"/>
  <c r="PN51" i="23" s="1"/>
  <c r="PO51" i="23" s="1"/>
  <c r="PP51" i="23" s="1"/>
  <c r="PQ51" i="23" s="1"/>
  <c r="PR51" i="23" s="1"/>
  <c r="PS51" i="23" s="1"/>
  <c r="PT51" i="23" s="1"/>
  <c r="PU51" i="23" s="1"/>
  <c r="PV51" i="23" s="1"/>
  <c r="PW51" i="23" s="1"/>
  <c r="PX51" i="23" s="1"/>
  <c r="PY51" i="23" s="1"/>
  <c r="PZ51" i="23" s="1"/>
  <c r="QA51" i="23" s="1"/>
  <c r="QB51" i="23" s="1"/>
  <c r="QC51" i="23" s="1"/>
  <c r="QD51" i="23" s="1"/>
  <c r="QE51" i="23" s="1"/>
  <c r="QF51" i="23" s="1"/>
  <c r="QG51" i="23" s="1"/>
  <c r="QH51" i="23" s="1"/>
  <c r="QI51" i="23" s="1"/>
  <c r="QJ51" i="23" s="1"/>
  <c r="QK51" i="23" s="1"/>
  <c r="QL51" i="23" s="1"/>
  <c r="QM51" i="23" s="1"/>
  <c r="QN51" i="23" s="1"/>
  <c r="QO51" i="23" s="1"/>
  <c r="QP51" i="23" s="1"/>
  <c r="QQ51" i="23" s="1"/>
  <c r="QR51" i="23" s="1"/>
  <c r="QS51" i="23" s="1"/>
  <c r="QT51" i="23" s="1"/>
  <c r="QU51" i="23" s="1"/>
  <c r="QV51" i="23" s="1"/>
  <c r="QW51" i="23" s="1"/>
  <c r="QX51" i="23" s="1"/>
  <c r="QY51" i="23" s="1"/>
  <c r="QZ51" i="23" s="1"/>
  <c r="RA51" i="23" s="1"/>
  <c r="RB51" i="23" s="1"/>
  <c r="RC51" i="23" s="1"/>
  <c r="RD51" i="23" s="1"/>
  <c r="RE51" i="23" s="1"/>
  <c r="RF51" i="23" s="1"/>
  <c r="RG51" i="23" s="1"/>
  <c r="RH51" i="23" s="1"/>
  <c r="RI51" i="23" s="1"/>
  <c r="RJ51" i="23" s="1"/>
  <c r="RK51" i="23" s="1"/>
  <c r="RL51" i="23" s="1"/>
  <c r="RM51" i="23" s="1"/>
  <c r="RN51" i="23" s="1"/>
  <c r="RO51" i="23" s="1"/>
  <c r="RP51" i="23" s="1"/>
  <c r="RQ51" i="23" s="1"/>
  <c r="RR51" i="23" s="1"/>
  <c r="RS51" i="23" s="1"/>
  <c r="RT51" i="23" s="1"/>
  <c r="RU51" i="23" s="1"/>
  <c r="RV51" i="23" s="1"/>
  <c r="RW51" i="23" s="1"/>
  <c r="RX51" i="23" s="1"/>
  <c r="RY51" i="23" s="1"/>
  <c r="RZ51" i="23" s="1"/>
  <c r="SA51" i="23" s="1"/>
  <c r="SB51" i="23" s="1"/>
  <c r="SC51" i="23" s="1"/>
  <c r="SD51" i="23" s="1"/>
  <c r="SE51" i="23" s="1"/>
  <c r="SF51" i="23" s="1"/>
  <c r="SG51" i="23" s="1"/>
  <c r="SH51" i="23" s="1"/>
  <c r="SI51" i="23" s="1"/>
  <c r="SJ51" i="23" s="1"/>
  <c r="SK51" i="23" s="1"/>
  <c r="SL51" i="23" s="1"/>
  <c r="SM51" i="23" s="1"/>
  <c r="SN51" i="23" s="1"/>
  <c r="SO51" i="23" s="1"/>
  <c r="SP51" i="23" s="1"/>
  <c r="SQ51" i="23" s="1"/>
  <c r="SR51" i="23" s="1"/>
  <c r="SS51" i="23" s="1"/>
  <c r="ST51" i="23" s="1"/>
  <c r="SU51" i="23" s="1"/>
  <c r="SV51" i="23" s="1"/>
  <c r="SW51" i="23" s="1"/>
  <c r="SX51" i="23" s="1"/>
  <c r="SY51" i="23" s="1"/>
  <c r="SZ51" i="23" s="1"/>
  <c r="TA51" i="23" s="1"/>
  <c r="TB51" i="23" s="1"/>
  <c r="TC51" i="23" s="1"/>
  <c r="TD51" i="23" s="1"/>
  <c r="TE51" i="23" s="1"/>
  <c r="TF51" i="23" s="1"/>
  <c r="TG51" i="23" s="1"/>
  <c r="TH51" i="23" s="1"/>
  <c r="TI51" i="23" s="1"/>
  <c r="TJ51" i="23" s="1"/>
  <c r="TK51" i="23" s="1"/>
  <c r="TL51" i="23" s="1"/>
  <c r="TM51" i="23" s="1"/>
  <c r="TN51" i="23" s="1"/>
  <c r="TO51" i="23" s="1"/>
  <c r="TP51" i="23" s="1"/>
  <c r="TQ51" i="23" s="1"/>
  <c r="TR51" i="23" s="1"/>
  <c r="TS51" i="23" s="1"/>
  <c r="TT51" i="23" s="1"/>
  <c r="TU51" i="23" s="1"/>
  <c r="TV51" i="23" s="1"/>
  <c r="TW51" i="23" s="1"/>
  <c r="TX51" i="23" s="1"/>
  <c r="TY51" i="23" s="1"/>
  <c r="TZ51" i="23" s="1"/>
  <c r="UA51" i="23" s="1"/>
  <c r="UB51" i="23" s="1"/>
  <c r="UC51" i="23" s="1"/>
  <c r="UD51" i="23" s="1"/>
  <c r="UE51" i="23" s="1"/>
  <c r="UF51" i="23" s="1"/>
  <c r="UG51" i="23" s="1"/>
  <c r="UH51" i="23" s="1"/>
  <c r="UI51" i="23" s="1"/>
  <c r="UJ51" i="23" s="1"/>
  <c r="UK51" i="23" s="1"/>
  <c r="UL51" i="23" s="1"/>
  <c r="UM51" i="23" s="1"/>
  <c r="UN51" i="23" s="1"/>
  <c r="UO51" i="23" s="1"/>
  <c r="UP51" i="23" s="1"/>
  <c r="UQ51" i="23" s="1"/>
  <c r="UR51" i="23" s="1"/>
  <c r="US51" i="23" s="1"/>
  <c r="UT51" i="23" s="1"/>
  <c r="UU51" i="23" s="1"/>
  <c r="UV51" i="23" s="1"/>
  <c r="UW51" i="23" s="1"/>
  <c r="UX51" i="23" s="1"/>
  <c r="UY51" i="23" s="1"/>
  <c r="UZ51" i="23" s="1"/>
  <c r="VA51" i="23" s="1"/>
  <c r="VB51" i="23" s="1"/>
  <c r="VC51" i="23" s="1"/>
  <c r="VD51" i="23" s="1"/>
  <c r="VE51" i="23" s="1"/>
  <c r="VF51" i="23" s="1"/>
  <c r="VG51" i="23" s="1"/>
  <c r="VH51" i="23" s="1"/>
  <c r="VI51" i="23" s="1"/>
  <c r="VJ51" i="23" s="1"/>
  <c r="VK51" i="23" s="1"/>
  <c r="VL51" i="23" s="1"/>
  <c r="VM51" i="23" s="1"/>
  <c r="VN51" i="23" s="1"/>
  <c r="VO51" i="23" s="1"/>
  <c r="VP51" i="23" s="1"/>
  <c r="VQ51" i="23" s="1"/>
  <c r="VR51" i="23" s="1"/>
  <c r="VS51" i="23" s="1"/>
  <c r="VT51" i="23" s="1"/>
  <c r="VU51" i="23" s="1"/>
  <c r="VV51" i="23" s="1"/>
  <c r="VW51" i="23" s="1"/>
  <c r="VX51" i="23" s="1"/>
  <c r="VY51" i="23" s="1"/>
  <c r="VZ51" i="23" s="1"/>
  <c r="WA51" i="23" s="1"/>
  <c r="WB51" i="23" s="1"/>
  <c r="WC51" i="23" s="1"/>
  <c r="WD51" i="23" s="1"/>
  <c r="WE51" i="23" s="1"/>
  <c r="WF51" i="23" s="1"/>
  <c r="WG51" i="23" s="1"/>
  <c r="WH51" i="23" s="1"/>
  <c r="WI51" i="23" s="1"/>
  <c r="WJ51" i="23" s="1"/>
  <c r="WK51" i="23" s="1"/>
  <c r="WL51" i="23" s="1"/>
  <c r="WM51" i="23" s="1"/>
  <c r="WN51" i="23" s="1"/>
  <c r="WO51" i="23" s="1"/>
  <c r="WP51" i="23" s="1"/>
  <c r="WQ51" i="23" s="1"/>
  <c r="WR51" i="23" s="1"/>
  <c r="WS51" i="23" s="1"/>
  <c r="WT51" i="23" s="1"/>
  <c r="WU51" i="23" s="1"/>
  <c r="WV51" i="23" s="1"/>
  <c r="WW51" i="23" s="1"/>
  <c r="WX51" i="23" s="1"/>
  <c r="WY51" i="23" s="1"/>
  <c r="WZ51" i="23" s="1"/>
  <c r="XA51" i="23" s="1"/>
  <c r="XB51" i="23" s="1"/>
  <c r="XC51" i="23" s="1"/>
  <c r="XD51" i="23" s="1"/>
  <c r="XE51" i="23" s="1"/>
  <c r="XF51" i="23" s="1"/>
  <c r="XG51" i="23" s="1"/>
  <c r="XH51" i="23" s="1"/>
  <c r="XI51" i="23" s="1"/>
  <c r="XJ51" i="23" s="1"/>
  <c r="XK51" i="23" s="1"/>
  <c r="XL51" i="23" s="1"/>
  <c r="XM51" i="23" s="1"/>
  <c r="XN51" i="23" s="1"/>
  <c r="XO51" i="23" s="1"/>
  <c r="XP51" i="23" s="1"/>
  <c r="XQ51" i="23" s="1"/>
  <c r="XR51" i="23" s="1"/>
  <c r="XS51" i="23" s="1"/>
  <c r="XT51" i="23" s="1"/>
  <c r="XU51" i="23" s="1"/>
  <c r="XV51" i="23" s="1"/>
  <c r="XW51" i="23" s="1"/>
  <c r="XX51" i="23" s="1"/>
  <c r="XY51" i="23" s="1"/>
  <c r="XZ51" i="23" s="1"/>
  <c r="YA51" i="23" s="1"/>
  <c r="YB51" i="23" s="1"/>
  <c r="YC51" i="23" s="1"/>
  <c r="YD51" i="23" s="1"/>
  <c r="YE51" i="23" s="1"/>
  <c r="YF51" i="23" s="1"/>
  <c r="YG51" i="23" s="1"/>
  <c r="YH51" i="23" s="1"/>
  <c r="YI51" i="23" s="1"/>
  <c r="YJ51" i="23" s="1"/>
  <c r="YK51" i="23" s="1"/>
  <c r="YL51" i="23" s="1"/>
  <c r="YM51" i="23" s="1"/>
  <c r="YN51" i="23" s="1"/>
  <c r="YO51" i="23" s="1"/>
  <c r="YP51" i="23" s="1"/>
  <c r="YQ51" i="23" s="1"/>
  <c r="YR51" i="23" s="1"/>
  <c r="YS51" i="23" s="1"/>
  <c r="YT51" i="23" s="1"/>
  <c r="YU51" i="23" s="1"/>
  <c r="YV51" i="23" s="1"/>
  <c r="YW51" i="23" s="1"/>
  <c r="YX51" i="23" s="1"/>
  <c r="YY51" i="23" s="1"/>
  <c r="YZ51" i="23" s="1"/>
  <c r="ZA51" i="23" s="1"/>
  <c r="ZB51" i="23" s="1"/>
  <c r="ZC51" i="23" s="1"/>
  <c r="ZD51" i="23" s="1"/>
  <c r="ZE51" i="23" s="1"/>
  <c r="ZF51" i="23" s="1"/>
  <c r="ZG51" i="23" s="1"/>
  <c r="ZH51" i="23" s="1"/>
  <c r="ZI51" i="23" s="1"/>
  <c r="ZJ51" i="23" s="1"/>
  <c r="ZK51" i="23" s="1"/>
  <c r="ZL51" i="23" s="1"/>
  <c r="ZM51" i="23" s="1"/>
  <c r="ZN51" i="23" s="1"/>
  <c r="ZO51" i="23" s="1"/>
  <c r="ZP51" i="23" s="1"/>
  <c r="ZQ51" i="23" s="1"/>
  <c r="ZR51" i="23" s="1"/>
  <c r="ZS51" i="23" s="1"/>
  <c r="ZT51" i="23" s="1"/>
  <c r="ZU51" i="23" s="1"/>
  <c r="ZV51" i="23" s="1"/>
  <c r="ZW51" i="23" s="1"/>
  <c r="ZX51" i="23" s="1"/>
  <c r="ZY51" i="23" s="1"/>
  <c r="ZZ51" i="23" s="1"/>
  <c r="AAA51" i="23" s="1"/>
  <c r="AAB51" i="23" s="1"/>
  <c r="AAC51" i="23" s="1"/>
  <c r="AAD51" i="23" s="1"/>
  <c r="AAE51" i="23" s="1"/>
  <c r="AAF51" i="23" s="1"/>
  <c r="AAG51" i="23" s="1"/>
  <c r="AAH51" i="23" s="1"/>
  <c r="AAI51" i="23" s="1"/>
  <c r="AAJ51" i="23" s="1"/>
  <c r="AAK51" i="23" s="1"/>
  <c r="AAL51" i="23" s="1"/>
  <c r="AAM51" i="23" s="1"/>
  <c r="AAN51" i="23" s="1"/>
  <c r="AAO51" i="23" s="1"/>
  <c r="AAP51" i="23" s="1"/>
  <c r="AAQ51" i="23" s="1"/>
  <c r="AAR51" i="23" s="1"/>
  <c r="AAS51" i="23" s="1"/>
  <c r="AAT51" i="23" s="1"/>
  <c r="AAU51" i="23" s="1"/>
  <c r="AAV51" i="23" s="1"/>
  <c r="AAW51" i="23" s="1"/>
  <c r="AAX51" i="23" s="1"/>
  <c r="AAY51" i="23" s="1"/>
  <c r="AAZ51" i="23" s="1"/>
  <c r="ABA51" i="23" s="1"/>
  <c r="ABB51" i="23" s="1"/>
  <c r="ABC51" i="23" s="1"/>
  <c r="ABD51" i="23" s="1"/>
  <c r="ABE51" i="23" s="1"/>
  <c r="ABF51" i="23" s="1"/>
  <c r="ABG51" i="23" s="1"/>
  <c r="ABH51" i="23" s="1"/>
  <c r="ABI51" i="23" s="1"/>
  <c r="ABJ51" i="23" s="1"/>
  <c r="ABK51" i="23" s="1"/>
  <c r="ABL51" i="23" s="1"/>
  <c r="ABM51" i="23" s="1"/>
  <c r="ABN51" i="23" s="1"/>
  <c r="ABO51" i="23" s="1"/>
  <c r="ABP51" i="23" s="1"/>
  <c r="ABQ51" i="23" s="1"/>
  <c r="ABR51" i="23" s="1"/>
  <c r="ABS51" i="23" s="1"/>
  <c r="ABT51" i="23" s="1"/>
  <c r="ABU51" i="23" s="1"/>
  <c r="ABV51" i="23" s="1"/>
  <c r="ABW51" i="23" s="1"/>
  <c r="ABX51" i="23" s="1"/>
  <c r="ABY51" i="23" s="1"/>
  <c r="ABZ51" i="23" s="1"/>
  <c r="ACA51" i="23" s="1"/>
  <c r="ACB51" i="23" s="1"/>
  <c r="ACC51" i="23" s="1"/>
  <c r="ACD51" i="23" s="1"/>
  <c r="ACE51" i="23" s="1"/>
  <c r="ACF51" i="23" s="1"/>
  <c r="ACG51" i="23" s="1"/>
  <c r="ACH51" i="23" s="1"/>
  <c r="ACI51" i="23" s="1"/>
  <c r="ACJ51" i="23" s="1"/>
  <c r="ACK51" i="23" s="1"/>
  <c r="ACL51" i="23" s="1"/>
  <c r="ACM51" i="23" s="1"/>
  <c r="ACN51" i="23" s="1"/>
  <c r="ACO51" i="23" s="1"/>
  <c r="ACP51" i="23" s="1"/>
  <c r="ACQ51" i="23" s="1"/>
  <c r="ACR51" i="23" s="1"/>
  <c r="ACS51" i="23" s="1"/>
  <c r="ACT51" i="23" s="1"/>
  <c r="ACU51" i="23" s="1"/>
  <c r="ACV51" i="23" s="1"/>
  <c r="ACW51" i="23" s="1"/>
  <c r="ACX51" i="23" s="1"/>
  <c r="ACY51" i="23" s="1"/>
  <c r="ACZ51" i="23" s="1"/>
  <c r="ADA51" i="23" s="1"/>
  <c r="ADB51" i="23" s="1"/>
  <c r="ADC51" i="23" s="1"/>
  <c r="ADD51" i="23" s="1"/>
  <c r="ADE51" i="23" s="1"/>
  <c r="ADF51" i="23" s="1"/>
  <c r="ADG51" i="23" s="1"/>
  <c r="ADH51" i="23" s="1"/>
  <c r="ADI51" i="23" s="1"/>
  <c r="ADJ51" i="23" s="1"/>
  <c r="ADK51" i="23" s="1"/>
  <c r="ADL51" i="23" s="1"/>
  <c r="ADM51" i="23" s="1"/>
  <c r="ADN51" i="23" s="1"/>
  <c r="ADO51" i="23" s="1"/>
  <c r="ADP51" i="23" s="1"/>
  <c r="ADQ51" i="23" s="1"/>
  <c r="ADR51" i="23" s="1"/>
  <c r="ADS51" i="23" s="1"/>
  <c r="ADT51" i="23" s="1"/>
  <c r="ADU51" i="23" s="1"/>
  <c r="ADV51" i="23" s="1"/>
  <c r="ADW51" i="23" s="1"/>
  <c r="ADX51" i="23" s="1"/>
  <c r="ADY51" i="23" s="1"/>
  <c r="ADZ51" i="23" s="1"/>
  <c r="AEA51" i="23" s="1"/>
  <c r="AEB51" i="23" s="1"/>
  <c r="AEC51" i="23" s="1"/>
  <c r="AED51" i="23" s="1"/>
  <c r="AEE51" i="23" s="1"/>
  <c r="AEF51" i="23" s="1"/>
  <c r="AEG51" i="23" s="1"/>
  <c r="AEH51" i="23" s="1"/>
  <c r="AEI51" i="23" s="1"/>
  <c r="AEJ51" i="23" s="1"/>
  <c r="AEK51" i="23" s="1"/>
  <c r="AEL51" i="23" s="1"/>
  <c r="AEM51" i="23" s="1"/>
  <c r="AEN51" i="23" s="1"/>
  <c r="AEO51" i="23" s="1"/>
  <c r="AEP51" i="23" s="1"/>
  <c r="AEQ51" i="23" s="1"/>
  <c r="AER51" i="23" s="1"/>
  <c r="AES51" i="23" s="1"/>
  <c r="AET51" i="23" s="1"/>
  <c r="AEU51" i="23" s="1"/>
  <c r="AEV51" i="23" s="1"/>
  <c r="AEW51" i="23" s="1"/>
  <c r="AEX51" i="23" s="1"/>
  <c r="AEY51" i="23" s="1"/>
  <c r="AEZ51" i="23" s="1"/>
  <c r="AFA51" i="23" s="1"/>
  <c r="AFB51" i="23" s="1"/>
  <c r="AFC51" i="23" s="1"/>
  <c r="AFD51" i="23" s="1"/>
  <c r="AFE51" i="23" s="1"/>
  <c r="AFF51" i="23" s="1"/>
  <c r="AFG51" i="23" s="1"/>
  <c r="AFH51" i="23" s="1"/>
  <c r="AFI51" i="23" s="1"/>
  <c r="AFJ51" i="23" s="1"/>
  <c r="AFK51" i="23" s="1"/>
  <c r="AFL51" i="23" s="1"/>
  <c r="AFM51" i="23" s="1"/>
  <c r="AFN51" i="23" s="1"/>
  <c r="AFO51" i="23" s="1"/>
  <c r="AFP51" i="23" s="1"/>
  <c r="AFQ51" i="23" s="1"/>
  <c r="AFR51" i="23" s="1"/>
  <c r="AFS51" i="23" s="1"/>
  <c r="AFT51" i="23" s="1"/>
  <c r="AFU51" i="23" s="1"/>
  <c r="AFV51" i="23" s="1"/>
  <c r="AFW51" i="23" s="1"/>
  <c r="AFX51" i="23" s="1"/>
  <c r="AFY51" i="23" s="1"/>
  <c r="AFZ51" i="23" s="1"/>
  <c r="AGA51" i="23" s="1"/>
  <c r="AGB51" i="23" s="1"/>
  <c r="AGC51" i="23" s="1"/>
  <c r="AGD51" i="23" s="1"/>
  <c r="AGE51" i="23" s="1"/>
  <c r="AGF51" i="23" s="1"/>
  <c r="AGG51" i="23" s="1"/>
  <c r="AGH51" i="23" s="1"/>
  <c r="AGI51" i="23" s="1"/>
  <c r="AGJ51" i="23" s="1"/>
  <c r="AGK51" i="23" s="1"/>
  <c r="AGL51" i="23" s="1"/>
  <c r="AGM51" i="23" s="1"/>
  <c r="AGN51" i="23" s="1"/>
  <c r="AGO51" i="23" s="1"/>
  <c r="AGP51" i="23" s="1"/>
  <c r="AGQ51" i="23" s="1"/>
  <c r="AGR51" i="23" s="1"/>
  <c r="AGS51" i="23" s="1"/>
  <c r="AGT51" i="23" s="1"/>
  <c r="AGU51" i="23" s="1"/>
  <c r="AGV51" i="23" s="1"/>
  <c r="AGW51" i="23" s="1"/>
  <c r="AGX51" i="23" s="1"/>
  <c r="AGY51" i="23" s="1"/>
  <c r="AGZ51" i="23" s="1"/>
  <c r="AHA51" i="23" s="1"/>
  <c r="AHB51" i="23" s="1"/>
  <c r="AHC51" i="23" s="1"/>
  <c r="AHD51" i="23" s="1"/>
  <c r="AHE51" i="23" s="1"/>
  <c r="AHF51" i="23" s="1"/>
  <c r="AHG51" i="23" s="1"/>
  <c r="AHH51" i="23" s="1"/>
  <c r="AHI51" i="23" s="1"/>
  <c r="AHJ51" i="23" s="1"/>
  <c r="AHK51" i="23" s="1"/>
  <c r="AHL51" i="23" s="1"/>
  <c r="AHM51" i="23" s="1"/>
  <c r="AHN51" i="23" s="1"/>
  <c r="AHO51" i="23" s="1"/>
  <c r="AHP51" i="23" s="1"/>
  <c r="AHQ51" i="23" s="1"/>
  <c r="AHR51" i="23" s="1"/>
  <c r="AHS51" i="23" s="1"/>
  <c r="AHT51" i="23" s="1"/>
  <c r="AHU51" i="23" s="1"/>
  <c r="AHV51" i="23" s="1"/>
  <c r="AHW51" i="23" s="1"/>
  <c r="AHX51" i="23" s="1"/>
  <c r="AHY51" i="23" s="1"/>
  <c r="AHZ51" i="23" s="1"/>
  <c r="AIA51" i="23" s="1"/>
  <c r="AIB51" i="23" s="1"/>
  <c r="AIC51" i="23" s="1"/>
  <c r="AID51" i="23" s="1"/>
  <c r="AIE51" i="23" s="1"/>
  <c r="AIF51" i="23" s="1"/>
  <c r="AIG51" i="23" s="1"/>
  <c r="AIH51" i="23" s="1"/>
  <c r="AII51" i="23" s="1"/>
  <c r="AIJ51" i="23" s="1"/>
  <c r="AIK51" i="23" s="1"/>
  <c r="AIL51" i="23" s="1"/>
  <c r="AIM51" i="23" s="1"/>
  <c r="AIN51" i="23" s="1"/>
  <c r="AIO51" i="23" s="1"/>
  <c r="AIP51" i="23" s="1"/>
  <c r="AIQ51" i="23" s="1"/>
  <c r="AIR51" i="23" s="1"/>
  <c r="AIS51" i="23" s="1"/>
  <c r="AIT51" i="23" s="1"/>
  <c r="AIU51" i="23" s="1"/>
  <c r="AIV51" i="23" s="1"/>
  <c r="AIW51" i="23" s="1"/>
  <c r="AIX51" i="23" s="1"/>
  <c r="AIY51" i="23" s="1"/>
  <c r="AIZ51" i="23" s="1"/>
  <c r="AJA51" i="23" s="1"/>
  <c r="AJB51" i="23" s="1"/>
  <c r="AJC51" i="23" s="1"/>
  <c r="AJD51" i="23" s="1"/>
  <c r="AJE51" i="23" s="1"/>
  <c r="AJF51" i="23" s="1"/>
  <c r="AJG51" i="23" s="1"/>
  <c r="AJH51" i="23" s="1"/>
  <c r="AJI51" i="23" s="1"/>
  <c r="AJJ51" i="23" s="1"/>
  <c r="AJK51" i="23" s="1"/>
  <c r="AJL51" i="23" s="1"/>
  <c r="AJM51" i="23" s="1"/>
  <c r="AJN51" i="23" s="1"/>
  <c r="AJO51" i="23" s="1"/>
  <c r="AJP51" i="23" s="1"/>
  <c r="AJQ51" i="23" s="1"/>
  <c r="AJR51" i="23" s="1"/>
  <c r="AJS51" i="23" s="1"/>
  <c r="AJT51" i="23" s="1"/>
  <c r="AJU51" i="23" s="1"/>
  <c r="AJV51" i="23" s="1"/>
  <c r="AJW51" i="23" s="1"/>
  <c r="AJX51" i="23" s="1"/>
  <c r="AJY51" i="23" s="1"/>
  <c r="AJZ51" i="23" s="1"/>
  <c r="AKA51" i="23" s="1"/>
  <c r="AKB51" i="23" s="1"/>
  <c r="AKC51" i="23" s="1"/>
  <c r="AKD51" i="23" s="1"/>
  <c r="AKE51" i="23" s="1"/>
  <c r="AKF51" i="23" s="1"/>
  <c r="AKG51" i="23" s="1"/>
  <c r="AKH51" i="23" s="1"/>
  <c r="AKI51" i="23" s="1"/>
  <c r="AKJ51" i="23" s="1"/>
  <c r="AKK51" i="23" s="1"/>
  <c r="AKL51" i="23" s="1"/>
  <c r="AKM51" i="23" s="1"/>
  <c r="AKN51" i="23" s="1"/>
  <c r="AKO51" i="23" s="1"/>
  <c r="AKP51" i="23" s="1"/>
  <c r="AKQ51" i="23" s="1"/>
  <c r="AKR51" i="23" s="1"/>
  <c r="AKS51" i="23" s="1"/>
  <c r="AKT51" i="23" s="1"/>
  <c r="AKU51" i="23" s="1"/>
  <c r="AKV51" i="23" s="1"/>
  <c r="AKW51" i="23" s="1"/>
  <c r="AKX51" i="23" s="1"/>
  <c r="AKY51" i="23" s="1"/>
  <c r="AKZ51" i="23" s="1"/>
  <c r="ALA51" i="23" s="1"/>
  <c r="ALB51" i="23" s="1"/>
  <c r="ALC51" i="23" s="1"/>
  <c r="ALD51" i="23" s="1"/>
  <c r="ALE51" i="23" s="1"/>
  <c r="ALF51" i="23" s="1"/>
  <c r="ALG51" i="23" s="1"/>
  <c r="ALH51" i="23" s="1"/>
  <c r="ALI51" i="23" s="1"/>
  <c r="ALJ51" i="23" s="1"/>
  <c r="ALK51" i="23" s="1"/>
  <c r="ALL51" i="23" s="1"/>
  <c r="ALM51" i="23" s="1"/>
  <c r="ALN51" i="23" s="1"/>
  <c r="ALO51" i="23" s="1"/>
  <c r="D46" i="23"/>
  <c r="C31" i="23"/>
  <c r="C20" i="23"/>
  <c r="C18" i="23"/>
  <c r="C24" i="23" s="1"/>
  <c r="C27" i="23" s="1"/>
  <c r="C28" i="23" s="1"/>
  <c r="C11" i="23"/>
  <c r="F13" i="23" s="1"/>
  <c r="D51" i="22"/>
  <c r="E51" i="22" s="1"/>
  <c r="F51" i="22" s="1"/>
  <c r="G51" i="22" s="1"/>
  <c r="H51" i="22" s="1"/>
  <c r="I51" i="22" s="1"/>
  <c r="J51" i="22" s="1"/>
  <c r="K51" i="22" s="1"/>
  <c r="L51" i="22" s="1"/>
  <c r="M51" i="22" s="1"/>
  <c r="N51" i="22" s="1"/>
  <c r="O51" i="22" s="1"/>
  <c r="P51" i="22" s="1"/>
  <c r="Q51" i="22" s="1"/>
  <c r="R51" i="22" s="1"/>
  <c r="S51" i="22" s="1"/>
  <c r="T51" i="22" s="1"/>
  <c r="U51" i="22" s="1"/>
  <c r="V51" i="22" s="1"/>
  <c r="W51" i="22" s="1"/>
  <c r="X51" i="22" s="1"/>
  <c r="Y51" i="22" s="1"/>
  <c r="Z51" i="22" s="1"/>
  <c r="AA51" i="22" s="1"/>
  <c r="AB51" i="22" s="1"/>
  <c r="AC51" i="22" s="1"/>
  <c r="AD51" i="22" s="1"/>
  <c r="AE51" i="22" s="1"/>
  <c r="AF51" i="22" s="1"/>
  <c r="AG51" i="22" s="1"/>
  <c r="AH51" i="22" s="1"/>
  <c r="AI51" i="22" s="1"/>
  <c r="AJ51" i="22" s="1"/>
  <c r="AK51" i="22" s="1"/>
  <c r="AL51" i="22" s="1"/>
  <c r="AM51" i="22" s="1"/>
  <c r="AN51" i="22" s="1"/>
  <c r="AO51" i="22" s="1"/>
  <c r="AP51" i="22" s="1"/>
  <c r="AQ51" i="22" s="1"/>
  <c r="AR51" i="22" s="1"/>
  <c r="AS51" i="22" s="1"/>
  <c r="AT51" i="22" s="1"/>
  <c r="AU51" i="22" s="1"/>
  <c r="AV51" i="22" s="1"/>
  <c r="AW51" i="22" s="1"/>
  <c r="AX51" i="22" s="1"/>
  <c r="AY51" i="22" s="1"/>
  <c r="AZ51" i="22" s="1"/>
  <c r="BA51" i="22" s="1"/>
  <c r="BB51" i="22" s="1"/>
  <c r="BC51" i="22" s="1"/>
  <c r="BD51" i="22" s="1"/>
  <c r="BE51" i="22" s="1"/>
  <c r="BF51" i="22" s="1"/>
  <c r="BG51" i="22" s="1"/>
  <c r="BH51" i="22" s="1"/>
  <c r="BI51" i="22" s="1"/>
  <c r="BJ51" i="22" s="1"/>
  <c r="BK51" i="22" s="1"/>
  <c r="BL51" i="22" s="1"/>
  <c r="BM51" i="22" s="1"/>
  <c r="BN51" i="22" s="1"/>
  <c r="BO51" i="22" s="1"/>
  <c r="BP51" i="22" s="1"/>
  <c r="BQ51" i="22" s="1"/>
  <c r="BR51" i="22" s="1"/>
  <c r="BS51" i="22" s="1"/>
  <c r="BT51" i="22" s="1"/>
  <c r="BU51" i="22" s="1"/>
  <c r="BV51" i="22" s="1"/>
  <c r="BW51" i="22" s="1"/>
  <c r="BX51" i="22" s="1"/>
  <c r="BY51" i="22" s="1"/>
  <c r="BZ51" i="22" s="1"/>
  <c r="CA51" i="22" s="1"/>
  <c r="CB51" i="22" s="1"/>
  <c r="CC51" i="22" s="1"/>
  <c r="CD51" i="22" s="1"/>
  <c r="CE51" i="22" s="1"/>
  <c r="CF51" i="22" s="1"/>
  <c r="CG51" i="22" s="1"/>
  <c r="CH51" i="22" s="1"/>
  <c r="CI51" i="22" s="1"/>
  <c r="CJ51" i="22" s="1"/>
  <c r="CK51" i="22" s="1"/>
  <c r="CL51" i="22" s="1"/>
  <c r="CM51" i="22" s="1"/>
  <c r="CN51" i="22" s="1"/>
  <c r="CO51" i="22" s="1"/>
  <c r="CP51" i="22" s="1"/>
  <c r="CQ51" i="22" s="1"/>
  <c r="CR51" i="22" s="1"/>
  <c r="CS51" i="22" s="1"/>
  <c r="CT51" i="22" s="1"/>
  <c r="CU51" i="22" s="1"/>
  <c r="CV51" i="22" s="1"/>
  <c r="CW51" i="22" s="1"/>
  <c r="CX51" i="22" s="1"/>
  <c r="CY51" i="22" s="1"/>
  <c r="CZ51" i="22" s="1"/>
  <c r="DA51" i="22" s="1"/>
  <c r="DB51" i="22" s="1"/>
  <c r="DC51" i="22" s="1"/>
  <c r="DD51" i="22" s="1"/>
  <c r="DE51" i="22" s="1"/>
  <c r="DF51" i="22" s="1"/>
  <c r="DG51" i="22" s="1"/>
  <c r="DH51" i="22" s="1"/>
  <c r="DI51" i="22" s="1"/>
  <c r="DJ51" i="22" s="1"/>
  <c r="DK51" i="22" s="1"/>
  <c r="DL51" i="22" s="1"/>
  <c r="DM51" i="22" s="1"/>
  <c r="DN51" i="22" s="1"/>
  <c r="DO51" i="22" s="1"/>
  <c r="DP51" i="22" s="1"/>
  <c r="DQ51" i="22" s="1"/>
  <c r="DR51" i="22" s="1"/>
  <c r="DS51" i="22" s="1"/>
  <c r="DT51" i="22" s="1"/>
  <c r="DU51" i="22" s="1"/>
  <c r="DV51" i="22" s="1"/>
  <c r="DW51" i="22" s="1"/>
  <c r="DX51" i="22" s="1"/>
  <c r="DY51" i="22" s="1"/>
  <c r="DZ51" i="22" s="1"/>
  <c r="EA51" i="22" s="1"/>
  <c r="EB51" i="22" s="1"/>
  <c r="EC51" i="22" s="1"/>
  <c r="ED51" i="22" s="1"/>
  <c r="EE51" i="22" s="1"/>
  <c r="EF51" i="22" s="1"/>
  <c r="EG51" i="22" s="1"/>
  <c r="EH51" i="22" s="1"/>
  <c r="EI51" i="22" s="1"/>
  <c r="EJ51" i="22" s="1"/>
  <c r="EK51" i="22" s="1"/>
  <c r="EL51" i="22" s="1"/>
  <c r="EM51" i="22" s="1"/>
  <c r="EN51" i="22" s="1"/>
  <c r="EO51" i="22" s="1"/>
  <c r="EP51" i="22" s="1"/>
  <c r="EQ51" i="22" s="1"/>
  <c r="ER51" i="22" s="1"/>
  <c r="ES51" i="22" s="1"/>
  <c r="ET51" i="22" s="1"/>
  <c r="EU51" i="22" s="1"/>
  <c r="EV51" i="22" s="1"/>
  <c r="EW51" i="22" s="1"/>
  <c r="EX51" i="22" s="1"/>
  <c r="EY51" i="22" s="1"/>
  <c r="EZ51" i="22" s="1"/>
  <c r="FA51" i="22" s="1"/>
  <c r="FB51" i="22" s="1"/>
  <c r="FC51" i="22" s="1"/>
  <c r="FD51" i="22" s="1"/>
  <c r="FE51" i="22" s="1"/>
  <c r="FF51" i="22" s="1"/>
  <c r="FG51" i="22" s="1"/>
  <c r="FH51" i="22" s="1"/>
  <c r="FI51" i="22" s="1"/>
  <c r="FJ51" i="22" s="1"/>
  <c r="FK51" i="22" s="1"/>
  <c r="FL51" i="22" s="1"/>
  <c r="FM51" i="22" s="1"/>
  <c r="FN51" i="22" s="1"/>
  <c r="FO51" i="22" s="1"/>
  <c r="FP51" i="22" s="1"/>
  <c r="FQ51" i="22" s="1"/>
  <c r="FR51" i="22" s="1"/>
  <c r="FS51" i="22" s="1"/>
  <c r="FT51" i="22" s="1"/>
  <c r="FU51" i="22" s="1"/>
  <c r="FV51" i="22" s="1"/>
  <c r="FW51" i="22" s="1"/>
  <c r="FX51" i="22" s="1"/>
  <c r="FY51" i="22" s="1"/>
  <c r="FZ51" i="22" s="1"/>
  <c r="GA51" i="22" s="1"/>
  <c r="GB51" i="22" s="1"/>
  <c r="GC51" i="22" s="1"/>
  <c r="GD51" i="22" s="1"/>
  <c r="GE51" i="22" s="1"/>
  <c r="GF51" i="22" s="1"/>
  <c r="GG51" i="22" s="1"/>
  <c r="GH51" i="22" s="1"/>
  <c r="GI51" i="22" s="1"/>
  <c r="GJ51" i="22" s="1"/>
  <c r="GK51" i="22" s="1"/>
  <c r="GL51" i="22" s="1"/>
  <c r="GM51" i="22" s="1"/>
  <c r="GN51" i="22" s="1"/>
  <c r="GO51" i="22" s="1"/>
  <c r="GP51" i="22" s="1"/>
  <c r="GQ51" i="22" s="1"/>
  <c r="GR51" i="22" s="1"/>
  <c r="GS51" i="22" s="1"/>
  <c r="GT51" i="22" s="1"/>
  <c r="GU51" i="22" s="1"/>
  <c r="GV51" i="22" s="1"/>
  <c r="GW51" i="22" s="1"/>
  <c r="GX51" i="22" s="1"/>
  <c r="GY51" i="22" s="1"/>
  <c r="GZ51" i="22" s="1"/>
  <c r="HA51" i="22" s="1"/>
  <c r="HB51" i="22" s="1"/>
  <c r="HC51" i="22" s="1"/>
  <c r="HD51" i="22" s="1"/>
  <c r="HE51" i="22" s="1"/>
  <c r="HF51" i="22" s="1"/>
  <c r="HG51" i="22" s="1"/>
  <c r="HH51" i="22" s="1"/>
  <c r="HI51" i="22" s="1"/>
  <c r="HJ51" i="22" s="1"/>
  <c r="HK51" i="22" s="1"/>
  <c r="HL51" i="22" s="1"/>
  <c r="HM51" i="22" s="1"/>
  <c r="HN51" i="22" s="1"/>
  <c r="HO51" i="22" s="1"/>
  <c r="HP51" i="22" s="1"/>
  <c r="HQ51" i="22" s="1"/>
  <c r="HR51" i="22" s="1"/>
  <c r="HS51" i="22" s="1"/>
  <c r="HT51" i="22" s="1"/>
  <c r="HU51" i="22" s="1"/>
  <c r="HV51" i="22" s="1"/>
  <c r="HW51" i="22" s="1"/>
  <c r="HX51" i="22" s="1"/>
  <c r="HY51" i="22" s="1"/>
  <c r="HZ51" i="22" s="1"/>
  <c r="IA51" i="22" s="1"/>
  <c r="IB51" i="22" s="1"/>
  <c r="IC51" i="22" s="1"/>
  <c r="ID51" i="22" s="1"/>
  <c r="IE51" i="22" s="1"/>
  <c r="IF51" i="22" s="1"/>
  <c r="IG51" i="22" s="1"/>
  <c r="IH51" i="22" s="1"/>
  <c r="II51" i="22" s="1"/>
  <c r="IJ51" i="22" s="1"/>
  <c r="IK51" i="22" s="1"/>
  <c r="IL51" i="22" s="1"/>
  <c r="IM51" i="22" s="1"/>
  <c r="IN51" i="22" s="1"/>
  <c r="IO51" i="22" s="1"/>
  <c r="IP51" i="22" s="1"/>
  <c r="IQ51" i="22" s="1"/>
  <c r="IR51" i="22" s="1"/>
  <c r="IS51" i="22" s="1"/>
  <c r="IT51" i="22" s="1"/>
  <c r="IU51" i="22" s="1"/>
  <c r="IV51" i="22" s="1"/>
  <c r="IW51" i="22" s="1"/>
  <c r="IX51" i="22" s="1"/>
  <c r="IY51" i="22" s="1"/>
  <c r="IZ51" i="22" s="1"/>
  <c r="JA51" i="22" s="1"/>
  <c r="JB51" i="22" s="1"/>
  <c r="JC51" i="22" s="1"/>
  <c r="JD51" i="22" s="1"/>
  <c r="JE51" i="22" s="1"/>
  <c r="JF51" i="22" s="1"/>
  <c r="JG51" i="22" s="1"/>
  <c r="JH51" i="22" s="1"/>
  <c r="JI51" i="22" s="1"/>
  <c r="JJ51" i="22" s="1"/>
  <c r="JK51" i="22" s="1"/>
  <c r="JL51" i="22" s="1"/>
  <c r="JM51" i="22" s="1"/>
  <c r="JN51" i="22" s="1"/>
  <c r="JO51" i="22" s="1"/>
  <c r="JP51" i="22" s="1"/>
  <c r="JQ51" i="22" s="1"/>
  <c r="JR51" i="22" s="1"/>
  <c r="JS51" i="22" s="1"/>
  <c r="JT51" i="22" s="1"/>
  <c r="JU51" i="22" s="1"/>
  <c r="JV51" i="22" s="1"/>
  <c r="JW51" i="22" s="1"/>
  <c r="JX51" i="22" s="1"/>
  <c r="JY51" i="22" s="1"/>
  <c r="JZ51" i="22" s="1"/>
  <c r="KA51" i="22" s="1"/>
  <c r="KB51" i="22" s="1"/>
  <c r="KC51" i="22" s="1"/>
  <c r="KD51" i="22" s="1"/>
  <c r="KE51" i="22" s="1"/>
  <c r="KF51" i="22" s="1"/>
  <c r="KG51" i="22" s="1"/>
  <c r="KH51" i="22" s="1"/>
  <c r="KI51" i="22" s="1"/>
  <c r="KJ51" i="22" s="1"/>
  <c r="KK51" i="22" s="1"/>
  <c r="KL51" i="22" s="1"/>
  <c r="KM51" i="22" s="1"/>
  <c r="KN51" i="22" s="1"/>
  <c r="KO51" i="22" s="1"/>
  <c r="KP51" i="22" s="1"/>
  <c r="KQ51" i="22" s="1"/>
  <c r="KR51" i="22" s="1"/>
  <c r="KS51" i="22" s="1"/>
  <c r="KT51" i="22" s="1"/>
  <c r="KU51" i="22" s="1"/>
  <c r="KV51" i="22" s="1"/>
  <c r="KW51" i="22" s="1"/>
  <c r="KX51" i="22" s="1"/>
  <c r="KY51" i="22" s="1"/>
  <c r="KZ51" i="22" s="1"/>
  <c r="LA51" i="22" s="1"/>
  <c r="LB51" i="22" s="1"/>
  <c r="LC51" i="22" s="1"/>
  <c r="LD51" i="22" s="1"/>
  <c r="LE51" i="22" s="1"/>
  <c r="LF51" i="22" s="1"/>
  <c r="LG51" i="22" s="1"/>
  <c r="LH51" i="22" s="1"/>
  <c r="LI51" i="22" s="1"/>
  <c r="LJ51" i="22" s="1"/>
  <c r="LK51" i="22" s="1"/>
  <c r="LL51" i="22" s="1"/>
  <c r="LM51" i="22" s="1"/>
  <c r="LN51" i="22" s="1"/>
  <c r="LO51" i="22" s="1"/>
  <c r="LP51" i="22" s="1"/>
  <c r="LQ51" i="22" s="1"/>
  <c r="LR51" i="22" s="1"/>
  <c r="LS51" i="22" s="1"/>
  <c r="LT51" i="22" s="1"/>
  <c r="LU51" i="22" s="1"/>
  <c r="LV51" i="22" s="1"/>
  <c r="LW51" i="22" s="1"/>
  <c r="LX51" i="22" s="1"/>
  <c r="LY51" i="22" s="1"/>
  <c r="LZ51" i="22" s="1"/>
  <c r="MA51" i="22" s="1"/>
  <c r="MB51" i="22" s="1"/>
  <c r="MC51" i="22" s="1"/>
  <c r="MD51" i="22" s="1"/>
  <c r="ME51" i="22" s="1"/>
  <c r="MF51" i="22" s="1"/>
  <c r="MG51" i="22" s="1"/>
  <c r="MH51" i="22" s="1"/>
  <c r="MI51" i="22" s="1"/>
  <c r="MJ51" i="22" s="1"/>
  <c r="MK51" i="22" s="1"/>
  <c r="ML51" i="22" s="1"/>
  <c r="MM51" i="22" s="1"/>
  <c r="MN51" i="22" s="1"/>
  <c r="MO51" i="22" s="1"/>
  <c r="MP51" i="22" s="1"/>
  <c r="MQ51" i="22" s="1"/>
  <c r="MR51" i="22" s="1"/>
  <c r="MS51" i="22" s="1"/>
  <c r="MT51" i="22" s="1"/>
  <c r="MU51" i="22" s="1"/>
  <c r="MV51" i="22" s="1"/>
  <c r="MW51" i="22" s="1"/>
  <c r="MX51" i="22" s="1"/>
  <c r="MY51" i="22" s="1"/>
  <c r="MZ51" i="22" s="1"/>
  <c r="NA51" i="22" s="1"/>
  <c r="NB51" i="22" s="1"/>
  <c r="NC51" i="22" s="1"/>
  <c r="ND51" i="22" s="1"/>
  <c r="NE51" i="22" s="1"/>
  <c r="NF51" i="22" s="1"/>
  <c r="NG51" i="22" s="1"/>
  <c r="NH51" i="22" s="1"/>
  <c r="NI51" i="22" s="1"/>
  <c r="NJ51" i="22" s="1"/>
  <c r="NK51" i="22" s="1"/>
  <c r="NL51" i="22" s="1"/>
  <c r="NM51" i="22" s="1"/>
  <c r="NN51" i="22" s="1"/>
  <c r="NO51" i="22" s="1"/>
  <c r="NP51" i="22" s="1"/>
  <c r="NQ51" i="22" s="1"/>
  <c r="NR51" i="22" s="1"/>
  <c r="NS51" i="22" s="1"/>
  <c r="NT51" i="22" s="1"/>
  <c r="NU51" i="22" s="1"/>
  <c r="NV51" i="22" s="1"/>
  <c r="NW51" i="22" s="1"/>
  <c r="NX51" i="22" s="1"/>
  <c r="NY51" i="22" s="1"/>
  <c r="NZ51" i="22" s="1"/>
  <c r="OA51" i="22" s="1"/>
  <c r="OB51" i="22" s="1"/>
  <c r="OC51" i="22" s="1"/>
  <c r="OD51" i="22" s="1"/>
  <c r="OE51" i="22" s="1"/>
  <c r="OF51" i="22" s="1"/>
  <c r="OG51" i="22" s="1"/>
  <c r="OH51" i="22" s="1"/>
  <c r="OI51" i="22" s="1"/>
  <c r="OJ51" i="22" s="1"/>
  <c r="OK51" i="22" s="1"/>
  <c r="OL51" i="22" s="1"/>
  <c r="OM51" i="22" s="1"/>
  <c r="ON51" i="22" s="1"/>
  <c r="OO51" i="22" s="1"/>
  <c r="OP51" i="22" s="1"/>
  <c r="OQ51" i="22" s="1"/>
  <c r="OR51" i="22" s="1"/>
  <c r="OS51" i="22" s="1"/>
  <c r="OT51" i="22" s="1"/>
  <c r="OU51" i="22" s="1"/>
  <c r="OV51" i="22" s="1"/>
  <c r="OW51" i="22" s="1"/>
  <c r="OX51" i="22" s="1"/>
  <c r="OY51" i="22" s="1"/>
  <c r="OZ51" i="22" s="1"/>
  <c r="PA51" i="22" s="1"/>
  <c r="PB51" i="22" s="1"/>
  <c r="PC51" i="22" s="1"/>
  <c r="PD51" i="22" s="1"/>
  <c r="PE51" i="22" s="1"/>
  <c r="PF51" i="22" s="1"/>
  <c r="PG51" i="22" s="1"/>
  <c r="PH51" i="22" s="1"/>
  <c r="PI51" i="22" s="1"/>
  <c r="PJ51" i="22" s="1"/>
  <c r="PK51" i="22" s="1"/>
  <c r="PL51" i="22" s="1"/>
  <c r="PM51" i="22" s="1"/>
  <c r="PN51" i="22" s="1"/>
  <c r="PO51" i="22" s="1"/>
  <c r="PP51" i="22" s="1"/>
  <c r="PQ51" i="22" s="1"/>
  <c r="PR51" i="22" s="1"/>
  <c r="PS51" i="22" s="1"/>
  <c r="PT51" i="22" s="1"/>
  <c r="PU51" i="22" s="1"/>
  <c r="PV51" i="22" s="1"/>
  <c r="PW51" i="22" s="1"/>
  <c r="PX51" i="22" s="1"/>
  <c r="PY51" i="22" s="1"/>
  <c r="PZ51" i="22" s="1"/>
  <c r="QA51" i="22" s="1"/>
  <c r="QB51" i="22" s="1"/>
  <c r="QC51" i="22" s="1"/>
  <c r="QD51" i="22" s="1"/>
  <c r="QE51" i="22" s="1"/>
  <c r="QF51" i="22" s="1"/>
  <c r="QG51" i="22" s="1"/>
  <c r="QH51" i="22" s="1"/>
  <c r="QI51" i="22" s="1"/>
  <c r="QJ51" i="22" s="1"/>
  <c r="QK51" i="22" s="1"/>
  <c r="QL51" i="22" s="1"/>
  <c r="QM51" i="22" s="1"/>
  <c r="QN51" i="22" s="1"/>
  <c r="QO51" i="22" s="1"/>
  <c r="QP51" i="22" s="1"/>
  <c r="QQ51" i="22" s="1"/>
  <c r="QR51" i="22" s="1"/>
  <c r="QS51" i="22" s="1"/>
  <c r="QT51" i="22" s="1"/>
  <c r="QU51" i="22" s="1"/>
  <c r="QV51" i="22" s="1"/>
  <c r="QW51" i="22" s="1"/>
  <c r="QX51" i="22" s="1"/>
  <c r="QY51" i="22" s="1"/>
  <c r="QZ51" i="22" s="1"/>
  <c r="RA51" i="22" s="1"/>
  <c r="RB51" i="22" s="1"/>
  <c r="RC51" i="22" s="1"/>
  <c r="RD51" i="22" s="1"/>
  <c r="RE51" i="22" s="1"/>
  <c r="RF51" i="22" s="1"/>
  <c r="RG51" i="22" s="1"/>
  <c r="RH51" i="22" s="1"/>
  <c r="RI51" i="22" s="1"/>
  <c r="RJ51" i="22" s="1"/>
  <c r="RK51" i="22" s="1"/>
  <c r="RL51" i="22" s="1"/>
  <c r="RM51" i="22" s="1"/>
  <c r="RN51" i="22" s="1"/>
  <c r="RO51" i="22" s="1"/>
  <c r="RP51" i="22" s="1"/>
  <c r="RQ51" i="22" s="1"/>
  <c r="RR51" i="22" s="1"/>
  <c r="RS51" i="22" s="1"/>
  <c r="RT51" i="22" s="1"/>
  <c r="RU51" i="22" s="1"/>
  <c r="RV51" i="22" s="1"/>
  <c r="RW51" i="22" s="1"/>
  <c r="RX51" i="22" s="1"/>
  <c r="RY51" i="22" s="1"/>
  <c r="RZ51" i="22" s="1"/>
  <c r="SA51" i="22" s="1"/>
  <c r="SB51" i="22" s="1"/>
  <c r="SC51" i="22" s="1"/>
  <c r="SD51" i="22" s="1"/>
  <c r="SE51" i="22" s="1"/>
  <c r="SF51" i="22" s="1"/>
  <c r="SG51" i="22" s="1"/>
  <c r="SH51" i="22" s="1"/>
  <c r="SI51" i="22" s="1"/>
  <c r="SJ51" i="22" s="1"/>
  <c r="SK51" i="22" s="1"/>
  <c r="SL51" i="22" s="1"/>
  <c r="SM51" i="22" s="1"/>
  <c r="SN51" i="22" s="1"/>
  <c r="SO51" i="22" s="1"/>
  <c r="SP51" i="22" s="1"/>
  <c r="SQ51" i="22" s="1"/>
  <c r="SR51" i="22" s="1"/>
  <c r="SS51" i="22" s="1"/>
  <c r="ST51" i="22" s="1"/>
  <c r="SU51" i="22" s="1"/>
  <c r="SV51" i="22" s="1"/>
  <c r="SW51" i="22" s="1"/>
  <c r="SX51" i="22" s="1"/>
  <c r="SY51" i="22" s="1"/>
  <c r="SZ51" i="22" s="1"/>
  <c r="TA51" i="22" s="1"/>
  <c r="TB51" i="22" s="1"/>
  <c r="TC51" i="22" s="1"/>
  <c r="TD51" i="22" s="1"/>
  <c r="TE51" i="22" s="1"/>
  <c r="TF51" i="22" s="1"/>
  <c r="TG51" i="22" s="1"/>
  <c r="TH51" i="22" s="1"/>
  <c r="TI51" i="22" s="1"/>
  <c r="TJ51" i="22" s="1"/>
  <c r="TK51" i="22" s="1"/>
  <c r="TL51" i="22" s="1"/>
  <c r="TM51" i="22" s="1"/>
  <c r="TN51" i="22" s="1"/>
  <c r="TO51" i="22" s="1"/>
  <c r="TP51" i="22" s="1"/>
  <c r="TQ51" i="22" s="1"/>
  <c r="TR51" i="22" s="1"/>
  <c r="TS51" i="22" s="1"/>
  <c r="TT51" i="22" s="1"/>
  <c r="TU51" i="22" s="1"/>
  <c r="TV51" i="22" s="1"/>
  <c r="TW51" i="22" s="1"/>
  <c r="TX51" i="22" s="1"/>
  <c r="TY51" i="22" s="1"/>
  <c r="TZ51" i="22" s="1"/>
  <c r="UA51" i="22" s="1"/>
  <c r="UB51" i="22" s="1"/>
  <c r="UC51" i="22" s="1"/>
  <c r="UD51" i="22" s="1"/>
  <c r="UE51" i="22" s="1"/>
  <c r="UF51" i="22" s="1"/>
  <c r="UG51" i="22" s="1"/>
  <c r="UH51" i="22" s="1"/>
  <c r="UI51" i="22" s="1"/>
  <c r="UJ51" i="22" s="1"/>
  <c r="UK51" i="22" s="1"/>
  <c r="UL51" i="22" s="1"/>
  <c r="UM51" i="22" s="1"/>
  <c r="UN51" i="22" s="1"/>
  <c r="UO51" i="22" s="1"/>
  <c r="UP51" i="22" s="1"/>
  <c r="UQ51" i="22" s="1"/>
  <c r="UR51" i="22" s="1"/>
  <c r="US51" i="22" s="1"/>
  <c r="UT51" i="22" s="1"/>
  <c r="UU51" i="22" s="1"/>
  <c r="UV51" i="22" s="1"/>
  <c r="UW51" i="22" s="1"/>
  <c r="UX51" i="22" s="1"/>
  <c r="UY51" i="22" s="1"/>
  <c r="UZ51" i="22" s="1"/>
  <c r="VA51" i="22" s="1"/>
  <c r="VB51" i="22" s="1"/>
  <c r="VC51" i="22" s="1"/>
  <c r="VD51" i="22" s="1"/>
  <c r="VE51" i="22" s="1"/>
  <c r="VF51" i="22" s="1"/>
  <c r="VG51" i="22" s="1"/>
  <c r="VH51" i="22" s="1"/>
  <c r="VI51" i="22" s="1"/>
  <c r="VJ51" i="22" s="1"/>
  <c r="VK51" i="22" s="1"/>
  <c r="VL51" i="22" s="1"/>
  <c r="VM51" i="22" s="1"/>
  <c r="VN51" i="22" s="1"/>
  <c r="VO51" i="22" s="1"/>
  <c r="VP51" i="22" s="1"/>
  <c r="VQ51" i="22" s="1"/>
  <c r="VR51" i="22" s="1"/>
  <c r="VS51" i="22" s="1"/>
  <c r="VT51" i="22" s="1"/>
  <c r="VU51" i="22" s="1"/>
  <c r="VV51" i="22" s="1"/>
  <c r="VW51" i="22" s="1"/>
  <c r="VX51" i="22" s="1"/>
  <c r="VY51" i="22" s="1"/>
  <c r="VZ51" i="22" s="1"/>
  <c r="WA51" i="22" s="1"/>
  <c r="WB51" i="22" s="1"/>
  <c r="WC51" i="22" s="1"/>
  <c r="WD51" i="22" s="1"/>
  <c r="WE51" i="22" s="1"/>
  <c r="WF51" i="22" s="1"/>
  <c r="WG51" i="22" s="1"/>
  <c r="WH51" i="22" s="1"/>
  <c r="WI51" i="22" s="1"/>
  <c r="WJ51" i="22" s="1"/>
  <c r="WK51" i="22" s="1"/>
  <c r="WL51" i="22" s="1"/>
  <c r="WM51" i="22" s="1"/>
  <c r="WN51" i="22" s="1"/>
  <c r="WO51" i="22" s="1"/>
  <c r="WP51" i="22" s="1"/>
  <c r="WQ51" i="22" s="1"/>
  <c r="WR51" i="22" s="1"/>
  <c r="WS51" i="22" s="1"/>
  <c r="WT51" i="22" s="1"/>
  <c r="WU51" i="22" s="1"/>
  <c r="WV51" i="22" s="1"/>
  <c r="WW51" i="22" s="1"/>
  <c r="WX51" i="22" s="1"/>
  <c r="WY51" i="22" s="1"/>
  <c r="WZ51" i="22" s="1"/>
  <c r="XA51" i="22" s="1"/>
  <c r="XB51" i="22" s="1"/>
  <c r="XC51" i="22" s="1"/>
  <c r="XD51" i="22" s="1"/>
  <c r="XE51" i="22" s="1"/>
  <c r="XF51" i="22" s="1"/>
  <c r="XG51" i="22" s="1"/>
  <c r="XH51" i="22" s="1"/>
  <c r="XI51" i="22" s="1"/>
  <c r="XJ51" i="22" s="1"/>
  <c r="XK51" i="22" s="1"/>
  <c r="XL51" i="22" s="1"/>
  <c r="XM51" i="22" s="1"/>
  <c r="XN51" i="22" s="1"/>
  <c r="XO51" i="22" s="1"/>
  <c r="XP51" i="22" s="1"/>
  <c r="XQ51" i="22" s="1"/>
  <c r="XR51" i="22" s="1"/>
  <c r="XS51" i="22" s="1"/>
  <c r="XT51" i="22" s="1"/>
  <c r="XU51" i="22" s="1"/>
  <c r="XV51" i="22" s="1"/>
  <c r="XW51" i="22" s="1"/>
  <c r="XX51" i="22" s="1"/>
  <c r="XY51" i="22" s="1"/>
  <c r="XZ51" i="22" s="1"/>
  <c r="YA51" i="22" s="1"/>
  <c r="YB51" i="22" s="1"/>
  <c r="YC51" i="22" s="1"/>
  <c r="YD51" i="22" s="1"/>
  <c r="YE51" i="22" s="1"/>
  <c r="YF51" i="22" s="1"/>
  <c r="YG51" i="22" s="1"/>
  <c r="YH51" i="22" s="1"/>
  <c r="YI51" i="22" s="1"/>
  <c r="YJ51" i="22" s="1"/>
  <c r="YK51" i="22" s="1"/>
  <c r="YL51" i="22" s="1"/>
  <c r="YM51" i="22" s="1"/>
  <c r="YN51" i="22" s="1"/>
  <c r="YO51" i="22" s="1"/>
  <c r="YP51" i="22" s="1"/>
  <c r="YQ51" i="22" s="1"/>
  <c r="YR51" i="22" s="1"/>
  <c r="YS51" i="22" s="1"/>
  <c r="YT51" i="22" s="1"/>
  <c r="YU51" i="22" s="1"/>
  <c r="YV51" i="22" s="1"/>
  <c r="YW51" i="22" s="1"/>
  <c r="YX51" i="22" s="1"/>
  <c r="YY51" i="22" s="1"/>
  <c r="YZ51" i="22" s="1"/>
  <c r="ZA51" i="22" s="1"/>
  <c r="ZB51" i="22" s="1"/>
  <c r="ZC51" i="22" s="1"/>
  <c r="ZD51" i="22" s="1"/>
  <c r="ZE51" i="22" s="1"/>
  <c r="ZF51" i="22" s="1"/>
  <c r="ZG51" i="22" s="1"/>
  <c r="ZH51" i="22" s="1"/>
  <c r="ZI51" i="22" s="1"/>
  <c r="ZJ51" i="22" s="1"/>
  <c r="ZK51" i="22" s="1"/>
  <c r="ZL51" i="22" s="1"/>
  <c r="ZM51" i="22" s="1"/>
  <c r="ZN51" i="22" s="1"/>
  <c r="ZO51" i="22" s="1"/>
  <c r="ZP51" i="22" s="1"/>
  <c r="ZQ51" i="22" s="1"/>
  <c r="ZR51" i="22" s="1"/>
  <c r="ZS51" i="22" s="1"/>
  <c r="ZT51" i="22" s="1"/>
  <c r="ZU51" i="22" s="1"/>
  <c r="ZV51" i="22" s="1"/>
  <c r="ZW51" i="22" s="1"/>
  <c r="ZX51" i="22" s="1"/>
  <c r="ZY51" i="22" s="1"/>
  <c r="ZZ51" i="22" s="1"/>
  <c r="AAA51" i="22" s="1"/>
  <c r="AAB51" i="22" s="1"/>
  <c r="AAC51" i="22" s="1"/>
  <c r="AAD51" i="22" s="1"/>
  <c r="AAE51" i="22" s="1"/>
  <c r="AAF51" i="22" s="1"/>
  <c r="AAG51" i="22" s="1"/>
  <c r="AAH51" i="22" s="1"/>
  <c r="AAI51" i="22" s="1"/>
  <c r="AAJ51" i="22" s="1"/>
  <c r="AAK51" i="22" s="1"/>
  <c r="AAL51" i="22" s="1"/>
  <c r="AAM51" i="22" s="1"/>
  <c r="AAN51" i="22" s="1"/>
  <c r="AAO51" i="22" s="1"/>
  <c r="AAP51" i="22" s="1"/>
  <c r="AAQ51" i="22" s="1"/>
  <c r="AAR51" i="22" s="1"/>
  <c r="AAS51" i="22" s="1"/>
  <c r="AAT51" i="22" s="1"/>
  <c r="AAU51" i="22" s="1"/>
  <c r="AAV51" i="22" s="1"/>
  <c r="AAW51" i="22" s="1"/>
  <c r="AAX51" i="22" s="1"/>
  <c r="AAY51" i="22" s="1"/>
  <c r="AAZ51" i="22" s="1"/>
  <c r="ABA51" i="22" s="1"/>
  <c r="ABB51" i="22" s="1"/>
  <c r="ABC51" i="22" s="1"/>
  <c r="ABD51" i="22" s="1"/>
  <c r="ABE51" i="22" s="1"/>
  <c r="ABF51" i="22" s="1"/>
  <c r="ABG51" i="22" s="1"/>
  <c r="ABH51" i="22" s="1"/>
  <c r="ABI51" i="22" s="1"/>
  <c r="ABJ51" i="22" s="1"/>
  <c r="ABK51" i="22" s="1"/>
  <c r="ABL51" i="22" s="1"/>
  <c r="ABM51" i="22" s="1"/>
  <c r="ABN51" i="22" s="1"/>
  <c r="ABO51" i="22" s="1"/>
  <c r="ABP51" i="22" s="1"/>
  <c r="ABQ51" i="22" s="1"/>
  <c r="ABR51" i="22" s="1"/>
  <c r="ABS51" i="22" s="1"/>
  <c r="ABT51" i="22" s="1"/>
  <c r="ABU51" i="22" s="1"/>
  <c r="ABV51" i="22" s="1"/>
  <c r="ABW51" i="22" s="1"/>
  <c r="ABX51" i="22" s="1"/>
  <c r="ABY51" i="22" s="1"/>
  <c r="ABZ51" i="22" s="1"/>
  <c r="ACA51" i="22" s="1"/>
  <c r="ACB51" i="22" s="1"/>
  <c r="ACC51" i="22" s="1"/>
  <c r="ACD51" i="22" s="1"/>
  <c r="ACE51" i="22" s="1"/>
  <c r="ACF51" i="22" s="1"/>
  <c r="ACG51" i="22" s="1"/>
  <c r="ACH51" i="22" s="1"/>
  <c r="ACI51" i="22" s="1"/>
  <c r="ACJ51" i="22" s="1"/>
  <c r="ACK51" i="22" s="1"/>
  <c r="ACL51" i="22" s="1"/>
  <c r="ACM51" i="22" s="1"/>
  <c r="ACN51" i="22" s="1"/>
  <c r="ACO51" i="22" s="1"/>
  <c r="ACP51" i="22" s="1"/>
  <c r="ACQ51" i="22" s="1"/>
  <c r="ACR51" i="22" s="1"/>
  <c r="ACS51" i="22" s="1"/>
  <c r="ACT51" i="22" s="1"/>
  <c r="ACU51" i="22" s="1"/>
  <c r="ACV51" i="22" s="1"/>
  <c r="ACW51" i="22" s="1"/>
  <c r="ACX51" i="22" s="1"/>
  <c r="ACY51" i="22" s="1"/>
  <c r="ACZ51" i="22" s="1"/>
  <c r="ADA51" i="22" s="1"/>
  <c r="ADB51" i="22" s="1"/>
  <c r="ADC51" i="22" s="1"/>
  <c r="ADD51" i="22" s="1"/>
  <c r="ADE51" i="22" s="1"/>
  <c r="ADF51" i="22" s="1"/>
  <c r="ADG51" i="22" s="1"/>
  <c r="ADH51" i="22" s="1"/>
  <c r="ADI51" i="22" s="1"/>
  <c r="ADJ51" i="22" s="1"/>
  <c r="ADK51" i="22" s="1"/>
  <c r="ADL51" i="22" s="1"/>
  <c r="ADM51" i="22" s="1"/>
  <c r="ADN51" i="22" s="1"/>
  <c r="ADO51" i="22" s="1"/>
  <c r="ADP51" i="22" s="1"/>
  <c r="ADQ51" i="22" s="1"/>
  <c r="ADR51" i="22" s="1"/>
  <c r="ADS51" i="22" s="1"/>
  <c r="ADT51" i="22" s="1"/>
  <c r="ADU51" i="22" s="1"/>
  <c r="ADV51" i="22" s="1"/>
  <c r="ADW51" i="22" s="1"/>
  <c r="ADX51" i="22" s="1"/>
  <c r="ADY51" i="22" s="1"/>
  <c r="ADZ51" i="22" s="1"/>
  <c r="AEA51" i="22" s="1"/>
  <c r="AEB51" i="22" s="1"/>
  <c r="AEC51" i="22" s="1"/>
  <c r="AED51" i="22" s="1"/>
  <c r="AEE51" i="22" s="1"/>
  <c r="AEF51" i="22" s="1"/>
  <c r="AEG51" i="22" s="1"/>
  <c r="AEH51" i="22" s="1"/>
  <c r="AEI51" i="22" s="1"/>
  <c r="AEJ51" i="22" s="1"/>
  <c r="AEK51" i="22" s="1"/>
  <c r="AEL51" i="22" s="1"/>
  <c r="AEM51" i="22" s="1"/>
  <c r="AEN51" i="22" s="1"/>
  <c r="AEO51" i="22" s="1"/>
  <c r="AEP51" i="22" s="1"/>
  <c r="AEQ51" i="22" s="1"/>
  <c r="AER51" i="22" s="1"/>
  <c r="AES51" i="22" s="1"/>
  <c r="AET51" i="22" s="1"/>
  <c r="AEU51" i="22" s="1"/>
  <c r="AEV51" i="22" s="1"/>
  <c r="AEW51" i="22" s="1"/>
  <c r="AEX51" i="22" s="1"/>
  <c r="AEY51" i="22" s="1"/>
  <c r="AEZ51" i="22" s="1"/>
  <c r="AFA51" i="22" s="1"/>
  <c r="AFB51" i="22" s="1"/>
  <c r="AFC51" i="22" s="1"/>
  <c r="AFD51" i="22" s="1"/>
  <c r="AFE51" i="22" s="1"/>
  <c r="AFF51" i="22" s="1"/>
  <c r="AFG51" i="22" s="1"/>
  <c r="AFH51" i="22" s="1"/>
  <c r="AFI51" i="22" s="1"/>
  <c r="AFJ51" i="22" s="1"/>
  <c r="AFK51" i="22" s="1"/>
  <c r="AFL51" i="22" s="1"/>
  <c r="AFM51" i="22" s="1"/>
  <c r="AFN51" i="22" s="1"/>
  <c r="AFO51" i="22" s="1"/>
  <c r="AFP51" i="22" s="1"/>
  <c r="AFQ51" i="22" s="1"/>
  <c r="AFR51" i="22" s="1"/>
  <c r="AFS51" i="22" s="1"/>
  <c r="AFT51" i="22" s="1"/>
  <c r="AFU51" i="22" s="1"/>
  <c r="AFV51" i="22" s="1"/>
  <c r="AFW51" i="22" s="1"/>
  <c r="AFX51" i="22" s="1"/>
  <c r="AFY51" i="22" s="1"/>
  <c r="AFZ51" i="22" s="1"/>
  <c r="AGA51" i="22" s="1"/>
  <c r="AGB51" i="22" s="1"/>
  <c r="AGC51" i="22" s="1"/>
  <c r="AGD51" i="22" s="1"/>
  <c r="AGE51" i="22" s="1"/>
  <c r="AGF51" i="22" s="1"/>
  <c r="AGG51" i="22" s="1"/>
  <c r="AGH51" i="22" s="1"/>
  <c r="AGI51" i="22" s="1"/>
  <c r="AGJ51" i="22" s="1"/>
  <c r="AGK51" i="22" s="1"/>
  <c r="AGL51" i="22" s="1"/>
  <c r="AGM51" i="22" s="1"/>
  <c r="AGN51" i="22" s="1"/>
  <c r="AGO51" i="22" s="1"/>
  <c r="AGP51" i="22" s="1"/>
  <c r="AGQ51" i="22" s="1"/>
  <c r="AGR51" i="22" s="1"/>
  <c r="AGS51" i="22" s="1"/>
  <c r="AGT51" i="22" s="1"/>
  <c r="AGU51" i="22" s="1"/>
  <c r="AGV51" i="22" s="1"/>
  <c r="AGW51" i="22" s="1"/>
  <c r="AGX51" i="22" s="1"/>
  <c r="AGY51" i="22" s="1"/>
  <c r="AGZ51" i="22" s="1"/>
  <c r="AHA51" i="22" s="1"/>
  <c r="AHB51" i="22" s="1"/>
  <c r="AHC51" i="22" s="1"/>
  <c r="AHD51" i="22" s="1"/>
  <c r="AHE51" i="22" s="1"/>
  <c r="AHF51" i="22" s="1"/>
  <c r="AHG51" i="22" s="1"/>
  <c r="AHH51" i="22" s="1"/>
  <c r="AHI51" i="22" s="1"/>
  <c r="AHJ51" i="22" s="1"/>
  <c r="AHK51" i="22" s="1"/>
  <c r="AHL51" i="22" s="1"/>
  <c r="AHM51" i="22" s="1"/>
  <c r="AHN51" i="22" s="1"/>
  <c r="AHO51" i="22" s="1"/>
  <c r="AHP51" i="22" s="1"/>
  <c r="AHQ51" i="22" s="1"/>
  <c r="AHR51" i="22" s="1"/>
  <c r="AHS51" i="22" s="1"/>
  <c r="AHT51" i="22" s="1"/>
  <c r="AHU51" i="22" s="1"/>
  <c r="AHV51" i="22" s="1"/>
  <c r="AHW51" i="22" s="1"/>
  <c r="AHX51" i="22" s="1"/>
  <c r="AHY51" i="22" s="1"/>
  <c r="AHZ51" i="22" s="1"/>
  <c r="AIA51" i="22" s="1"/>
  <c r="AIB51" i="22" s="1"/>
  <c r="AIC51" i="22" s="1"/>
  <c r="AID51" i="22" s="1"/>
  <c r="AIE51" i="22" s="1"/>
  <c r="AIF51" i="22" s="1"/>
  <c r="AIG51" i="22" s="1"/>
  <c r="AIH51" i="22" s="1"/>
  <c r="AII51" i="22" s="1"/>
  <c r="AIJ51" i="22" s="1"/>
  <c r="AIK51" i="22" s="1"/>
  <c r="AIL51" i="22" s="1"/>
  <c r="AIM51" i="22" s="1"/>
  <c r="AIN51" i="22" s="1"/>
  <c r="AIO51" i="22" s="1"/>
  <c r="AIP51" i="22" s="1"/>
  <c r="AIQ51" i="22" s="1"/>
  <c r="AIR51" i="22" s="1"/>
  <c r="AIS51" i="22" s="1"/>
  <c r="AIT51" i="22" s="1"/>
  <c r="AIU51" i="22" s="1"/>
  <c r="AIV51" i="22" s="1"/>
  <c r="AIW51" i="22" s="1"/>
  <c r="AIX51" i="22" s="1"/>
  <c r="AIY51" i="22" s="1"/>
  <c r="AIZ51" i="22" s="1"/>
  <c r="AJA51" i="22" s="1"/>
  <c r="AJB51" i="22" s="1"/>
  <c r="AJC51" i="22" s="1"/>
  <c r="AJD51" i="22" s="1"/>
  <c r="AJE51" i="22" s="1"/>
  <c r="AJF51" i="22" s="1"/>
  <c r="AJG51" i="22" s="1"/>
  <c r="AJH51" i="22" s="1"/>
  <c r="AJI51" i="22" s="1"/>
  <c r="AJJ51" i="22" s="1"/>
  <c r="AJK51" i="22" s="1"/>
  <c r="AJL51" i="22" s="1"/>
  <c r="AJM51" i="22" s="1"/>
  <c r="AJN51" i="22" s="1"/>
  <c r="AJO51" i="22" s="1"/>
  <c r="AJP51" i="22" s="1"/>
  <c r="AJQ51" i="22" s="1"/>
  <c r="AJR51" i="22" s="1"/>
  <c r="AJS51" i="22" s="1"/>
  <c r="AJT51" i="22" s="1"/>
  <c r="AJU51" i="22" s="1"/>
  <c r="AJV51" i="22" s="1"/>
  <c r="AJW51" i="22" s="1"/>
  <c r="AJX51" i="22" s="1"/>
  <c r="AJY51" i="22" s="1"/>
  <c r="AJZ51" i="22" s="1"/>
  <c r="AKA51" i="22" s="1"/>
  <c r="AKB51" i="22" s="1"/>
  <c r="AKC51" i="22" s="1"/>
  <c r="AKD51" i="22" s="1"/>
  <c r="AKE51" i="22" s="1"/>
  <c r="AKF51" i="22" s="1"/>
  <c r="AKG51" i="22" s="1"/>
  <c r="AKH51" i="22" s="1"/>
  <c r="AKI51" i="22" s="1"/>
  <c r="AKJ51" i="22" s="1"/>
  <c r="AKK51" i="22" s="1"/>
  <c r="AKL51" i="22" s="1"/>
  <c r="AKM51" i="22" s="1"/>
  <c r="AKN51" i="22" s="1"/>
  <c r="AKO51" i="22" s="1"/>
  <c r="AKP51" i="22" s="1"/>
  <c r="AKQ51" i="22" s="1"/>
  <c r="AKR51" i="22" s="1"/>
  <c r="AKS51" i="22" s="1"/>
  <c r="AKT51" i="22" s="1"/>
  <c r="AKU51" i="22" s="1"/>
  <c r="AKV51" i="22" s="1"/>
  <c r="AKW51" i="22" s="1"/>
  <c r="AKX51" i="22" s="1"/>
  <c r="AKY51" i="22" s="1"/>
  <c r="AKZ51" i="22" s="1"/>
  <c r="ALA51" i="22" s="1"/>
  <c r="ALB51" i="22" s="1"/>
  <c r="ALC51" i="22" s="1"/>
  <c r="ALD51" i="22" s="1"/>
  <c r="ALE51" i="22" s="1"/>
  <c r="ALF51" i="22" s="1"/>
  <c r="ALG51" i="22" s="1"/>
  <c r="ALH51" i="22" s="1"/>
  <c r="ALI51" i="22" s="1"/>
  <c r="ALJ51" i="22" s="1"/>
  <c r="ALK51" i="22" s="1"/>
  <c r="ALL51" i="22" s="1"/>
  <c r="ALM51" i="22" s="1"/>
  <c r="ALN51" i="22" s="1"/>
  <c r="ALO51" i="22" s="1"/>
  <c r="D46" i="22"/>
  <c r="C31" i="22"/>
  <c r="C20" i="22"/>
  <c r="C18" i="22"/>
  <c r="C11" i="22"/>
  <c r="F13" i="22" s="1"/>
  <c r="K53" i="34" l="1"/>
  <c r="L52" i="34"/>
  <c r="K53" i="33"/>
  <c r="L52" i="33"/>
  <c r="K53" i="32"/>
  <c r="L52" i="32"/>
  <c r="C13" i="22"/>
  <c r="I23" i="22" s="1"/>
  <c r="U65" i="29" s="1"/>
  <c r="G13" i="28"/>
  <c r="S139" i="29" s="1"/>
  <c r="H13" i="28"/>
  <c r="T139" i="29" s="1"/>
  <c r="I13" i="28"/>
  <c r="U139" i="29" s="1"/>
  <c r="J13" i="28"/>
  <c r="V139" i="29" s="1"/>
  <c r="K13" i="28"/>
  <c r="W139" i="29" s="1"/>
  <c r="L13" i="28"/>
  <c r="X139" i="29" s="1"/>
  <c r="M13" i="28"/>
  <c r="Y139" i="29" s="1"/>
  <c r="N13" i="28"/>
  <c r="Z139" i="29" s="1"/>
  <c r="O13" i="28"/>
  <c r="AA139" i="29" s="1"/>
  <c r="P13" i="28"/>
  <c r="AB139" i="29" s="1"/>
  <c r="C13" i="27"/>
  <c r="F13" i="27"/>
  <c r="C13" i="26"/>
  <c r="F13" i="26"/>
  <c r="C13" i="25"/>
  <c r="F13" i="25"/>
  <c r="G13" i="22"/>
  <c r="S55" i="29" s="1"/>
  <c r="R55" i="29"/>
  <c r="H13" i="22"/>
  <c r="T55" i="29" s="1"/>
  <c r="I13" i="22"/>
  <c r="U55" i="29" s="1"/>
  <c r="J13" i="22"/>
  <c r="V55" i="29" s="1"/>
  <c r="K13" i="22"/>
  <c r="W55" i="29" s="1"/>
  <c r="L13" i="22"/>
  <c r="X55" i="29" s="1"/>
  <c r="M13" i="22"/>
  <c r="Y55" i="29" s="1"/>
  <c r="N13" i="22"/>
  <c r="Z55" i="29" s="1"/>
  <c r="O13" i="22"/>
  <c r="AA55" i="29" s="1"/>
  <c r="P13" i="22"/>
  <c r="AB55" i="29" s="1"/>
  <c r="C13" i="24"/>
  <c r="F13" i="24"/>
  <c r="R13" i="29"/>
  <c r="G13" i="23"/>
  <c r="S13" i="29" s="1"/>
  <c r="H13" i="23"/>
  <c r="T13" i="29" s="1"/>
  <c r="I13" i="23"/>
  <c r="U13" i="29" s="1"/>
  <c r="J13" i="23"/>
  <c r="V13" i="29" s="1"/>
  <c r="K13" i="23"/>
  <c r="W13" i="29" s="1"/>
  <c r="L13" i="23"/>
  <c r="X13" i="29" s="1"/>
  <c r="M13" i="23"/>
  <c r="Y13" i="29" s="1"/>
  <c r="N13" i="23"/>
  <c r="Z13" i="29" s="1"/>
  <c r="O13" i="23"/>
  <c r="AA13" i="29" s="1"/>
  <c r="P13" i="23"/>
  <c r="AB13" i="29" s="1"/>
  <c r="C13" i="23"/>
  <c r="J22" i="10"/>
  <c r="C24" i="28"/>
  <c r="C27" i="28" s="1"/>
  <c r="C28" i="28" s="1"/>
  <c r="C13" i="28"/>
  <c r="C24" i="27"/>
  <c r="C27" i="27" s="1"/>
  <c r="C28" i="27" s="1"/>
  <c r="C52" i="26"/>
  <c r="D45" i="26"/>
  <c r="D48" i="26" s="1"/>
  <c r="C52" i="25"/>
  <c r="D45" i="25"/>
  <c r="D48" i="25" s="1"/>
  <c r="C24" i="24"/>
  <c r="C27" i="24" s="1"/>
  <c r="C28" i="24" s="1"/>
  <c r="C52" i="24"/>
  <c r="D45" i="24"/>
  <c r="D48" i="24" s="1"/>
  <c r="D45" i="23"/>
  <c r="D48" i="23" s="1"/>
  <c r="C52" i="23"/>
  <c r="C24" i="22"/>
  <c r="C27" i="22" s="1"/>
  <c r="C28" i="22" s="1"/>
  <c r="C20" i="20"/>
  <c r="C18" i="20"/>
  <c r="C24" i="20" s="1"/>
  <c r="D61" i="20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R61" i="20" s="1"/>
  <c r="S61" i="20" s="1"/>
  <c r="T61" i="20" s="1"/>
  <c r="U61" i="20" s="1"/>
  <c r="V61" i="20" s="1"/>
  <c r="W61" i="20" s="1"/>
  <c r="X61" i="20" s="1"/>
  <c r="Y61" i="20" s="1"/>
  <c r="Z61" i="20" s="1"/>
  <c r="AA61" i="20" s="1"/>
  <c r="AB61" i="20" s="1"/>
  <c r="AC61" i="20" s="1"/>
  <c r="AD61" i="20" s="1"/>
  <c r="AE61" i="20" s="1"/>
  <c r="AF61" i="20" s="1"/>
  <c r="AG61" i="20" s="1"/>
  <c r="AH61" i="20" s="1"/>
  <c r="AI61" i="20" s="1"/>
  <c r="AJ61" i="20" s="1"/>
  <c r="AK61" i="20" s="1"/>
  <c r="AL61" i="20" s="1"/>
  <c r="AM61" i="20" s="1"/>
  <c r="AN61" i="20" s="1"/>
  <c r="AO61" i="20" s="1"/>
  <c r="AP61" i="20" s="1"/>
  <c r="AQ61" i="20" s="1"/>
  <c r="AR61" i="20" s="1"/>
  <c r="AS61" i="20" s="1"/>
  <c r="AT61" i="20" s="1"/>
  <c r="AU61" i="20" s="1"/>
  <c r="AV61" i="20" s="1"/>
  <c r="AW61" i="20" s="1"/>
  <c r="AX61" i="20" s="1"/>
  <c r="AY61" i="20" s="1"/>
  <c r="AZ61" i="20" s="1"/>
  <c r="BA61" i="20" s="1"/>
  <c r="BB61" i="20" s="1"/>
  <c r="BC61" i="20" s="1"/>
  <c r="BD61" i="20" s="1"/>
  <c r="BE61" i="20" s="1"/>
  <c r="BF61" i="20" s="1"/>
  <c r="BG61" i="20" s="1"/>
  <c r="BH61" i="20" s="1"/>
  <c r="BI61" i="20" s="1"/>
  <c r="BJ61" i="20" s="1"/>
  <c r="BK61" i="20" s="1"/>
  <c r="BL61" i="20" s="1"/>
  <c r="BM61" i="20" s="1"/>
  <c r="BN61" i="20" s="1"/>
  <c r="BO61" i="20" s="1"/>
  <c r="BP61" i="20" s="1"/>
  <c r="BQ61" i="20" s="1"/>
  <c r="BR61" i="20" s="1"/>
  <c r="BS61" i="20" s="1"/>
  <c r="BT61" i="20" s="1"/>
  <c r="BU61" i="20" s="1"/>
  <c r="BV61" i="20" s="1"/>
  <c r="BW61" i="20" s="1"/>
  <c r="BX61" i="20" s="1"/>
  <c r="BY61" i="20" s="1"/>
  <c r="BZ61" i="20" s="1"/>
  <c r="CA61" i="20" s="1"/>
  <c r="CB61" i="20" s="1"/>
  <c r="CC61" i="20" s="1"/>
  <c r="CD61" i="20" s="1"/>
  <c r="CE61" i="20" s="1"/>
  <c r="CF61" i="20" s="1"/>
  <c r="CG61" i="20" s="1"/>
  <c r="CH61" i="20" s="1"/>
  <c r="CI61" i="20" s="1"/>
  <c r="CJ61" i="20" s="1"/>
  <c r="CK61" i="20" s="1"/>
  <c r="CL61" i="20" s="1"/>
  <c r="CM61" i="20" s="1"/>
  <c r="CN61" i="20" s="1"/>
  <c r="CO61" i="20" s="1"/>
  <c r="CP61" i="20" s="1"/>
  <c r="CQ61" i="20" s="1"/>
  <c r="CR61" i="20" s="1"/>
  <c r="CS61" i="20" s="1"/>
  <c r="CT61" i="20" s="1"/>
  <c r="CU61" i="20" s="1"/>
  <c r="CV61" i="20" s="1"/>
  <c r="CW61" i="20" s="1"/>
  <c r="CX61" i="20" s="1"/>
  <c r="CY61" i="20" s="1"/>
  <c r="CZ61" i="20" s="1"/>
  <c r="DA61" i="20" s="1"/>
  <c r="DB61" i="20" s="1"/>
  <c r="DC61" i="20" s="1"/>
  <c r="DD61" i="20" s="1"/>
  <c r="DE61" i="20" s="1"/>
  <c r="DF61" i="20" s="1"/>
  <c r="DG61" i="20" s="1"/>
  <c r="DH61" i="20" s="1"/>
  <c r="DI61" i="20" s="1"/>
  <c r="DJ61" i="20" s="1"/>
  <c r="DK61" i="20" s="1"/>
  <c r="DL61" i="20" s="1"/>
  <c r="DM61" i="20" s="1"/>
  <c r="DN61" i="20" s="1"/>
  <c r="DO61" i="20" s="1"/>
  <c r="DP61" i="20" s="1"/>
  <c r="DQ61" i="20" s="1"/>
  <c r="DR61" i="20" s="1"/>
  <c r="DS61" i="20" s="1"/>
  <c r="DT61" i="20" s="1"/>
  <c r="DU61" i="20" s="1"/>
  <c r="DV61" i="20" s="1"/>
  <c r="DW61" i="20" s="1"/>
  <c r="DX61" i="20" s="1"/>
  <c r="DY61" i="20" s="1"/>
  <c r="DZ61" i="20" s="1"/>
  <c r="EA61" i="20" s="1"/>
  <c r="EB61" i="20" s="1"/>
  <c r="EC61" i="20" s="1"/>
  <c r="ED61" i="20" s="1"/>
  <c r="EE61" i="20" s="1"/>
  <c r="EF61" i="20" s="1"/>
  <c r="EG61" i="20" s="1"/>
  <c r="EH61" i="20" s="1"/>
  <c r="EI61" i="20" s="1"/>
  <c r="EJ61" i="20" s="1"/>
  <c r="EK61" i="20" s="1"/>
  <c r="EL61" i="20" s="1"/>
  <c r="EM61" i="20" s="1"/>
  <c r="EN61" i="20" s="1"/>
  <c r="EO61" i="20" s="1"/>
  <c r="EP61" i="20" s="1"/>
  <c r="EQ61" i="20" s="1"/>
  <c r="ER61" i="20" s="1"/>
  <c r="ES61" i="20" s="1"/>
  <c r="ET61" i="20" s="1"/>
  <c r="EU61" i="20" s="1"/>
  <c r="EV61" i="20" s="1"/>
  <c r="EW61" i="20" s="1"/>
  <c r="EX61" i="20" s="1"/>
  <c r="EY61" i="20" s="1"/>
  <c r="EZ61" i="20" s="1"/>
  <c r="FA61" i="20" s="1"/>
  <c r="FB61" i="20" s="1"/>
  <c r="FC61" i="20" s="1"/>
  <c r="FD61" i="20" s="1"/>
  <c r="FE61" i="20" s="1"/>
  <c r="FF61" i="20" s="1"/>
  <c r="FG61" i="20" s="1"/>
  <c r="FH61" i="20" s="1"/>
  <c r="FI61" i="20" s="1"/>
  <c r="FJ61" i="20" s="1"/>
  <c r="FK61" i="20" s="1"/>
  <c r="FL61" i="20" s="1"/>
  <c r="FM61" i="20" s="1"/>
  <c r="FN61" i="20" s="1"/>
  <c r="FO61" i="20" s="1"/>
  <c r="FP61" i="20" s="1"/>
  <c r="FQ61" i="20" s="1"/>
  <c r="FR61" i="20" s="1"/>
  <c r="FS61" i="20" s="1"/>
  <c r="FT61" i="20" s="1"/>
  <c r="FU61" i="20" s="1"/>
  <c r="FV61" i="20" s="1"/>
  <c r="FW61" i="20" s="1"/>
  <c r="FX61" i="20" s="1"/>
  <c r="FY61" i="20" s="1"/>
  <c r="FZ61" i="20" s="1"/>
  <c r="GA61" i="20" s="1"/>
  <c r="GB61" i="20" s="1"/>
  <c r="GC61" i="20" s="1"/>
  <c r="GD61" i="20" s="1"/>
  <c r="GE61" i="20" s="1"/>
  <c r="GF61" i="20" s="1"/>
  <c r="GG61" i="20" s="1"/>
  <c r="GH61" i="20" s="1"/>
  <c r="GI61" i="20" s="1"/>
  <c r="GJ61" i="20" s="1"/>
  <c r="GK61" i="20" s="1"/>
  <c r="GL61" i="20" s="1"/>
  <c r="GM61" i="20" s="1"/>
  <c r="GN61" i="20" s="1"/>
  <c r="GO61" i="20" s="1"/>
  <c r="GP61" i="20" s="1"/>
  <c r="GQ61" i="20" s="1"/>
  <c r="GR61" i="20" s="1"/>
  <c r="GS61" i="20" s="1"/>
  <c r="GT61" i="20" s="1"/>
  <c r="GU61" i="20" s="1"/>
  <c r="GV61" i="20" s="1"/>
  <c r="GW61" i="20" s="1"/>
  <c r="GX61" i="20" s="1"/>
  <c r="GY61" i="20" s="1"/>
  <c r="GZ61" i="20" s="1"/>
  <c r="HA61" i="20" s="1"/>
  <c r="HB61" i="20" s="1"/>
  <c r="HC61" i="20" s="1"/>
  <c r="HD61" i="20" s="1"/>
  <c r="HE61" i="20" s="1"/>
  <c r="HF61" i="20" s="1"/>
  <c r="HG61" i="20" s="1"/>
  <c r="HH61" i="20" s="1"/>
  <c r="HI61" i="20" s="1"/>
  <c r="HJ61" i="20" s="1"/>
  <c r="HK61" i="20" s="1"/>
  <c r="HL61" i="20" s="1"/>
  <c r="HM61" i="20" s="1"/>
  <c r="HN61" i="20" s="1"/>
  <c r="HO61" i="20" s="1"/>
  <c r="HP61" i="20" s="1"/>
  <c r="HQ61" i="20" s="1"/>
  <c r="HR61" i="20" s="1"/>
  <c r="HS61" i="20" s="1"/>
  <c r="HT61" i="20" s="1"/>
  <c r="HU61" i="20" s="1"/>
  <c r="HV61" i="20" s="1"/>
  <c r="HW61" i="20" s="1"/>
  <c r="HX61" i="20" s="1"/>
  <c r="HY61" i="20" s="1"/>
  <c r="HZ61" i="20" s="1"/>
  <c r="IA61" i="20" s="1"/>
  <c r="IB61" i="20" s="1"/>
  <c r="IC61" i="20" s="1"/>
  <c r="ID61" i="20" s="1"/>
  <c r="IE61" i="20" s="1"/>
  <c r="IF61" i="20" s="1"/>
  <c r="IG61" i="20" s="1"/>
  <c r="IH61" i="20" s="1"/>
  <c r="II61" i="20" s="1"/>
  <c r="IJ61" i="20" s="1"/>
  <c r="IK61" i="20" s="1"/>
  <c r="IL61" i="20" s="1"/>
  <c r="IM61" i="20" s="1"/>
  <c r="IN61" i="20" s="1"/>
  <c r="IO61" i="20" s="1"/>
  <c r="IP61" i="20" s="1"/>
  <c r="IQ61" i="20" s="1"/>
  <c r="IR61" i="20" s="1"/>
  <c r="IS61" i="20" s="1"/>
  <c r="IT61" i="20" s="1"/>
  <c r="IU61" i="20" s="1"/>
  <c r="IV61" i="20" s="1"/>
  <c r="IW61" i="20" s="1"/>
  <c r="IX61" i="20" s="1"/>
  <c r="IY61" i="20" s="1"/>
  <c r="IZ61" i="20" s="1"/>
  <c r="JA61" i="20" s="1"/>
  <c r="JB61" i="20" s="1"/>
  <c r="JC61" i="20" s="1"/>
  <c r="JD61" i="20" s="1"/>
  <c r="JE61" i="20" s="1"/>
  <c r="JF61" i="20" s="1"/>
  <c r="JG61" i="20" s="1"/>
  <c r="JH61" i="20" s="1"/>
  <c r="JI61" i="20" s="1"/>
  <c r="JJ61" i="20" s="1"/>
  <c r="JK61" i="20" s="1"/>
  <c r="JL61" i="20" s="1"/>
  <c r="JM61" i="20" s="1"/>
  <c r="JN61" i="20" s="1"/>
  <c r="JO61" i="20" s="1"/>
  <c r="JP61" i="20" s="1"/>
  <c r="JQ61" i="20" s="1"/>
  <c r="JR61" i="20" s="1"/>
  <c r="JS61" i="20" s="1"/>
  <c r="JT61" i="20" s="1"/>
  <c r="JU61" i="20" s="1"/>
  <c r="JV61" i="20" s="1"/>
  <c r="JW61" i="20" s="1"/>
  <c r="JX61" i="20" s="1"/>
  <c r="JY61" i="20" s="1"/>
  <c r="JZ61" i="20" s="1"/>
  <c r="KA61" i="20" s="1"/>
  <c r="KB61" i="20" s="1"/>
  <c r="KC61" i="20" s="1"/>
  <c r="KD61" i="20" s="1"/>
  <c r="KE61" i="20" s="1"/>
  <c r="KF61" i="20" s="1"/>
  <c r="KG61" i="20" s="1"/>
  <c r="KH61" i="20" s="1"/>
  <c r="KI61" i="20" s="1"/>
  <c r="KJ61" i="20" s="1"/>
  <c r="KK61" i="20" s="1"/>
  <c r="KL61" i="20" s="1"/>
  <c r="KM61" i="20" s="1"/>
  <c r="KN61" i="20" s="1"/>
  <c r="KO61" i="20" s="1"/>
  <c r="KP61" i="20" s="1"/>
  <c r="KQ61" i="20" s="1"/>
  <c r="KR61" i="20" s="1"/>
  <c r="KS61" i="20" s="1"/>
  <c r="KT61" i="20" s="1"/>
  <c r="KU61" i="20" s="1"/>
  <c r="KV61" i="20" s="1"/>
  <c r="KW61" i="20" s="1"/>
  <c r="KX61" i="20" s="1"/>
  <c r="KY61" i="20" s="1"/>
  <c r="KZ61" i="20" s="1"/>
  <c r="LA61" i="20" s="1"/>
  <c r="LB61" i="20" s="1"/>
  <c r="LC61" i="20" s="1"/>
  <c r="LD61" i="20" s="1"/>
  <c r="LE61" i="20" s="1"/>
  <c r="LF61" i="20" s="1"/>
  <c r="LG61" i="20" s="1"/>
  <c r="LH61" i="20" s="1"/>
  <c r="LI61" i="20" s="1"/>
  <c r="LJ61" i="20" s="1"/>
  <c r="LK61" i="20" s="1"/>
  <c r="LL61" i="20" s="1"/>
  <c r="LM61" i="20" s="1"/>
  <c r="LN61" i="20" s="1"/>
  <c r="LO61" i="20" s="1"/>
  <c r="LP61" i="20" s="1"/>
  <c r="LQ61" i="20" s="1"/>
  <c r="LR61" i="20" s="1"/>
  <c r="LS61" i="20" s="1"/>
  <c r="LT61" i="20" s="1"/>
  <c r="LU61" i="20" s="1"/>
  <c r="LV61" i="20" s="1"/>
  <c r="LW61" i="20" s="1"/>
  <c r="LX61" i="20" s="1"/>
  <c r="LY61" i="20" s="1"/>
  <c r="LZ61" i="20" s="1"/>
  <c r="MA61" i="20" s="1"/>
  <c r="MB61" i="20" s="1"/>
  <c r="MC61" i="20" s="1"/>
  <c r="MD61" i="20" s="1"/>
  <c r="ME61" i="20" s="1"/>
  <c r="MF61" i="20" s="1"/>
  <c r="MG61" i="20" s="1"/>
  <c r="MH61" i="20" s="1"/>
  <c r="MI61" i="20" s="1"/>
  <c r="MJ61" i="20" s="1"/>
  <c r="MK61" i="20" s="1"/>
  <c r="ML61" i="20" s="1"/>
  <c r="MM61" i="20" s="1"/>
  <c r="MN61" i="20" s="1"/>
  <c r="MO61" i="20" s="1"/>
  <c r="MP61" i="20" s="1"/>
  <c r="MQ61" i="20" s="1"/>
  <c r="MR61" i="20" s="1"/>
  <c r="MS61" i="20" s="1"/>
  <c r="MT61" i="20" s="1"/>
  <c r="MU61" i="20" s="1"/>
  <c r="MV61" i="20" s="1"/>
  <c r="MW61" i="20" s="1"/>
  <c r="MX61" i="20" s="1"/>
  <c r="MY61" i="20" s="1"/>
  <c r="MZ61" i="20" s="1"/>
  <c r="NA61" i="20" s="1"/>
  <c r="NB61" i="20" s="1"/>
  <c r="NC61" i="20" s="1"/>
  <c r="ND61" i="20" s="1"/>
  <c r="NE61" i="20" s="1"/>
  <c r="NF61" i="20" s="1"/>
  <c r="NG61" i="20" s="1"/>
  <c r="NH61" i="20" s="1"/>
  <c r="NI61" i="20" s="1"/>
  <c r="NJ61" i="20" s="1"/>
  <c r="NK61" i="20" s="1"/>
  <c r="NL61" i="20" s="1"/>
  <c r="NM61" i="20" s="1"/>
  <c r="NN61" i="20" s="1"/>
  <c r="NO61" i="20" s="1"/>
  <c r="NP61" i="20" s="1"/>
  <c r="NQ61" i="20" s="1"/>
  <c r="NR61" i="20" s="1"/>
  <c r="NS61" i="20" s="1"/>
  <c r="NT61" i="20" s="1"/>
  <c r="NU61" i="20" s="1"/>
  <c r="NV61" i="20" s="1"/>
  <c r="NW61" i="20" s="1"/>
  <c r="NX61" i="20" s="1"/>
  <c r="NY61" i="20" s="1"/>
  <c r="NZ61" i="20" s="1"/>
  <c r="OA61" i="20" s="1"/>
  <c r="OB61" i="20" s="1"/>
  <c r="OC61" i="20" s="1"/>
  <c r="OD61" i="20" s="1"/>
  <c r="OE61" i="20" s="1"/>
  <c r="OF61" i="20" s="1"/>
  <c r="OG61" i="20" s="1"/>
  <c r="OH61" i="20" s="1"/>
  <c r="OI61" i="20" s="1"/>
  <c r="OJ61" i="20" s="1"/>
  <c r="OK61" i="20" s="1"/>
  <c r="OL61" i="20" s="1"/>
  <c r="OM61" i="20" s="1"/>
  <c r="ON61" i="20" s="1"/>
  <c r="OO61" i="20" s="1"/>
  <c r="OP61" i="20" s="1"/>
  <c r="OQ61" i="20" s="1"/>
  <c r="OR61" i="20" s="1"/>
  <c r="OS61" i="20" s="1"/>
  <c r="OT61" i="20" s="1"/>
  <c r="OU61" i="20" s="1"/>
  <c r="OV61" i="20" s="1"/>
  <c r="OW61" i="20" s="1"/>
  <c r="OX61" i="20" s="1"/>
  <c r="OY61" i="20" s="1"/>
  <c r="OZ61" i="20" s="1"/>
  <c r="PA61" i="20" s="1"/>
  <c r="PB61" i="20" s="1"/>
  <c r="PC61" i="20" s="1"/>
  <c r="PD61" i="20" s="1"/>
  <c r="PE61" i="20" s="1"/>
  <c r="PF61" i="20" s="1"/>
  <c r="PG61" i="20" s="1"/>
  <c r="PH61" i="20" s="1"/>
  <c r="PI61" i="20" s="1"/>
  <c r="PJ61" i="20" s="1"/>
  <c r="PK61" i="20" s="1"/>
  <c r="PL61" i="20" s="1"/>
  <c r="PM61" i="20" s="1"/>
  <c r="PN61" i="20" s="1"/>
  <c r="PO61" i="20" s="1"/>
  <c r="PP61" i="20" s="1"/>
  <c r="PQ61" i="20" s="1"/>
  <c r="PR61" i="20" s="1"/>
  <c r="PS61" i="20" s="1"/>
  <c r="PT61" i="20" s="1"/>
  <c r="PU61" i="20" s="1"/>
  <c r="PV61" i="20" s="1"/>
  <c r="PW61" i="20" s="1"/>
  <c r="PX61" i="20" s="1"/>
  <c r="PY61" i="20" s="1"/>
  <c r="PZ61" i="20" s="1"/>
  <c r="QA61" i="20" s="1"/>
  <c r="QB61" i="20" s="1"/>
  <c r="QC61" i="20" s="1"/>
  <c r="QD61" i="20" s="1"/>
  <c r="QE61" i="20" s="1"/>
  <c r="QF61" i="20" s="1"/>
  <c r="QG61" i="20" s="1"/>
  <c r="QH61" i="20" s="1"/>
  <c r="QI61" i="20" s="1"/>
  <c r="QJ61" i="20" s="1"/>
  <c r="QK61" i="20" s="1"/>
  <c r="QL61" i="20" s="1"/>
  <c r="QM61" i="20" s="1"/>
  <c r="QN61" i="20" s="1"/>
  <c r="QO61" i="20" s="1"/>
  <c r="QP61" i="20" s="1"/>
  <c r="QQ61" i="20" s="1"/>
  <c r="QR61" i="20" s="1"/>
  <c r="QS61" i="20" s="1"/>
  <c r="QT61" i="20" s="1"/>
  <c r="QU61" i="20" s="1"/>
  <c r="QV61" i="20" s="1"/>
  <c r="QW61" i="20" s="1"/>
  <c r="QX61" i="20" s="1"/>
  <c r="QY61" i="20" s="1"/>
  <c r="QZ61" i="20" s="1"/>
  <c r="RA61" i="20" s="1"/>
  <c r="RB61" i="20" s="1"/>
  <c r="RC61" i="20" s="1"/>
  <c r="RD61" i="20" s="1"/>
  <c r="RE61" i="20" s="1"/>
  <c r="RF61" i="20" s="1"/>
  <c r="RG61" i="20" s="1"/>
  <c r="RH61" i="20" s="1"/>
  <c r="RI61" i="20" s="1"/>
  <c r="RJ61" i="20" s="1"/>
  <c r="RK61" i="20" s="1"/>
  <c r="RL61" i="20" s="1"/>
  <c r="RM61" i="20" s="1"/>
  <c r="RN61" i="20" s="1"/>
  <c r="RO61" i="20" s="1"/>
  <c r="RP61" i="20" s="1"/>
  <c r="RQ61" i="20" s="1"/>
  <c r="RR61" i="20" s="1"/>
  <c r="RS61" i="20" s="1"/>
  <c r="RT61" i="20" s="1"/>
  <c r="RU61" i="20" s="1"/>
  <c r="RV61" i="20" s="1"/>
  <c r="RW61" i="20" s="1"/>
  <c r="RX61" i="20" s="1"/>
  <c r="RY61" i="20" s="1"/>
  <c r="RZ61" i="20" s="1"/>
  <c r="SA61" i="20" s="1"/>
  <c r="SB61" i="20" s="1"/>
  <c r="SC61" i="20" s="1"/>
  <c r="SD61" i="20" s="1"/>
  <c r="SE61" i="20" s="1"/>
  <c r="SF61" i="20" s="1"/>
  <c r="SG61" i="20" s="1"/>
  <c r="SH61" i="20" s="1"/>
  <c r="SI61" i="20" s="1"/>
  <c r="SJ61" i="20" s="1"/>
  <c r="SK61" i="20" s="1"/>
  <c r="SL61" i="20" s="1"/>
  <c r="SM61" i="20" s="1"/>
  <c r="SN61" i="20" s="1"/>
  <c r="SO61" i="20" s="1"/>
  <c r="SP61" i="20" s="1"/>
  <c r="SQ61" i="20" s="1"/>
  <c r="SR61" i="20" s="1"/>
  <c r="SS61" i="20" s="1"/>
  <c r="ST61" i="20" s="1"/>
  <c r="SU61" i="20" s="1"/>
  <c r="SV61" i="20" s="1"/>
  <c r="SW61" i="20" s="1"/>
  <c r="SX61" i="20" s="1"/>
  <c r="SY61" i="20" s="1"/>
  <c r="SZ61" i="20" s="1"/>
  <c r="TA61" i="20" s="1"/>
  <c r="TB61" i="20" s="1"/>
  <c r="TC61" i="20" s="1"/>
  <c r="TD61" i="20" s="1"/>
  <c r="TE61" i="20" s="1"/>
  <c r="TF61" i="20" s="1"/>
  <c r="TG61" i="20" s="1"/>
  <c r="TH61" i="20" s="1"/>
  <c r="TI61" i="20" s="1"/>
  <c r="TJ61" i="20" s="1"/>
  <c r="TK61" i="20" s="1"/>
  <c r="TL61" i="20" s="1"/>
  <c r="TM61" i="20" s="1"/>
  <c r="TN61" i="20" s="1"/>
  <c r="TO61" i="20" s="1"/>
  <c r="TP61" i="20" s="1"/>
  <c r="TQ61" i="20" s="1"/>
  <c r="TR61" i="20" s="1"/>
  <c r="TS61" i="20" s="1"/>
  <c r="TT61" i="20" s="1"/>
  <c r="TU61" i="20" s="1"/>
  <c r="TV61" i="20" s="1"/>
  <c r="TW61" i="20" s="1"/>
  <c r="TX61" i="20" s="1"/>
  <c r="TY61" i="20" s="1"/>
  <c r="TZ61" i="20" s="1"/>
  <c r="UA61" i="20" s="1"/>
  <c r="UB61" i="20" s="1"/>
  <c r="UC61" i="20" s="1"/>
  <c r="UD61" i="20" s="1"/>
  <c r="UE61" i="20" s="1"/>
  <c r="UF61" i="20" s="1"/>
  <c r="UG61" i="20" s="1"/>
  <c r="UH61" i="20" s="1"/>
  <c r="UI61" i="20" s="1"/>
  <c r="UJ61" i="20" s="1"/>
  <c r="UK61" i="20" s="1"/>
  <c r="UL61" i="20" s="1"/>
  <c r="UM61" i="20" s="1"/>
  <c r="UN61" i="20" s="1"/>
  <c r="UO61" i="20" s="1"/>
  <c r="UP61" i="20" s="1"/>
  <c r="UQ61" i="20" s="1"/>
  <c r="UR61" i="20" s="1"/>
  <c r="US61" i="20" s="1"/>
  <c r="UT61" i="20" s="1"/>
  <c r="UU61" i="20" s="1"/>
  <c r="UV61" i="20" s="1"/>
  <c r="UW61" i="20" s="1"/>
  <c r="UX61" i="20" s="1"/>
  <c r="UY61" i="20" s="1"/>
  <c r="UZ61" i="20" s="1"/>
  <c r="VA61" i="20" s="1"/>
  <c r="VB61" i="20" s="1"/>
  <c r="VC61" i="20" s="1"/>
  <c r="VD61" i="20" s="1"/>
  <c r="VE61" i="20" s="1"/>
  <c r="VF61" i="20" s="1"/>
  <c r="VG61" i="20" s="1"/>
  <c r="VH61" i="20" s="1"/>
  <c r="VI61" i="20" s="1"/>
  <c r="VJ61" i="20" s="1"/>
  <c r="VK61" i="20" s="1"/>
  <c r="VL61" i="20" s="1"/>
  <c r="VM61" i="20" s="1"/>
  <c r="VN61" i="20" s="1"/>
  <c r="VO61" i="20" s="1"/>
  <c r="VP61" i="20" s="1"/>
  <c r="VQ61" i="20" s="1"/>
  <c r="VR61" i="20" s="1"/>
  <c r="VS61" i="20" s="1"/>
  <c r="VT61" i="20" s="1"/>
  <c r="VU61" i="20" s="1"/>
  <c r="VV61" i="20" s="1"/>
  <c r="VW61" i="20" s="1"/>
  <c r="VX61" i="20" s="1"/>
  <c r="VY61" i="20" s="1"/>
  <c r="VZ61" i="20" s="1"/>
  <c r="WA61" i="20" s="1"/>
  <c r="WB61" i="20" s="1"/>
  <c r="WC61" i="20" s="1"/>
  <c r="WD61" i="20" s="1"/>
  <c r="WE61" i="20" s="1"/>
  <c r="WF61" i="20" s="1"/>
  <c r="WG61" i="20" s="1"/>
  <c r="WH61" i="20" s="1"/>
  <c r="WI61" i="20" s="1"/>
  <c r="WJ61" i="20" s="1"/>
  <c r="WK61" i="20" s="1"/>
  <c r="WL61" i="20" s="1"/>
  <c r="WM61" i="20" s="1"/>
  <c r="WN61" i="20" s="1"/>
  <c r="WO61" i="20" s="1"/>
  <c r="WP61" i="20" s="1"/>
  <c r="WQ61" i="20" s="1"/>
  <c r="WR61" i="20" s="1"/>
  <c r="WS61" i="20" s="1"/>
  <c r="WT61" i="20" s="1"/>
  <c r="WU61" i="20" s="1"/>
  <c r="WV61" i="20" s="1"/>
  <c r="WW61" i="20" s="1"/>
  <c r="WX61" i="20" s="1"/>
  <c r="WY61" i="20" s="1"/>
  <c r="WZ61" i="20" s="1"/>
  <c r="XA61" i="20" s="1"/>
  <c r="XB61" i="20" s="1"/>
  <c r="XC61" i="20" s="1"/>
  <c r="XD61" i="20" s="1"/>
  <c r="XE61" i="20" s="1"/>
  <c r="XF61" i="20" s="1"/>
  <c r="XG61" i="20" s="1"/>
  <c r="XH61" i="20" s="1"/>
  <c r="XI61" i="20" s="1"/>
  <c r="XJ61" i="20" s="1"/>
  <c r="XK61" i="20" s="1"/>
  <c r="XL61" i="20" s="1"/>
  <c r="XM61" i="20" s="1"/>
  <c r="XN61" i="20" s="1"/>
  <c r="XO61" i="20" s="1"/>
  <c r="XP61" i="20" s="1"/>
  <c r="XQ61" i="20" s="1"/>
  <c r="XR61" i="20" s="1"/>
  <c r="XS61" i="20" s="1"/>
  <c r="XT61" i="20" s="1"/>
  <c r="XU61" i="20" s="1"/>
  <c r="XV61" i="20" s="1"/>
  <c r="XW61" i="20" s="1"/>
  <c r="XX61" i="20" s="1"/>
  <c r="XY61" i="20" s="1"/>
  <c r="XZ61" i="20" s="1"/>
  <c r="YA61" i="20" s="1"/>
  <c r="YB61" i="20" s="1"/>
  <c r="YC61" i="20" s="1"/>
  <c r="YD61" i="20" s="1"/>
  <c r="YE61" i="20" s="1"/>
  <c r="YF61" i="20" s="1"/>
  <c r="YG61" i="20" s="1"/>
  <c r="YH61" i="20" s="1"/>
  <c r="YI61" i="20" s="1"/>
  <c r="YJ61" i="20" s="1"/>
  <c r="YK61" i="20" s="1"/>
  <c r="YL61" i="20" s="1"/>
  <c r="YM61" i="20" s="1"/>
  <c r="YN61" i="20" s="1"/>
  <c r="YO61" i="20" s="1"/>
  <c r="YP61" i="20" s="1"/>
  <c r="YQ61" i="20" s="1"/>
  <c r="YR61" i="20" s="1"/>
  <c r="YS61" i="20" s="1"/>
  <c r="YT61" i="20" s="1"/>
  <c r="YU61" i="20" s="1"/>
  <c r="YV61" i="20" s="1"/>
  <c r="YW61" i="20" s="1"/>
  <c r="YX61" i="20" s="1"/>
  <c r="YY61" i="20" s="1"/>
  <c r="YZ61" i="20" s="1"/>
  <c r="ZA61" i="20" s="1"/>
  <c r="ZB61" i="20" s="1"/>
  <c r="ZC61" i="20" s="1"/>
  <c r="ZD61" i="20" s="1"/>
  <c r="ZE61" i="20" s="1"/>
  <c r="ZF61" i="20" s="1"/>
  <c r="ZG61" i="20" s="1"/>
  <c r="ZH61" i="20" s="1"/>
  <c r="ZI61" i="20" s="1"/>
  <c r="ZJ61" i="20" s="1"/>
  <c r="ZK61" i="20" s="1"/>
  <c r="ZL61" i="20" s="1"/>
  <c r="ZM61" i="20" s="1"/>
  <c r="ZN61" i="20" s="1"/>
  <c r="ZO61" i="20" s="1"/>
  <c r="ZP61" i="20" s="1"/>
  <c r="ZQ61" i="20" s="1"/>
  <c r="ZR61" i="20" s="1"/>
  <c r="ZS61" i="20" s="1"/>
  <c r="ZT61" i="20" s="1"/>
  <c r="ZU61" i="20" s="1"/>
  <c r="ZV61" i="20" s="1"/>
  <c r="ZW61" i="20" s="1"/>
  <c r="ZX61" i="20" s="1"/>
  <c r="ZY61" i="20" s="1"/>
  <c r="ZZ61" i="20" s="1"/>
  <c r="AAA61" i="20" s="1"/>
  <c r="AAB61" i="20" s="1"/>
  <c r="AAC61" i="20" s="1"/>
  <c r="AAD61" i="20" s="1"/>
  <c r="AAE61" i="20" s="1"/>
  <c r="AAF61" i="20" s="1"/>
  <c r="AAG61" i="20" s="1"/>
  <c r="AAH61" i="20" s="1"/>
  <c r="AAI61" i="20" s="1"/>
  <c r="AAJ61" i="20" s="1"/>
  <c r="AAK61" i="20" s="1"/>
  <c r="AAL61" i="20" s="1"/>
  <c r="AAM61" i="20" s="1"/>
  <c r="AAN61" i="20" s="1"/>
  <c r="AAO61" i="20" s="1"/>
  <c r="AAP61" i="20" s="1"/>
  <c r="AAQ61" i="20" s="1"/>
  <c r="AAR61" i="20" s="1"/>
  <c r="AAS61" i="20" s="1"/>
  <c r="AAT61" i="20" s="1"/>
  <c r="AAU61" i="20" s="1"/>
  <c r="AAV61" i="20" s="1"/>
  <c r="AAW61" i="20" s="1"/>
  <c r="AAX61" i="20" s="1"/>
  <c r="AAY61" i="20" s="1"/>
  <c r="AAZ61" i="20" s="1"/>
  <c r="ABA61" i="20" s="1"/>
  <c r="ABB61" i="20" s="1"/>
  <c r="ABC61" i="20" s="1"/>
  <c r="ABD61" i="20" s="1"/>
  <c r="ABE61" i="20" s="1"/>
  <c r="ABF61" i="20" s="1"/>
  <c r="ABG61" i="20" s="1"/>
  <c r="ABH61" i="20" s="1"/>
  <c r="ABI61" i="20" s="1"/>
  <c r="ABJ61" i="20" s="1"/>
  <c r="ABK61" i="20" s="1"/>
  <c r="ABL61" i="20" s="1"/>
  <c r="ABM61" i="20" s="1"/>
  <c r="ABN61" i="20" s="1"/>
  <c r="ABO61" i="20" s="1"/>
  <c r="ABP61" i="20" s="1"/>
  <c r="ABQ61" i="20" s="1"/>
  <c r="ABR61" i="20" s="1"/>
  <c r="ABS61" i="20" s="1"/>
  <c r="ABT61" i="20" s="1"/>
  <c r="ABU61" i="20" s="1"/>
  <c r="ABV61" i="20" s="1"/>
  <c r="ABW61" i="20" s="1"/>
  <c r="ABX61" i="20" s="1"/>
  <c r="ABY61" i="20" s="1"/>
  <c r="ABZ61" i="20" s="1"/>
  <c r="ACA61" i="20" s="1"/>
  <c r="ACB61" i="20" s="1"/>
  <c r="ACC61" i="20" s="1"/>
  <c r="ACD61" i="20" s="1"/>
  <c r="ACE61" i="20" s="1"/>
  <c r="ACF61" i="20" s="1"/>
  <c r="ACG61" i="20" s="1"/>
  <c r="ACH61" i="20" s="1"/>
  <c r="ACI61" i="20" s="1"/>
  <c r="ACJ61" i="20" s="1"/>
  <c r="ACK61" i="20" s="1"/>
  <c r="ACL61" i="20" s="1"/>
  <c r="ACM61" i="20" s="1"/>
  <c r="ACN61" i="20" s="1"/>
  <c r="ACO61" i="20" s="1"/>
  <c r="ACP61" i="20" s="1"/>
  <c r="ACQ61" i="20" s="1"/>
  <c r="ACR61" i="20" s="1"/>
  <c r="ACS61" i="20" s="1"/>
  <c r="ACT61" i="20" s="1"/>
  <c r="ACU61" i="20" s="1"/>
  <c r="ACV61" i="20" s="1"/>
  <c r="ACW61" i="20" s="1"/>
  <c r="ACX61" i="20" s="1"/>
  <c r="ACY61" i="20" s="1"/>
  <c r="ACZ61" i="20" s="1"/>
  <c r="ADA61" i="20" s="1"/>
  <c r="ADB61" i="20" s="1"/>
  <c r="ADC61" i="20" s="1"/>
  <c r="ADD61" i="20" s="1"/>
  <c r="ADE61" i="20" s="1"/>
  <c r="ADF61" i="20" s="1"/>
  <c r="ADG61" i="20" s="1"/>
  <c r="ADH61" i="20" s="1"/>
  <c r="ADI61" i="20" s="1"/>
  <c r="ADJ61" i="20" s="1"/>
  <c r="ADK61" i="20" s="1"/>
  <c r="ADL61" i="20" s="1"/>
  <c r="ADM61" i="20" s="1"/>
  <c r="ADN61" i="20" s="1"/>
  <c r="ADO61" i="20" s="1"/>
  <c r="ADP61" i="20" s="1"/>
  <c r="ADQ61" i="20" s="1"/>
  <c r="ADR61" i="20" s="1"/>
  <c r="ADS61" i="20" s="1"/>
  <c r="ADT61" i="20" s="1"/>
  <c r="ADU61" i="20" s="1"/>
  <c r="ADV61" i="20" s="1"/>
  <c r="ADW61" i="20" s="1"/>
  <c r="ADX61" i="20" s="1"/>
  <c r="ADY61" i="20" s="1"/>
  <c r="ADZ61" i="20" s="1"/>
  <c r="AEA61" i="20" s="1"/>
  <c r="AEB61" i="20" s="1"/>
  <c r="AEC61" i="20" s="1"/>
  <c r="AED61" i="20" s="1"/>
  <c r="AEE61" i="20" s="1"/>
  <c r="AEF61" i="20" s="1"/>
  <c r="AEG61" i="20" s="1"/>
  <c r="AEH61" i="20" s="1"/>
  <c r="AEI61" i="20" s="1"/>
  <c r="AEJ61" i="20" s="1"/>
  <c r="AEK61" i="20" s="1"/>
  <c r="AEL61" i="20" s="1"/>
  <c r="AEM61" i="20" s="1"/>
  <c r="AEN61" i="20" s="1"/>
  <c r="AEO61" i="20" s="1"/>
  <c r="AEP61" i="20" s="1"/>
  <c r="AEQ61" i="20" s="1"/>
  <c r="AER61" i="20" s="1"/>
  <c r="AES61" i="20" s="1"/>
  <c r="AET61" i="20" s="1"/>
  <c r="AEU61" i="20" s="1"/>
  <c r="AEV61" i="20" s="1"/>
  <c r="AEW61" i="20" s="1"/>
  <c r="AEX61" i="20" s="1"/>
  <c r="AEY61" i="20" s="1"/>
  <c r="AEZ61" i="20" s="1"/>
  <c r="AFA61" i="20" s="1"/>
  <c r="AFB61" i="20" s="1"/>
  <c r="AFC61" i="20" s="1"/>
  <c r="AFD61" i="20" s="1"/>
  <c r="AFE61" i="20" s="1"/>
  <c r="AFF61" i="20" s="1"/>
  <c r="AFG61" i="20" s="1"/>
  <c r="AFH61" i="20" s="1"/>
  <c r="AFI61" i="20" s="1"/>
  <c r="AFJ61" i="20" s="1"/>
  <c r="AFK61" i="20" s="1"/>
  <c r="AFL61" i="20" s="1"/>
  <c r="AFM61" i="20" s="1"/>
  <c r="AFN61" i="20" s="1"/>
  <c r="AFO61" i="20" s="1"/>
  <c r="AFP61" i="20" s="1"/>
  <c r="AFQ61" i="20" s="1"/>
  <c r="AFR61" i="20" s="1"/>
  <c r="AFS61" i="20" s="1"/>
  <c r="AFT61" i="20" s="1"/>
  <c r="AFU61" i="20" s="1"/>
  <c r="AFV61" i="20" s="1"/>
  <c r="AFW61" i="20" s="1"/>
  <c r="AFX61" i="20" s="1"/>
  <c r="AFY61" i="20" s="1"/>
  <c r="AFZ61" i="20" s="1"/>
  <c r="AGA61" i="20" s="1"/>
  <c r="AGB61" i="20" s="1"/>
  <c r="AGC61" i="20" s="1"/>
  <c r="AGD61" i="20" s="1"/>
  <c r="AGE61" i="20" s="1"/>
  <c r="AGF61" i="20" s="1"/>
  <c r="AGG61" i="20" s="1"/>
  <c r="AGH61" i="20" s="1"/>
  <c r="AGI61" i="20" s="1"/>
  <c r="AGJ61" i="20" s="1"/>
  <c r="AGK61" i="20" s="1"/>
  <c r="AGL61" i="20" s="1"/>
  <c r="AGM61" i="20" s="1"/>
  <c r="AGN61" i="20" s="1"/>
  <c r="AGO61" i="20" s="1"/>
  <c r="AGP61" i="20" s="1"/>
  <c r="AGQ61" i="20" s="1"/>
  <c r="AGR61" i="20" s="1"/>
  <c r="AGS61" i="20" s="1"/>
  <c r="AGT61" i="20" s="1"/>
  <c r="AGU61" i="20" s="1"/>
  <c r="AGV61" i="20" s="1"/>
  <c r="AGW61" i="20" s="1"/>
  <c r="AGX61" i="20" s="1"/>
  <c r="AGY61" i="20" s="1"/>
  <c r="AGZ61" i="20" s="1"/>
  <c r="AHA61" i="20" s="1"/>
  <c r="AHB61" i="20" s="1"/>
  <c r="AHC61" i="20" s="1"/>
  <c r="AHD61" i="20" s="1"/>
  <c r="AHE61" i="20" s="1"/>
  <c r="AHF61" i="20" s="1"/>
  <c r="AHG61" i="20" s="1"/>
  <c r="AHH61" i="20" s="1"/>
  <c r="AHI61" i="20" s="1"/>
  <c r="AHJ61" i="20" s="1"/>
  <c r="AHK61" i="20" s="1"/>
  <c r="AHL61" i="20" s="1"/>
  <c r="AHM61" i="20" s="1"/>
  <c r="AHN61" i="20" s="1"/>
  <c r="AHO61" i="20" s="1"/>
  <c r="AHP61" i="20" s="1"/>
  <c r="AHQ61" i="20" s="1"/>
  <c r="AHR61" i="20" s="1"/>
  <c r="AHS61" i="20" s="1"/>
  <c r="AHT61" i="20" s="1"/>
  <c r="AHU61" i="20" s="1"/>
  <c r="AHV61" i="20" s="1"/>
  <c r="AHW61" i="20" s="1"/>
  <c r="AHX61" i="20" s="1"/>
  <c r="AHY61" i="20" s="1"/>
  <c r="AHZ61" i="20" s="1"/>
  <c r="AIA61" i="20" s="1"/>
  <c r="AIB61" i="20" s="1"/>
  <c r="AIC61" i="20" s="1"/>
  <c r="AID61" i="20" s="1"/>
  <c r="AIE61" i="20" s="1"/>
  <c r="AIF61" i="20" s="1"/>
  <c r="AIG61" i="20" s="1"/>
  <c r="AIH61" i="20" s="1"/>
  <c r="AII61" i="20" s="1"/>
  <c r="AIJ61" i="20" s="1"/>
  <c r="AIK61" i="20" s="1"/>
  <c r="AIL61" i="20" s="1"/>
  <c r="AIM61" i="20" s="1"/>
  <c r="AIN61" i="20" s="1"/>
  <c r="AIO61" i="20" s="1"/>
  <c r="AIP61" i="20" s="1"/>
  <c r="AIQ61" i="20" s="1"/>
  <c r="AIR61" i="20" s="1"/>
  <c r="AIS61" i="20" s="1"/>
  <c r="AIT61" i="20" s="1"/>
  <c r="AIU61" i="20" s="1"/>
  <c r="AIV61" i="20" s="1"/>
  <c r="AIW61" i="20" s="1"/>
  <c r="AIX61" i="20" s="1"/>
  <c r="AIY61" i="20" s="1"/>
  <c r="AIZ61" i="20" s="1"/>
  <c r="AJA61" i="20" s="1"/>
  <c r="AJB61" i="20" s="1"/>
  <c r="AJC61" i="20" s="1"/>
  <c r="AJD61" i="20" s="1"/>
  <c r="AJE61" i="20" s="1"/>
  <c r="AJF61" i="20" s="1"/>
  <c r="AJG61" i="20" s="1"/>
  <c r="AJH61" i="20" s="1"/>
  <c r="AJI61" i="20" s="1"/>
  <c r="AJJ61" i="20" s="1"/>
  <c r="AJK61" i="20" s="1"/>
  <c r="AJL61" i="20" s="1"/>
  <c r="AJM61" i="20" s="1"/>
  <c r="AJN61" i="20" s="1"/>
  <c r="AJO61" i="20" s="1"/>
  <c r="AJP61" i="20" s="1"/>
  <c r="AJQ61" i="20" s="1"/>
  <c r="AJR61" i="20" s="1"/>
  <c r="AJS61" i="20" s="1"/>
  <c r="AJT61" i="20" s="1"/>
  <c r="AJU61" i="20" s="1"/>
  <c r="AJV61" i="20" s="1"/>
  <c r="AJW61" i="20" s="1"/>
  <c r="AJX61" i="20" s="1"/>
  <c r="AJY61" i="20" s="1"/>
  <c r="AJZ61" i="20" s="1"/>
  <c r="AKA61" i="20" s="1"/>
  <c r="AKB61" i="20" s="1"/>
  <c r="AKC61" i="20" s="1"/>
  <c r="AKD61" i="20" s="1"/>
  <c r="AKE61" i="20" s="1"/>
  <c r="AKF61" i="20" s="1"/>
  <c r="AKG61" i="20" s="1"/>
  <c r="AKH61" i="20" s="1"/>
  <c r="AKI61" i="20" s="1"/>
  <c r="AKJ61" i="20" s="1"/>
  <c r="AKK61" i="20" s="1"/>
  <c r="AKL61" i="20" s="1"/>
  <c r="AKM61" i="20" s="1"/>
  <c r="AKN61" i="20" s="1"/>
  <c r="AKO61" i="20" s="1"/>
  <c r="AKP61" i="20" s="1"/>
  <c r="AKQ61" i="20" s="1"/>
  <c r="AKR61" i="20" s="1"/>
  <c r="AKS61" i="20" s="1"/>
  <c r="AKT61" i="20" s="1"/>
  <c r="AKU61" i="20" s="1"/>
  <c r="AKV61" i="20" s="1"/>
  <c r="AKW61" i="20" s="1"/>
  <c r="AKX61" i="20" s="1"/>
  <c r="AKY61" i="20" s="1"/>
  <c r="AKZ61" i="20" s="1"/>
  <c r="ALA61" i="20" s="1"/>
  <c r="ALB61" i="20" s="1"/>
  <c r="ALC61" i="20" s="1"/>
  <c r="ALD61" i="20" s="1"/>
  <c r="ALE61" i="20" s="1"/>
  <c r="ALF61" i="20" s="1"/>
  <c r="ALG61" i="20" s="1"/>
  <c r="ALH61" i="20" s="1"/>
  <c r="ALI61" i="20" s="1"/>
  <c r="ALJ61" i="20" s="1"/>
  <c r="ALK61" i="20" s="1"/>
  <c r="ALL61" i="20" s="1"/>
  <c r="ALM61" i="20" s="1"/>
  <c r="ALN61" i="20" s="1"/>
  <c r="ALO61" i="20" s="1"/>
  <c r="D56" i="20"/>
  <c r="C31" i="20"/>
  <c r="C11" i="20"/>
  <c r="F13" i="20" s="1"/>
  <c r="C18" i="19"/>
  <c r="C64" i="19" s="1"/>
  <c r="N23" i="22" l="1"/>
  <c r="Z65" i="29" s="1"/>
  <c r="M26" i="22"/>
  <c r="Y68" i="29" s="1"/>
  <c r="L24" i="22"/>
  <c r="X66" i="29" s="1"/>
  <c r="G23" i="22"/>
  <c r="S65" i="29" s="1"/>
  <c r="G24" i="22"/>
  <c r="S66" i="29" s="1"/>
  <c r="H27" i="22"/>
  <c r="T69" i="29" s="1"/>
  <c r="G28" i="22"/>
  <c r="S70" i="29" s="1"/>
  <c r="N26" i="22"/>
  <c r="Z68" i="29" s="1"/>
  <c r="O24" i="22"/>
  <c r="AA66" i="29" s="1"/>
  <c r="J23" i="22"/>
  <c r="V65" i="29" s="1"/>
  <c r="K24" i="22"/>
  <c r="W66" i="29" s="1"/>
  <c r="P27" i="22"/>
  <c r="AB69" i="29" s="1"/>
  <c r="K26" i="22"/>
  <c r="W68" i="29" s="1"/>
  <c r="O27" i="22"/>
  <c r="AA69" i="29" s="1"/>
  <c r="J24" i="22"/>
  <c r="V66" i="29" s="1"/>
  <c r="P23" i="22"/>
  <c r="AB65" i="29" s="1"/>
  <c r="N28" i="22"/>
  <c r="Z70" i="29" s="1"/>
  <c r="M28" i="22"/>
  <c r="Y70" i="29" s="1"/>
  <c r="L25" i="22"/>
  <c r="X67" i="29" s="1"/>
  <c r="J27" i="22"/>
  <c r="V69" i="29" s="1"/>
  <c r="I28" i="22"/>
  <c r="U70" i="29" s="1"/>
  <c r="H28" i="22"/>
  <c r="T70" i="29" s="1"/>
  <c r="O26" i="22"/>
  <c r="AA68" i="29" s="1"/>
  <c r="N25" i="22"/>
  <c r="Z67" i="29" s="1"/>
  <c r="M24" i="22"/>
  <c r="Y66" i="29" s="1"/>
  <c r="K27" i="22"/>
  <c r="W69" i="29" s="1"/>
  <c r="J26" i="22"/>
  <c r="V68" i="29" s="1"/>
  <c r="I26" i="22"/>
  <c r="U68" i="29" s="1"/>
  <c r="G27" i="22"/>
  <c r="S69" i="29" s="1"/>
  <c r="P26" i="22"/>
  <c r="AB68" i="29" s="1"/>
  <c r="O28" i="22"/>
  <c r="AA70" i="29" s="1"/>
  <c r="N24" i="22"/>
  <c r="Z66" i="29" s="1"/>
  <c r="L28" i="22"/>
  <c r="X70" i="29" s="1"/>
  <c r="K23" i="22"/>
  <c r="W65" i="29" s="1"/>
  <c r="J25" i="22"/>
  <c r="V67" i="29" s="1"/>
  <c r="H23" i="22"/>
  <c r="T65" i="29" s="1"/>
  <c r="G25" i="22"/>
  <c r="S67" i="29" s="1"/>
  <c r="P24" i="22"/>
  <c r="AB66" i="29" s="1"/>
  <c r="O23" i="22"/>
  <c r="AA65" i="29" s="1"/>
  <c r="M23" i="22"/>
  <c r="Y65" i="29" s="1"/>
  <c r="L23" i="22"/>
  <c r="X65" i="29" s="1"/>
  <c r="K25" i="22"/>
  <c r="W67" i="29" s="1"/>
  <c r="I24" i="22"/>
  <c r="U66" i="29" s="1"/>
  <c r="H24" i="22"/>
  <c r="T66" i="29" s="1"/>
  <c r="H25" i="22"/>
  <c r="T67" i="29" s="1"/>
  <c r="P28" i="22"/>
  <c r="AB70" i="29" s="1"/>
  <c r="O25" i="22"/>
  <c r="AA67" i="29" s="1"/>
  <c r="M25" i="22"/>
  <c r="Y67" i="29" s="1"/>
  <c r="L26" i="22"/>
  <c r="X68" i="29" s="1"/>
  <c r="K28" i="22"/>
  <c r="W70" i="29" s="1"/>
  <c r="I25" i="22"/>
  <c r="U67" i="29" s="1"/>
  <c r="H26" i="22"/>
  <c r="T68" i="29" s="1"/>
  <c r="P25" i="22"/>
  <c r="AB67" i="29" s="1"/>
  <c r="N27" i="22"/>
  <c r="Z69" i="29" s="1"/>
  <c r="M27" i="22"/>
  <c r="Y69" i="29" s="1"/>
  <c r="L27" i="22"/>
  <c r="X69" i="29" s="1"/>
  <c r="J28" i="22"/>
  <c r="V70" i="29" s="1"/>
  <c r="I27" i="22"/>
  <c r="U69" i="29" s="1"/>
  <c r="G26" i="22"/>
  <c r="S68" i="29" s="1"/>
  <c r="L53" i="34"/>
  <c r="M52" i="34"/>
  <c r="L53" i="33"/>
  <c r="M52" i="33"/>
  <c r="M52" i="32"/>
  <c r="L53" i="32"/>
  <c r="H25" i="28"/>
  <c r="T151" i="29" s="1"/>
  <c r="G25" i="28"/>
  <c r="S151" i="29" s="1"/>
  <c r="G24" i="28"/>
  <c r="S150" i="29" s="1"/>
  <c r="G28" i="28"/>
  <c r="S154" i="29" s="1"/>
  <c r="G27" i="28"/>
  <c r="S153" i="29" s="1"/>
  <c r="G26" i="28"/>
  <c r="S152" i="29" s="1"/>
  <c r="H28" i="28"/>
  <c r="T154" i="29" s="1"/>
  <c r="G23" i="28"/>
  <c r="S149" i="29" s="1"/>
  <c r="H24" i="28"/>
  <c r="T150" i="29" s="1"/>
  <c r="H23" i="28"/>
  <c r="T149" i="29" s="1"/>
  <c r="H27" i="28"/>
  <c r="T153" i="29" s="1"/>
  <c r="H26" i="28"/>
  <c r="T152" i="29" s="1"/>
  <c r="I24" i="28"/>
  <c r="U150" i="29" s="1"/>
  <c r="I26" i="28"/>
  <c r="U152" i="29" s="1"/>
  <c r="I25" i="28"/>
  <c r="U151" i="29" s="1"/>
  <c r="I27" i="28"/>
  <c r="U153" i="29" s="1"/>
  <c r="I28" i="28"/>
  <c r="U154" i="29" s="1"/>
  <c r="I23" i="28"/>
  <c r="U149" i="29" s="1"/>
  <c r="J28" i="28"/>
  <c r="V154" i="29" s="1"/>
  <c r="J23" i="28"/>
  <c r="V149" i="29" s="1"/>
  <c r="J25" i="28"/>
  <c r="V151" i="29" s="1"/>
  <c r="J27" i="28"/>
  <c r="V153" i="29" s="1"/>
  <c r="J24" i="28"/>
  <c r="V150" i="29" s="1"/>
  <c r="J26" i="28"/>
  <c r="V152" i="29" s="1"/>
  <c r="K25" i="28"/>
  <c r="W151" i="29" s="1"/>
  <c r="K28" i="28"/>
  <c r="W154" i="29" s="1"/>
  <c r="K23" i="28"/>
  <c r="W149" i="29" s="1"/>
  <c r="K27" i="28"/>
  <c r="W153" i="29" s="1"/>
  <c r="K24" i="28"/>
  <c r="W150" i="29" s="1"/>
  <c r="K26" i="28"/>
  <c r="W152" i="29" s="1"/>
  <c r="L28" i="28"/>
  <c r="X154" i="29" s="1"/>
  <c r="L23" i="28"/>
  <c r="X149" i="29" s="1"/>
  <c r="L26" i="28"/>
  <c r="X152" i="29" s="1"/>
  <c r="L27" i="28"/>
  <c r="X153" i="29" s="1"/>
  <c r="L24" i="28"/>
  <c r="X150" i="29" s="1"/>
  <c r="L25" i="28"/>
  <c r="X151" i="29" s="1"/>
  <c r="M24" i="28"/>
  <c r="Y150" i="29" s="1"/>
  <c r="M23" i="28"/>
  <c r="Y149" i="29" s="1"/>
  <c r="M27" i="28"/>
  <c r="Y153" i="29" s="1"/>
  <c r="M25" i="28"/>
  <c r="Y151" i="29" s="1"/>
  <c r="M28" i="28"/>
  <c r="Y154" i="29" s="1"/>
  <c r="M26" i="28"/>
  <c r="Y152" i="29" s="1"/>
  <c r="N27" i="28"/>
  <c r="Z153" i="29" s="1"/>
  <c r="N25" i="28"/>
  <c r="Z151" i="29" s="1"/>
  <c r="N26" i="28"/>
  <c r="Z152" i="29" s="1"/>
  <c r="N23" i="28"/>
  <c r="Z149" i="29" s="1"/>
  <c r="N28" i="28"/>
  <c r="Z154" i="29" s="1"/>
  <c r="N24" i="28"/>
  <c r="Z150" i="29" s="1"/>
  <c r="O28" i="28"/>
  <c r="AA154" i="29" s="1"/>
  <c r="O24" i="28"/>
  <c r="AA150" i="29" s="1"/>
  <c r="O23" i="28"/>
  <c r="AA149" i="29" s="1"/>
  <c r="O25" i="28"/>
  <c r="AA151" i="29" s="1"/>
  <c r="O26" i="28"/>
  <c r="AA152" i="29" s="1"/>
  <c r="O27" i="28"/>
  <c r="AA153" i="29" s="1"/>
  <c r="P24" i="28"/>
  <c r="AB150" i="29" s="1"/>
  <c r="P25" i="28"/>
  <c r="AB151" i="29" s="1"/>
  <c r="P28" i="28"/>
  <c r="AB154" i="29" s="1"/>
  <c r="P26" i="28"/>
  <c r="AB152" i="29" s="1"/>
  <c r="P23" i="28"/>
  <c r="AB149" i="29" s="1"/>
  <c r="P27" i="28"/>
  <c r="AB153" i="29" s="1"/>
  <c r="G13" i="27"/>
  <c r="S118" i="29" s="1"/>
  <c r="R118" i="29"/>
  <c r="H13" i="27"/>
  <c r="T118" i="29" s="1"/>
  <c r="I13" i="27"/>
  <c r="U118" i="29" s="1"/>
  <c r="J13" i="27"/>
  <c r="V118" i="29" s="1"/>
  <c r="K13" i="27"/>
  <c r="W118" i="29" s="1"/>
  <c r="L13" i="27"/>
  <c r="X118" i="29" s="1"/>
  <c r="M13" i="27"/>
  <c r="Y118" i="29" s="1"/>
  <c r="N13" i="27"/>
  <c r="Z118" i="29" s="1"/>
  <c r="O13" i="27"/>
  <c r="AA118" i="29" s="1"/>
  <c r="P13" i="27"/>
  <c r="AB118" i="29" s="1"/>
  <c r="G27" i="27"/>
  <c r="S132" i="29" s="1"/>
  <c r="G23" i="27"/>
  <c r="S128" i="29" s="1"/>
  <c r="G26" i="27"/>
  <c r="S131" i="29" s="1"/>
  <c r="G25" i="27"/>
  <c r="S130" i="29" s="1"/>
  <c r="G24" i="27"/>
  <c r="S129" i="29" s="1"/>
  <c r="G28" i="27"/>
  <c r="S133" i="29" s="1"/>
  <c r="H28" i="27"/>
  <c r="T133" i="29" s="1"/>
  <c r="I23" i="27"/>
  <c r="U128" i="29" s="1"/>
  <c r="H27" i="27"/>
  <c r="T132" i="29" s="1"/>
  <c r="H23" i="27"/>
  <c r="T128" i="29" s="1"/>
  <c r="H25" i="27"/>
  <c r="T130" i="29" s="1"/>
  <c r="H24" i="27"/>
  <c r="T129" i="29" s="1"/>
  <c r="H26" i="27"/>
  <c r="T131" i="29" s="1"/>
  <c r="I24" i="27"/>
  <c r="U129" i="29" s="1"/>
  <c r="I27" i="27"/>
  <c r="U132" i="29" s="1"/>
  <c r="I26" i="27"/>
  <c r="U131" i="29" s="1"/>
  <c r="I28" i="27"/>
  <c r="U133" i="29" s="1"/>
  <c r="I25" i="27"/>
  <c r="U130" i="29" s="1"/>
  <c r="J24" i="27"/>
  <c r="V129" i="29" s="1"/>
  <c r="J27" i="27"/>
  <c r="V132" i="29" s="1"/>
  <c r="J26" i="27"/>
  <c r="V131" i="29" s="1"/>
  <c r="J23" i="27"/>
  <c r="V128" i="29" s="1"/>
  <c r="J25" i="27"/>
  <c r="V130" i="29" s="1"/>
  <c r="J28" i="27"/>
  <c r="V133" i="29" s="1"/>
  <c r="K27" i="27"/>
  <c r="W132" i="29" s="1"/>
  <c r="K26" i="27"/>
  <c r="W131" i="29" s="1"/>
  <c r="K25" i="27"/>
  <c r="W130" i="29" s="1"/>
  <c r="K23" i="27"/>
  <c r="W128" i="29" s="1"/>
  <c r="K28" i="27"/>
  <c r="W133" i="29" s="1"/>
  <c r="K24" i="27"/>
  <c r="W129" i="29" s="1"/>
  <c r="L23" i="27"/>
  <c r="X128" i="29" s="1"/>
  <c r="L26" i="27"/>
  <c r="X131" i="29" s="1"/>
  <c r="L25" i="27"/>
  <c r="X130" i="29" s="1"/>
  <c r="L28" i="27"/>
  <c r="X133" i="29" s="1"/>
  <c r="L24" i="27"/>
  <c r="X129" i="29" s="1"/>
  <c r="L27" i="27"/>
  <c r="X132" i="29" s="1"/>
  <c r="M28" i="27"/>
  <c r="Y133" i="29" s="1"/>
  <c r="M27" i="27"/>
  <c r="Y132" i="29" s="1"/>
  <c r="M23" i="27"/>
  <c r="Y128" i="29" s="1"/>
  <c r="M25" i="27"/>
  <c r="Y130" i="29" s="1"/>
  <c r="M24" i="27"/>
  <c r="Y129" i="29" s="1"/>
  <c r="M26" i="27"/>
  <c r="Y131" i="29" s="1"/>
  <c r="N23" i="27"/>
  <c r="Z128" i="29" s="1"/>
  <c r="N28" i="27"/>
  <c r="Z133" i="29" s="1"/>
  <c r="N24" i="27"/>
  <c r="Z129" i="29" s="1"/>
  <c r="N25" i="27"/>
  <c r="Z130" i="29" s="1"/>
  <c r="N27" i="27"/>
  <c r="Z132" i="29" s="1"/>
  <c r="N26" i="27"/>
  <c r="Z131" i="29" s="1"/>
  <c r="O25" i="27"/>
  <c r="AA130" i="29" s="1"/>
  <c r="O24" i="27"/>
  <c r="AA129" i="29" s="1"/>
  <c r="O23" i="27"/>
  <c r="AA128" i="29" s="1"/>
  <c r="O26" i="27"/>
  <c r="AA131" i="29" s="1"/>
  <c r="O28" i="27"/>
  <c r="AA133" i="29" s="1"/>
  <c r="O27" i="27"/>
  <c r="AA132" i="29" s="1"/>
  <c r="P24" i="27"/>
  <c r="AB129" i="29" s="1"/>
  <c r="P25" i="27"/>
  <c r="AB130" i="29" s="1"/>
  <c r="P23" i="27"/>
  <c r="AB128" i="29" s="1"/>
  <c r="P27" i="27"/>
  <c r="AB132" i="29" s="1"/>
  <c r="P26" i="27"/>
  <c r="AB131" i="29" s="1"/>
  <c r="P28" i="27"/>
  <c r="AB133" i="29" s="1"/>
  <c r="R97" i="29"/>
  <c r="G13" i="26"/>
  <c r="S97" i="29" s="1"/>
  <c r="H13" i="26"/>
  <c r="T97" i="29" s="1"/>
  <c r="I13" i="26"/>
  <c r="U97" i="29" s="1"/>
  <c r="J13" i="26"/>
  <c r="V97" i="29" s="1"/>
  <c r="K13" i="26"/>
  <c r="W97" i="29" s="1"/>
  <c r="L13" i="26"/>
  <c r="X97" i="29" s="1"/>
  <c r="M13" i="26"/>
  <c r="Y97" i="29" s="1"/>
  <c r="N13" i="26"/>
  <c r="Z97" i="29" s="1"/>
  <c r="O13" i="26"/>
  <c r="AA97" i="29" s="1"/>
  <c r="P13" i="26"/>
  <c r="AB97" i="29" s="1"/>
  <c r="G26" i="26"/>
  <c r="S110" i="29" s="1"/>
  <c r="G27" i="26"/>
  <c r="S111" i="29" s="1"/>
  <c r="G28" i="26"/>
  <c r="S112" i="29" s="1"/>
  <c r="G25" i="26"/>
  <c r="S109" i="29" s="1"/>
  <c r="G24" i="26"/>
  <c r="S108" i="29" s="1"/>
  <c r="H28" i="26"/>
  <c r="T112" i="29" s="1"/>
  <c r="H23" i="26"/>
  <c r="T107" i="29" s="1"/>
  <c r="H27" i="26"/>
  <c r="T111" i="29" s="1"/>
  <c r="G23" i="26"/>
  <c r="S107" i="29" s="1"/>
  <c r="H26" i="26"/>
  <c r="T110" i="29" s="1"/>
  <c r="H25" i="26"/>
  <c r="T109" i="29" s="1"/>
  <c r="H24" i="26"/>
  <c r="T108" i="29" s="1"/>
  <c r="I23" i="26"/>
  <c r="U107" i="29" s="1"/>
  <c r="I27" i="26"/>
  <c r="U111" i="29" s="1"/>
  <c r="I28" i="26"/>
  <c r="U112" i="29" s="1"/>
  <c r="I24" i="26"/>
  <c r="U108" i="29" s="1"/>
  <c r="I25" i="26"/>
  <c r="U109" i="29" s="1"/>
  <c r="I26" i="26"/>
  <c r="U110" i="29" s="1"/>
  <c r="J28" i="26"/>
  <c r="V112" i="29" s="1"/>
  <c r="J24" i="26"/>
  <c r="V108" i="29" s="1"/>
  <c r="J26" i="26"/>
  <c r="V110" i="29" s="1"/>
  <c r="J25" i="26"/>
  <c r="V109" i="29" s="1"/>
  <c r="J23" i="26"/>
  <c r="V107" i="29" s="1"/>
  <c r="J27" i="26"/>
  <c r="V111" i="29" s="1"/>
  <c r="K27" i="26"/>
  <c r="W111" i="29" s="1"/>
  <c r="K23" i="26"/>
  <c r="W107" i="29" s="1"/>
  <c r="K25" i="26"/>
  <c r="W109" i="29" s="1"/>
  <c r="K26" i="26"/>
  <c r="W110" i="29" s="1"/>
  <c r="K24" i="26"/>
  <c r="W108" i="29" s="1"/>
  <c r="K28" i="26"/>
  <c r="W112" i="29" s="1"/>
  <c r="L28" i="26"/>
  <c r="X112" i="29" s="1"/>
  <c r="L27" i="26"/>
  <c r="X111" i="29" s="1"/>
  <c r="L23" i="26"/>
  <c r="X107" i="29" s="1"/>
  <c r="L26" i="26"/>
  <c r="X110" i="29" s="1"/>
  <c r="L25" i="26"/>
  <c r="X109" i="29" s="1"/>
  <c r="L24" i="26"/>
  <c r="X108" i="29" s="1"/>
  <c r="M27" i="26"/>
  <c r="Y111" i="29" s="1"/>
  <c r="M23" i="26"/>
  <c r="Y107" i="29" s="1"/>
  <c r="M28" i="26"/>
  <c r="Y112" i="29" s="1"/>
  <c r="M26" i="26"/>
  <c r="Y110" i="29" s="1"/>
  <c r="M24" i="26"/>
  <c r="Y108" i="29" s="1"/>
  <c r="M25" i="26"/>
  <c r="Y109" i="29" s="1"/>
  <c r="N28" i="26"/>
  <c r="Z112" i="29" s="1"/>
  <c r="N23" i="26"/>
  <c r="Z107" i="29" s="1"/>
  <c r="N25" i="26"/>
  <c r="Z109" i="29" s="1"/>
  <c r="N24" i="26"/>
  <c r="Z108" i="29" s="1"/>
  <c r="N26" i="26"/>
  <c r="Z110" i="29" s="1"/>
  <c r="N27" i="26"/>
  <c r="Z111" i="29" s="1"/>
  <c r="O23" i="26"/>
  <c r="AA107" i="29" s="1"/>
  <c r="O28" i="26"/>
  <c r="AA112" i="29" s="1"/>
  <c r="O24" i="26"/>
  <c r="AA108" i="29" s="1"/>
  <c r="O26" i="26"/>
  <c r="AA110" i="29" s="1"/>
  <c r="O25" i="26"/>
  <c r="AA109" i="29" s="1"/>
  <c r="O27" i="26"/>
  <c r="AA111" i="29" s="1"/>
  <c r="P27" i="26"/>
  <c r="AB111" i="29" s="1"/>
  <c r="P25" i="26"/>
  <c r="AB109" i="29" s="1"/>
  <c r="P23" i="26"/>
  <c r="AB107" i="29" s="1"/>
  <c r="P26" i="26"/>
  <c r="AB110" i="29" s="1"/>
  <c r="P24" i="26"/>
  <c r="AB108" i="29" s="1"/>
  <c r="P28" i="26"/>
  <c r="AB112" i="29" s="1"/>
  <c r="G13" i="25"/>
  <c r="S76" i="29" s="1"/>
  <c r="R76" i="29"/>
  <c r="H13" i="25"/>
  <c r="T76" i="29" s="1"/>
  <c r="I13" i="25"/>
  <c r="U76" i="29" s="1"/>
  <c r="J13" i="25"/>
  <c r="V76" i="29" s="1"/>
  <c r="K13" i="25"/>
  <c r="W76" i="29" s="1"/>
  <c r="L13" i="25"/>
  <c r="X76" i="29" s="1"/>
  <c r="M13" i="25"/>
  <c r="Y76" i="29" s="1"/>
  <c r="N13" i="25"/>
  <c r="Z76" i="29" s="1"/>
  <c r="O13" i="25"/>
  <c r="AA76" i="29" s="1"/>
  <c r="P13" i="25"/>
  <c r="AB76" i="29" s="1"/>
  <c r="G24" i="25"/>
  <c r="S87" i="29" s="1"/>
  <c r="G27" i="25"/>
  <c r="S90" i="29" s="1"/>
  <c r="G26" i="25"/>
  <c r="S89" i="29" s="1"/>
  <c r="G28" i="25"/>
  <c r="S91" i="29" s="1"/>
  <c r="G25" i="25"/>
  <c r="S88" i="29" s="1"/>
  <c r="H28" i="25"/>
  <c r="T91" i="29" s="1"/>
  <c r="H26" i="25"/>
  <c r="T89" i="29" s="1"/>
  <c r="H25" i="25"/>
  <c r="T88" i="29" s="1"/>
  <c r="G23" i="25"/>
  <c r="S86" i="29" s="1"/>
  <c r="H23" i="25"/>
  <c r="T86" i="29" s="1"/>
  <c r="H27" i="25"/>
  <c r="T90" i="29" s="1"/>
  <c r="H24" i="25"/>
  <c r="T87" i="29" s="1"/>
  <c r="I23" i="25"/>
  <c r="U86" i="29" s="1"/>
  <c r="I28" i="25"/>
  <c r="U91" i="29" s="1"/>
  <c r="I24" i="25"/>
  <c r="U87" i="29" s="1"/>
  <c r="I27" i="25"/>
  <c r="U90" i="29" s="1"/>
  <c r="I26" i="25"/>
  <c r="U89" i="29" s="1"/>
  <c r="I25" i="25"/>
  <c r="U88" i="29" s="1"/>
  <c r="J26" i="25"/>
  <c r="V89" i="29" s="1"/>
  <c r="J28" i="25"/>
  <c r="V91" i="29" s="1"/>
  <c r="J24" i="25"/>
  <c r="V87" i="29" s="1"/>
  <c r="J23" i="25"/>
  <c r="V86" i="29" s="1"/>
  <c r="J27" i="25"/>
  <c r="V90" i="29" s="1"/>
  <c r="J25" i="25"/>
  <c r="V88" i="29" s="1"/>
  <c r="K26" i="25"/>
  <c r="W89" i="29" s="1"/>
  <c r="K25" i="25"/>
  <c r="W88" i="29" s="1"/>
  <c r="K28" i="25"/>
  <c r="W91" i="29" s="1"/>
  <c r="K27" i="25"/>
  <c r="W90" i="29" s="1"/>
  <c r="K23" i="25"/>
  <c r="W86" i="29" s="1"/>
  <c r="K24" i="25"/>
  <c r="W87" i="29" s="1"/>
  <c r="L26" i="25"/>
  <c r="X89" i="29" s="1"/>
  <c r="L25" i="25"/>
  <c r="X88" i="29" s="1"/>
  <c r="L28" i="25"/>
  <c r="X91" i="29" s="1"/>
  <c r="L23" i="25"/>
  <c r="X86" i="29" s="1"/>
  <c r="L24" i="25"/>
  <c r="X87" i="29" s="1"/>
  <c r="L27" i="25"/>
  <c r="X90" i="29" s="1"/>
  <c r="M25" i="25"/>
  <c r="Y88" i="29" s="1"/>
  <c r="M27" i="25"/>
  <c r="Y90" i="29" s="1"/>
  <c r="M28" i="25"/>
  <c r="Y91" i="29" s="1"/>
  <c r="M24" i="25"/>
  <c r="Y87" i="29" s="1"/>
  <c r="M26" i="25"/>
  <c r="Y89" i="29" s="1"/>
  <c r="M23" i="25"/>
  <c r="Y86" i="29" s="1"/>
  <c r="N25" i="25"/>
  <c r="Z88" i="29" s="1"/>
  <c r="N28" i="25"/>
  <c r="Z91" i="29" s="1"/>
  <c r="N27" i="25"/>
  <c r="Z90" i="29" s="1"/>
  <c r="N26" i="25"/>
  <c r="Z89" i="29" s="1"/>
  <c r="N24" i="25"/>
  <c r="Z87" i="29" s="1"/>
  <c r="N23" i="25"/>
  <c r="Z86" i="29" s="1"/>
  <c r="O28" i="25"/>
  <c r="AA91" i="29" s="1"/>
  <c r="O25" i="25"/>
  <c r="AA88" i="29" s="1"/>
  <c r="O23" i="25"/>
  <c r="AA86" i="29" s="1"/>
  <c r="O26" i="25"/>
  <c r="AA89" i="29" s="1"/>
  <c r="O24" i="25"/>
  <c r="AA87" i="29" s="1"/>
  <c r="O27" i="25"/>
  <c r="AA90" i="29" s="1"/>
  <c r="P28" i="25"/>
  <c r="AB91" i="29" s="1"/>
  <c r="P24" i="25"/>
  <c r="AB87" i="29" s="1"/>
  <c r="P25" i="25"/>
  <c r="AB88" i="29" s="1"/>
  <c r="P27" i="25"/>
  <c r="AB90" i="29" s="1"/>
  <c r="P23" i="25"/>
  <c r="AB86" i="29" s="1"/>
  <c r="P26" i="25"/>
  <c r="AB89" i="29" s="1"/>
  <c r="G13" i="24"/>
  <c r="S34" i="29" s="1"/>
  <c r="R34" i="29"/>
  <c r="H13" i="24"/>
  <c r="T34" i="29" s="1"/>
  <c r="I13" i="24"/>
  <c r="U34" i="29" s="1"/>
  <c r="J13" i="24"/>
  <c r="V34" i="29" s="1"/>
  <c r="K13" i="24"/>
  <c r="W34" i="29" s="1"/>
  <c r="L13" i="24"/>
  <c r="X34" i="29" s="1"/>
  <c r="M13" i="24"/>
  <c r="Y34" i="29" s="1"/>
  <c r="N13" i="24"/>
  <c r="Z34" i="29" s="1"/>
  <c r="O13" i="24"/>
  <c r="AA34" i="29" s="1"/>
  <c r="P13" i="24"/>
  <c r="AB34" i="29" s="1"/>
  <c r="G24" i="24"/>
  <c r="S45" i="29" s="1"/>
  <c r="G27" i="24"/>
  <c r="S48" i="29" s="1"/>
  <c r="G26" i="24"/>
  <c r="S47" i="29" s="1"/>
  <c r="G28" i="24"/>
  <c r="S49" i="29" s="1"/>
  <c r="G25" i="24"/>
  <c r="S46" i="29" s="1"/>
  <c r="H28" i="24"/>
  <c r="T49" i="29" s="1"/>
  <c r="H27" i="24"/>
  <c r="T48" i="29" s="1"/>
  <c r="H25" i="24"/>
  <c r="T46" i="29" s="1"/>
  <c r="H24" i="24"/>
  <c r="T45" i="29" s="1"/>
  <c r="H26" i="24"/>
  <c r="T47" i="29" s="1"/>
  <c r="H23" i="24"/>
  <c r="T44" i="29" s="1"/>
  <c r="G23" i="24"/>
  <c r="S44" i="29" s="1"/>
  <c r="I25" i="24"/>
  <c r="U46" i="29" s="1"/>
  <c r="I26" i="24"/>
  <c r="U47" i="29" s="1"/>
  <c r="I27" i="24"/>
  <c r="U48" i="29" s="1"/>
  <c r="I28" i="24"/>
  <c r="U49" i="29" s="1"/>
  <c r="I24" i="24"/>
  <c r="U45" i="29" s="1"/>
  <c r="I23" i="24"/>
  <c r="U44" i="29" s="1"/>
  <c r="J28" i="24"/>
  <c r="V49" i="29" s="1"/>
  <c r="J27" i="24"/>
  <c r="V48" i="29" s="1"/>
  <c r="J24" i="24"/>
  <c r="V45" i="29" s="1"/>
  <c r="J23" i="24"/>
  <c r="V44" i="29" s="1"/>
  <c r="J26" i="24"/>
  <c r="V47" i="29" s="1"/>
  <c r="J25" i="24"/>
  <c r="V46" i="29" s="1"/>
  <c r="K27" i="24"/>
  <c r="W48" i="29" s="1"/>
  <c r="K24" i="24"/>
  <c r="W45" i="29" s="1"/>
  <c r="K23" i="24"/>
  <c r="W44" i="29" s="1"/>
  <c r="K28" i="24"/>
  <c r="W49" i="29" s="1"/>
  <c r="K26" i="24"/>
  <c r="W47" i="29" s="1"/>
  <c r="K25" i="24"/>
  <c r="W46" i="29" s="1"/>
  <c r="L27" i="24"/>
  <c r="X48" i="29" s="1"/>
  <c r="L26" i="24"/>
  <c r="X47" i="29" s="1"/>
  <c r="L24" i="24"/>
  <c r="X45" i="29" s="1"/>
  <c r="L28" i="24"/>
  <c r="X49" i="29" s="1"/>
  <c r="L23" i="24"/>
  <c r="X44" i="29" s="1"/>
  <c r="L25" i="24"/>
  <c r="X46" i="29" s="1"/>
  <c r="M26" i="24"/>
  <c r="Y47" i="29" s="1"/>
  <c r="M23" i="24"/>
  <c r="Y44" i="29" s="1"/>
  <c r="M25" i="24"/>
  <c r="Y46" i="29" s="1"/>
  <c r="M24" i="24"/>
  <c r="Y45" i="29" s="1"/>
  <c r="M28" i="24"/>
  <c r="Y49" i="29" s="1"/>
  <c r="M27" i="24"/>
  <c r="Y48" i="29" s="1"/>
  <c r="N26" i="24"/>
  <c r="Z47" i="29" s="1"/>
  <c r="N23" i="24"/>
  <c r="Z44" i="29" s="1"/>
  <c r="N25" i="24"/>
  <c r="Z46" i="29" s="1"/>
  <c r="N28" i="24"/>
  <c r="Z49" i="29" s="1"/>
  <c r="N24" i="24"/>
  <c r="Z45" i="29" s="1"/>
  <c r="N27" i="24"/>
  <c r="Z48" i="29" s="1"/>
  <c r="O26" i="24"/>
  <c r="AA47" i="29" s="1"/>
  <c r="O28" i="24"/>
  <c r="AA49" i="29" s="1"/>
  <c r="O24" i="24"/>
  <c r="AA45" i="29" s="1"/>
  <c r="O27" i="24"/>
  <c r="AA48" i="29" s="1"/>
  <c r="O23" i="24"/>
  <c r="AA44" i="29" s="1"/>
  <c r="O25" i="24"/>
  <c r="AA46" i="29" s="1"/>
  <c r="P28" i="24"/>
  <c r="AB49" i="29" s="1"/>
  <c r="P24" i="24"/>
  <c r="AB45" i="29" s="1"/>
  <c r="P26" i="24"/>
  <c r="AB47" i="29" s="1"/>
  <c r="P27" i="24"/>
  <c r="AB48" i="29" s="1"/>
  <c r="P25" i="24"/>
  <c r="AB46" i="29" s="1"/>
  <c r="P23" i="24"/>
  <c r="AB44" i="29" s="1"/>
  <c r="G28" i="23"/>
  <c r="S28" i="29" s="1"/>
  <c r="G27" i="23"/>
  <c r="S27" i="29" s="1"/>
  <c r="G26" i="23"/>
  <c r="S26" i="29" s="1"/>
  <c r="G25" i="23"/>
  <c r="S25" i="29" s="1"/>
  <c r="G24" i="23"/>
  <c r="S24" i="29" s="1"/>
  <c r="H28" i="23"/>
  <c r="T28" i="29" s="1"/>
  <c r="H25" i="23"/>
  <c r="T25" i="29" s="1"/>
  <c r="H26" i="23"/>
  <c r="T26" i="29" s="1"/>
  <c r="H23" i="23"/>
  <c r="T23" i="29" s="1"/>
  <c r="H27" i="23"/>
  <c r="T27" i="29" s="1"/>
  <c r="G23" i="23"/>
  <c r="S23" i="29" s="1"/>
  <c r="H24" i="23"/>
  <c r="T24" i="29" s="1"/>
  <c r="I23" i="23"/>
  <c r="U23" i="29" s="1"/>
  <c r="I27" i="23"/>
  <c r="U27" i="29" s="1"/>
  <c r="I26" i="23"/>
  <c r="U26" i="29" s="1"/>
  <c r="I28" i="23"/>
  <c r="U28" i="29" s="1"/>
  <c r="I24" i="23"/>
  <c r="U24" i="29" s="1"/>
  <c r="I25" i="23"/>
  <c r="U25" i="29" s="1"/>
  <c r="J23" i="23"/>
  <c r="V23" i="29" s="1"/>
  <c r="J27" i="23"/>
  <c r="V27" i="29" s="1"/>
  <c r="J25" i="23"/>
  <c r="V25" i="29" s="1"/>
  <c r="J26" i="23"/>
  <c r="V26" i="29" s="1"/>
  <c r="J28" i="23"/>
  <c r="V28" i="29" s="1"/>
  <c r="J24" i="23"/>
  <c r="V24" i="29" s="1"/>
  <c r="K23" i="23"/>
  <c r="W23" i="29" s="1"/>
  <c r="K28" i="23"/>
  <c r="W28" i="29" s="1"/>
  <c r="K25" i="23"/>
  <c r="W25" i="29" s="1"/>
  <c r="K26" i="23"/>
  <c r="W26" i="29" s="1"/>
  <c r="K24" i="23"/>
  <c r="W24" i="29" s="1"/>
  <c r="K27" i="23"/>
  <c r="W27" i="29" s="1"/>
  <c r="L26" i="23"/>
  <c r="X26" i="29" s="1"/>
  <c r="L24" i="23"/>
  <c r="X24" i="29" s="1"/>
  <c r="L25" i="23"/>
  <c r="X25" i="29" s="1"/>
  <c r="L27" i="23"/>
  <c r="X27" i="29" s="1"/>
  <c r="L23" i="23"/>
  <c r="X23" i="29" s="1"/>
  <c r="L28" i="23"/>
  <c r="X28" i="29" s="1"/>
  <c r="M25" i="23"/>
  <c r="Y25" i="29" s="1"/>
  <c r="M28" i="23"/>
  <c r="Y28" i="29" s="1"/>
  <c r="M24" i="23"/>
  <c r="Y24" i="29" s="1"/>
  <c r="M27" i="23"/>
  <c r="Y27" i="29" s="1"/>
  <c r="M23" i="23"/>
  <c r="Y23" i="29" s="1"/>
  <c r="M26" i="23"/>
  <c r="Y26" i="29" s="1"/>
  <c r="N23" i="23"/>
  <c r="Z23" i="29" s="1"/>
  <c r="N25" i="23"/>
  <c r="Z25" i="29" s="1"/>
  <c r="N28" i="23"/>
  <c r="Z28" i="29" s="1"/>
  <c r="N24" i="23"/>
  <c r="Z24" i="29" s="1"/>
  <c r="N26" i="23"/>
  <c r="Z26" i="29" s="1"/>
  <c r="N27" i="23"/>
  <c r="Z27" i="29" s="1"/>
  <c r="O26" i="23"/>
  <c r="AA26" i="29" s="1"/>
  <c r="O28" i="23"/>
  <c r="AA28" i="29" s="1"/>
  <c r="O24" i="23"/>
  <c r="AA24" i="29" s="1"/>
  <c r="O27" i="23"/>
  <c r="AA27" i="29" s="1"/>
  <c r="O25" i="23"/>
  <c r="AA25" i="29" s="1"/>
  <c r="O23" i="23"/>
  <c r="AA23" i="29" s="1"/>
  <c r="P26" i="23"/>
  <c r="AB26" i="29" s="1"/>
  <c r="P27" i="23"/>
  <c r="AB27" i="29" s="1"/>
  <c r="P25" i="23"/>
  <c r="AB25" i="29" s="1"/>
  <c r="P23" i="23"/>
  <c r="AB23" i="29" s="1"/>
  <c r="P28" i="23"/>
  <c r="AB28" i="29" s="1"/>
  <c r="P24" i="23"/>
  <c r="AB24" i="29" s="1"/>
  <c r="G13" i="20"/>
  <c r="D97" i="29" s="1"/>
  <c r="C97" i="29"/>
  <c r="H13" i="20"/>
  <c r="E97" i="29" s="1"/>
  <c r="I13" i="20"/>
  <c r="F97" i="29" s="1"/>
  <c r="J13" i="20"/>
  <c r="G97" i="29" s="1"/>
  <c r="K13" i="20"/>
  <c r="H97" i="29" s="1"/>
  <c r="L13" i="20"/>
  <c r="I97" i="29" s="1"/>
  <c r="M13" i="20"/>
  <c r="J97" i="29" s="1"/>
  <c r="N13" i="20"/>
  <c r="K97" i="29" s="1"/>
  <c r="O13" i="20"/>
  <c r="L97" i="29" s="1"/>
  <c r="P13" i="20"/>
  <c r="M97" i="29" s="1"/>
  <c r="K22" i="10"/>
  <c r="C52" i="28"/>
  <c r="D45" i="28"/>
  <c r="D48" i="28" s="1"/>
  <c r="C52" i="27"/>
  <c r="D45" i="27"/>
  <c r="D48" i="27" s="1"/>
  <c r="C53" i="26"/>
  <c r="D52" i="26"/>
  <c r="C53" i="25"/>
  <c r="D52" i="25"/>
  <c r="C52" i="22"/>
  <c r="C53" i="22" s="1"/>
  <c r="C53" i="24"/>
  <c r="D52" i="24"/>
  <c r="C53" i="23"/>
  <c r="D52" i="23"/>
  <c r="D45" i="22"/>
  <c r="D48" i="22" s="1"/>
  <c r="C13" i="20"/>
  <c r="C62" i="20"/>
  <c r="D62" i="20" s="1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R62" i="20" s="1"/>
  <c r="S62" i="20" s="1"/>
  <c r="T62" i="20" s="1"/>
  <c r="U62" i="20" s="1"/>
  <c r="V62" i="20" s="1"/>
  <c r="W62" i="20" s="1"/>
  <c r="X62" i="20" s="1"/>
  <c r="Y62" i="20" s="1"/>
  <c r="Z62" i="20" s="1"/>
  <c r="AA62" i="20" s="1"/>
  <c r="AB62" i="20" s="1"/>
  <c r="AC62" i="20" s="1"/>
  <c r="AD62" i="20" s="1"/>
  <c r="AE62" i="20" s="1"/>
  <c r="AF62" i="20" s="1"/>
  <c r="AG62" i="20" s="1"/>
  <c r="AH62" i="20" s="1"/>
  <c r="AI62" i="20" s="1"/>
  <c r="AJ62" i="20" s="1"/>
  <c r="AK62" i="20" s="1"/>
  <c r="AL62" i="20" s="1"/>
  <c r="AM62" i="20" s="1"/>
  <c r="AN62" i="20" s="1"/>
  <c r="AO62" i="20" s="1"/>
  <c r="AP62" i="20" s="1"/>
  <c r="AQ62" i="20" s="1"/>
  <c r="AR62" i="20" s="1"/>
  <c r="AS62" i="20" s="1"/>
  <c r="AT62" i="20" s="1"/>
  <c r="AU62" i="20" s="1"/>
  <c r="AV62" i="20" s="1"/>
  <c r="AW62" i="20" s="1"/>
  <c r="AX62" i="20" s="1"/>
  <c r="AY62" i="20" s="1"/>
  <c r="AZ62" i="20" s="1"/>
  <c r="BA62" i="20" s="1"/>
  <c r="BB62" i="20" s="1"/>
  <c r="BC62" i="20" s="1"/>
  <c r="BD62" i="20" s="1"/>
  <c r="BE62" i="20" s="1"/>
  <c r="BF62" i="20" s="1"/>
  <c r="BG62" i="20" s="1"/>
  <c r="BH62" i="20" s="1"/>
  <c r="BI62" i="20" s="1"/>
  <c r="BJ62" i="20" s="1"/>
  <c r="BK62" i="20" s="1"/>
  <c r="BL62" i="20" s="1"/>
  <c r="BM62" i="20" s="1"/>
  <c r="BN62" i="20" s="1"/>
  <c r="BO62" i="20" s="1"/>
  <c r="BP62" i="20" s="1"/>
  <c r="BQ62" i="20" s="1"/>
  <c r="BR62" i="20" s="1"/>
  <c r="BS62" i="20" s="1"/>
  <c r="BT62" i="20" s="1"/>
  <c r="BU62" i="20" s="1"/>
  <c r="BV62" i="20" s="1"/>
  <c r="BW62" i="20" s="1"/>
  <c r="BX62" i="20" s="1"/>
  <c r="BY62" i="20" s="1"/>
  <c r="BZ62" i="20" s="1"/>
  <c r="CA62" i="20" s="1"/>
  <c r="CB62" i="20" s="1"/>
  <c r="CC62" i="20" s="1"/>
  <c r="CD62" i="20" s="1"/>
  <c r="CE62" i="20" s="1"/>
  <c r="CF62" i="20" s="1"/>
  <c r="CG62" i="20" s="1"/>
  <c r="CH62" i="20" s="1"/>
  <c r="CI62" i="20" s="1"/>
  <c r="CJ62" i="20" s="1"/>
  <c r="CK62" i="20" s="1"/>
  <c r="CL62" i="20" s="1"/>
  <c r="CM62" i="20" s="1"/>
  <c r="CN62" i="20" s="1"/>
  <c r="CO62" i="20" s="1"/>
  <c r="CP62" i="20" s="1"/>
  <c r="CQ62" i="20" s="1"/>
  <c r="CR62" i="20" s="1"/>
  <c r="CS62" i="20" s="1"/>
  <c r="CT62" i="20" s="1"/>
  <c r="CU62" i="20" s="1"/>
  <c r="CV62" i="20" s="1"/>
  <c r="CW62" i="20" s="1"/>
  <c r="CX62" i="20" s="1"/>
  <c r="CY62" i="20" s="1"/>
  <c r="CZ62" i="20" s="1"/>
  <c r="DA62" i="20" s="1"/>
  <c r="DB62" i="20" s="1"/>
  <c r="DC62" i="20" s="1"/>
  <c r="DD62" i="20" s="1"/>
  <c r="DE62" i="20" s="1"/>
  <c r="DF62" i="20" s="1"/>
  <c r="DG62" i="20" s="1"/>
  <c r="DH62" i="20" s="1"/>
  <c r="DI62" i="20" s="1"/>
  <c r="DJ62" i="20" s="1"/>
  <c r="DK62" i="20" s="1"/>
  <c r="DL62" i="20" s="1"/>
  <c r="DM62" i="20" s="1"/>
  <c r="DN62" i="20" s="1"/>
  <c r="DO62" i="20" s="1"/>
  <c r="DP62" i="20" s="1"/>
  <c r="DQ62" i="20" s="1"/>
  <c r="DR62" i="20" s="1"/>
  <c r="DS62" i="20" s="1"/>
  <c r="DT62" i="20" s="1"/>
  <c r="DU62" i="20" s="1"/>
  <c r="DV62" i="20" s="1"/>
  <c r="DW62" i="20" s="1"/>
  <c r="DX62" i="20" s="1"/>
  <c r="DY62" i="20" s="1"/>
  <c r="DZ62" i="20" s="1"/>
  <c r="EA62" i="20" s="1"/>
  <c r="EB62" i="20" s="1"/>
  <c r="EC62" i="20" s="1"/>
  <c r="ED62" i="20" s="1"/>
  <c r="EE62" i="20" s="1"/>
  <c r="EF62" i="20" s="1"/>
  <c r="EG62" i="20" s="1"/>
  <c r="EH62" i="20" s="1"/>
  <c r="EI62" i="20" s="1"/>
  <c r="EJ62" i="20" s="1"/>
  <c r="EK62" i="20" s="1"/>
  <c r="EL62" i="20" s="1"/>
  <c r="EM62" i="20" s="1"/>
  <c r="EN62" i="20" s="1"/>
  <c r="EO62" i="20" s="1"/>
  <c r="EP62" i="20" s="1"/>
  <c r="EQ62" i="20" s="1"/>
  <c r="ER62" i="20" s="1"/>
  <c r="ES62" i="20" s="1"/>
  <c r="ET62" i="20" s="1"/>
  <c r="EU62" i="20" s="1"/>
  <c r="EV62" i="20" s="1"/>
  <c r="EW62" i="20" s="1"/>
  <c r="EX62" i="20" s="1"/>
  <c r="EY62" i="20" s="1"/>
  <c r="EZ62" i="20" s="1"/>
  <c r="FA62" i="20" s="1"/>
  <c r="FB62" i="20" s="1"/>
  <c r="FC62" i="20" s="1"/>
  <c r="FD62" i="20" s="1"/>
  <c r="FE62" i="20" s="1"/>
  <c r="FF62" i="20" s="1"/>
  <c r="FG62" i="20" s="1"/>
  <c r="FH62" i="20" s="1"/>
  <c r="FI62" i="20" s="1"/>
  <c r="FJ62" i="20" s="1"/>
  <c r="FK62" i="20" s="1"/>
  <c r="FL62" i="20" s="1"/>
  <c r="FM62" i="20" s="1"/>
  <c r="FN62" i="20" s="1"/>
  <c r="FO62" i="20" s="1"/>
  <c r="FP62" i="20" s="1"/>
  <c r="FQ62" i="20" s="1"/>
  <c r="FR62" i="20" s="1"/>
  <c r="FS62" i="20" s="1"/>
  <c r="FT62" i="20" s="1"/>
  <c r="FU62" i="20" s="1"/>
  <c r="FV62" i="20" s="1"/>
  <c r="FW62" i="20" s="1"/>
  <c r="FX62" i="20" s="1"/>
  <c r="FY62" i="20" s="1"/>
  <c r="FZ62" i="20" s="1"/>
  <c r="GA62" i="20" s="1"/>
  <c r="GB62" i="20" s="1"/>
  <c r="GC62" i="20" s="1"/>
  <c r="GD62" i="20" s="1"/>
  <c r="GE62" i="20" s="1"/>
  <c r="GF62" i="20" s="1"/>
  <c r="GG62" i="20" s="1"/>
  <c r="GH62" i="20" s="1"/>
  <c r="GI62" i="20" s="1"/>
  <c r="GJ62" i="20" s="1"/>
  <c r="GK62" i="20" s="1"/>
  <c r="GL62" i="20" s="1"/>
  <c r="GM62" i="20" s="1"/>
  <c r="GN62" i="20" s="1"/>
  <c r="GO62" i="20" s="1"/>
  <c r="GP62" i="20" s="1"/>
  <c r="GQ62" i="20" s="1"/>
  <c r="GR62" i="20" s="1"/>
  <c r="GS62" i="20" s="1"/>
  <c r="GT62" i="20" s="1"/>
  <c r="GU62" i="20" s="1"/>
  <c r="GV62" i="20" s="1"/>
  <c r="GW62" i="20" s="1"/>
  <c r="GX62" i="20" s="1"/>
  <c r="GY62" i="20" s="1"/>
  <c r="GZ62" i="20" s="1"/>
  <c r="HA62" i="20" s="1"/>
  <c r="HB62" i="20" s="1"/>
  <c r="HC62" i="20" s="1"/>
  <c r="HD62" i="20" s="1"/>
  <c r="HE62" i="20" s="1"/>
  <c r="HF62" i="20" s="1"/>
  <c r="HG62" i="20" s="1"/>
  <c r="HH62" i="20" s="1"/>
  <c r="HI62" i="20" s="1"/>
  <c r="HJ62" i="20" s="1"/>
  <c r="HK62" i="20" s="1"/>
  <c r="HL62" i="20" s="1"/>
  <c r="HM62" i="20" s="1"/>
  <c r="HN62" i="20" s="1"/>
  <c r="HO62" i="20" s="1"/>
  <c r="HP62" i="20" s="1"/>
  <c r="HQ62" i="20" s="1"/>
  <c r="HR62" i="20" s="1"/>
  <c r="HS62" i="20" s="1"/>
  <c r="HT62" i="20" s="1"/>
  <c r="HU62" i="20" s="1"/>
  <c r="HV62" i="20" s="1"/>
  <c r="HW62" i="20" s="1"/>
  <c r="HX62" i="20" s="1"/>
  <c r="HY62" i="20" s="1"/>
  <c r="HZ62" i="20" s="1"/>
  <c r="IA62" i="20" s="1"/>
  <c r="IB62" i="20" s="1"/>
  <c r="IC62" i="20" s="1"/>
  <c r="ID62" i="20" s="1"/>
  <c r="IE62" i="20" s="1"/>
  <c r="IF62" i="20" s="1"/>
  <c r="IG62" i="20" s="1"/>
  <c r="IH62" i="20" s="1"/>
  <c r="II62" i="20" s="1"/>
  <c r="IJ62" i="20" s="1"/>
  <c r="IK62" i="20" s="1"/>
  <c r="IL62" i="20" s="1"/>
  <c r="IM62" i="20" s="1"/>
  <c r="IN62" i="20" s="1"/>
  <c r="IO62" i="20" s="1"/>
  <c r="IP62" i="20" s="1"/>
  <c r="IQ62" i="20" s="1"/>
  <c r="IR62" i="20" s="1"/>
  <c r="IS62" i="20" s="1"/>
  <c r="IT62" i="20" s="1"/>
  <c r="IU62" i="20" s="1"/>
  <c r="IV62" i="20" s="1"/>
  <c r="IW62" i="20" s="1"/>
  <c r="IX62" i="20" s="1"/>
  <c r="IY62" i="20" s="1"/>
  <c r="IZ62" i="20" s="1"/>
  <c r="JA62" i="20" s="1"/>
  <c r="JB62" i="20" s="1"/>
  <c r="JC62" i="20" s="1"/>
  <c r="JD62" i="20" s="1"/>
  <c r="JE62" i="20" s="1"/>
  <c r="JF62" i="20" s="1"/>
  <c r="JG62" i="20" s="1"/>
  <c r="JH62" i="20" s="1"/>
  <c r="JI62" i="20" s="1"/>
  <c r="JJ62" i="20" s="1"/>
  <c r="JK62" i="20" s="1"/>
  <c r="JL62" i="20" s="1"/>
  <c r="JM62" i="20" s="1"/>
  <c r="JN62" i="20" s="1"/>
  <c r="JO62" i="20" s="1"/>
  <c r="JP62" i="20" s="1"/>
  <c r="JQ62" i="20" s="1"/>
  <c r="JR62" i="20" s="1"/>
  <c r="JS62" i="20" s="1"/>
  <c r="JT62" i="20" s="1"/>
  <c r="JU62" i="20" s="1"/>
  <c r="JV62" i="20" s="1"/>
  <c r="JW62" i="20" s="1"/>
  <c r="JX62" i="20" s="1"/>
  <c r="JY62" i="20" s="1"/>
  <c r="JZ62" i="20" s="1"/>
  <c r="KA62" i="20" s="1"/>
  <c r="KB62" i="20" s="1"/>
  <c r="KC62" i="20" s="1"/>
  <c r="KD62" i="20" s="1"/>
  <c r="KE62" i="20" s="1"/>
  <c r="KF62" i="20" s="1"/>
  <c r="KG62" i="20" s="1"/>
  <c r="KH62" i="20" s="1"/>
  <c r="KI62" i="20" s="1"/>
  <c r="KJ62" i="20" s="1"/>
  <c r="KK62" i="20" s="1"/>
  <c r="KL62" i="20" s="1"/>
  <c r="KM62" i="20" s="1"/>
  <c r="KN62" i="20" s="1"/>
  <c r="KO62" i="20" s="1"/>
  <c r="KP62" i="20" s="1"/>
  <c r="KQ62" i="20" s="1"/>
  <c r="KR62" i="20" s="1"/>
  <c r="KS62" i="20" s="1"/>
  <c r="KT62" i="20" s="1"/>
  <c r="KU62" i="20" s="1"/>
  <c r="KV62" i="20" s="1"/>
  <c r="KW62" i="20" s="1"/>
  <c r="KX62" i="20" s="1"/>
  <c r="KY62" i="20" s="1"/>
  <c r="KZ62" i="20" s="1"/>
  <c r="LA62" i="20" s="1"/>
  <c r="LB62" i="20" s="1"/>
  <c r="LC62" i="20" s="1"/>
  <c r="LD62" i="20" s="1"/>
  <c r="LE62" i="20" s="1"/>
  <c r="LF62" i="20" s="1"/>
  <c r="LG62" i="20" s="1"/>
  <c r="LH62" i="20" s="1"/>
  <c r="LI62" i="20" s="1"/>
  <c r="LJ62" i="20" s="1"/>
  <c r="LK62" i="20" s="1"/>
  <c r="LL62" i="20" s="1"/>
  <c r="LM62" i="20" s="1"/>
  <c r="LN62" i="20" s="1"/>
  <c r="LO62" i="20" s="1"/>
  <c r="LP62" i="20" s="1"/>
  <c r="LQ62" i="20" s="1"/>
  <c r="LR62" i="20" s="1"/>
  <c r="LS62" i="20" s="1"/>
  <c r="LT62" i="20" s="1"/>
  <c r="LU62" i="20" s="1"/>
  <c r="LV62" i="20" s="1"/>
  <c r="LW62" i="20" s="1"/>
  <c r="LX62" i="20" s="1"/>
  <c r="LY62" i="20" s="1"/>
  <c r="LZ62" i="20" s="1"/>
  <c r="MA62" i="20" s="1"/>
  <c r="MB62" i="20" s="1"/>
  <c r="MC62" i="20" s="1"/>
  <c r="MD62" i="20" s="1"/>
  <c r="ME62" i="20" s="1"/>
  <c r="MF62" i="20" s="1"/>
  <c r="MG62" i="20" s="1"/>
  <c r="MH62" i="20" s="1"/>
  <c r="MI62" i="20" s="1"/>
  <c r="MJ62" i="20" s="1"/>
  <c r="MK62" i="20" s="1"/>
  <c r="ML62" i="20" s="1"/>
  <c r="MM62" i="20" s="1"/>
  <c r="MN62" i="20" s="1"/>
  <c r="MO62" i="20" s="1"/>
  <c r="MP62" i="20" s="1"/>
  <c r="MQ62" i="20" s="1"/>
  <c r="MR62" i="20" s="1"/>
  <c r="MS62" i="20" s="1"/>
  <c r="MT62" i="20" s="1"/>
  <c r="MU62" i="20" s="1"/>
  <c r="MV62" i="20" s="1"/>
  <c r="MW62" i="20" s="1"/>
  <c r="MX62" i="20" s="1"/>
  <c r="MY62" i="20" s="1"/>
  <c r="MZ62" i="20" s="1"/>
  <c r="NA62" i="20" s="1"/>
  <c r="NB62" i="20" s="1"/>
  <c r="NC62" i="20" s="1"/>
  <c r="ND62" i="20" s="1"/>
  <c r="NE62" i="20" s="1"/>
  <c r="NF62" i="20" s="1"/>
  <c r="NG62" i="20" s="1"/>
  <c r="NH62" i="20" s="1"/>
  <c r="NI62" i="20" s="1"/>
  <c r="NJ62" i="20" s="1"/>
  <c r="NK62" i="20" s="1"/>
  <c r="NL62" i="20" s="1"/>
  <c r="NM62" i="20" s="1"/>
  <c r="NN62" i="20" s="1"/>
  <c r="NO62" i="20" s="1"/>
  <c r="NP62" i="20" s="1"/>
  <c r="NQ62" i="20" s="1"/>
  <c r="NR62" i="20" s="1"/>
  <c r="NS62" i="20" s="1"/>
  <c r="NT62" i="20" s="1"/>
  <c r="NU62" i="20" s="1"/>
  <c r="NV62" i="20" s="1"/>
  <c r="NW62" i="20" s="1"/>
  <c r="NX62" i="20" s="1"/>
  <c r="NY62" i="20" s="1"/>
  <c r="NZ62" i="20" s="1"/>
  <c r="OA62" i="20" s="1"/>
  <c r="OB62" i="20" s="1"/>
  <c r="OC62" i="20" s="1"/>
  <c r="OD62" i="20" s="1"/>
  <c r="OE62" i="20" s="1"/>
  <c r="OF62" i="20" s="1"/>
  <c r="OG62" i="20" s="1"/>
  <c r="OH62" i="20" s="1"/>
  <c r="OI62" i="20" s="1"/>
  <c r="OJ62" i="20" s="1"/>
  <c r="OK62" i="20" s="1"/>
  <c r="OL62" i="20" s="1"/>
  <c r="OM62" i="20" s="1"/>
  <c r="ON62" i="20" s="1"/>
  <c r="OO62" i="20" s="1"/>
  <c r="OP62" i="20" s="1"/>
  <c r="OQ62" i="20" s="1"/>
  <c r="OR62" i="20" s="1"/>
  <c r="OS62" i="20" s="1"/>
  <c r="OT62" i="20" s="1"/>
  <c r="OU62" i="20" s="1"/>
  <c r="OV62" i="20" s="1"/>
  <c r="OW62" i="20" s="1"/>
  <c r="OX62" i="20" s="1"/>
  <c r="OY62" i="20" s="1"/>
  <c r="OZ62" i="20" s="1"/>
  <c r="PA62" i="20" s="1"/>
  <c r="PB62" i="20" s="1"/>
  <c r="PC62" i="20" s="1"/>
  <c r="PD62" i="20" s="1"/>
  <c r="PE62" i="20" s="1"/>
  <c r="PF62" i="20" s="1"/>
  <c r="PG62" i="20" s="1"/>
  <c r="PH62" i="20" s="1"/>
  <c r="PI62" i="20" s="1"/>
  <c r="PJ62" i="20" s="1"/>
  <c r="PK62" i="20" s="1"/>
  <c r="PL62" i="20" s="1"/>
  <c r="PM62" i="20" s="1"/>
  <c r="PN62" i="20" s="1"/>
  <c r="PO62" i="20" s="1"/>
  <c r="PP62" i="20" s="1"/>
  <c r="PQ62" i="20" s="1"/>
  <c r="PR62" i="20" s="1"/>
  <c r="PS62" i="20" s="1"/>
  <c r="PT62" i="20" s="1"/>
  <c r="PU62" i="20" s="1"/>
  <c r="PV62" i="20" s="1"/>
  <c r="PW62" i="20" s="1"/>
  <c r="PX62" i="20" s="1"/>
  <c r="PY62" i="20" s="1"/>
  <c r="PZ62" i="20" s="1"/>
  <c r="QA62" i="20" s="1"/>
  <c r="QB62" i="20" s="1"/>
  <c r="QC62" i="20" s="1"/>
  <c r="QD62" i="20" s="1"/>
  <c r="QE62" i="20" s="1"/>
  <c r="QF62" i="20" s="1"/>
  <c r="QG62" i="20" s="1"/>
  <c r="QH62" i="20" s="1"/>
  <c r="QI62" i="20" s="1"/>
  <c r="QJ62" i="20" s="1"/>
  <c r="QK62" i="20" s="1"/>
  <c r="QL62" i="20" s="1"/>
  <c r="QM62" i="20" s="1"/>
  <c r="QN62" i="20" s="1"/>
  <c r="QO62" i="20" s="1"/>
  <c r="QP62" i="20" s="1"/>
  <c r="QQ62" i="20" s="1"/>
  <c r="QR62" i="20" s="1"/>
  <c r="QS62" i="20" s="1"/>
  <c r="QT62" i="20" s="1"/>
  <c r="QU62" i="20" s="1"/>
  <c r="QV62" i="20" s="1"/>
  <c r="QW62" i="20" s="1"/>
  <c r="QX62" i="20" s="1"/>
  <c r="QY62" i="20" s="1"/>
  <c r="QZ62" i="20" s="1"/>
  <c r="RA62" i="20" s="1"/>
  <c r="RB62" i="20" s="1"/>
  <c r="RC62" i="20" s="1"/>
  <c r="RD62" i="20" s="1"/>
  <c r="RE62" i="20" s="1"/>
  <c r="RF62" i="20" s="1"/>
  <c r="RG62" i="20" s="1"/>
  <c r="RH62" i="20" s="1"/>
  <c r="RI62" i="20" s="1"/>
  <c r="RJ62" i="20" s="1"/>
  <c r="RK62" i="20" s="1"/>
  <c r="RL62" i="20" s="1"/>
  <c r="RM62" i="20" s="1"/>
  <c r="RN62" i="20" s="1"/>
  <c r="RO62" i="20" s="1"/>
  <c r="RP62" i="20" s="1"/>
  <c r="RQ62" i="20" s="1"/>
  <c r="RR62" i="20" s="1"/>
  <c r="RS62" i="20" s="1"/>
  <c r="RT62" i="20" s="1"/>
  <c r="RU62" i="20" s="1"/>
  <c r="RV62" i="20" s="1"/>
  <c r="RW62" i="20" s="1"/>
  <c r="RX62" i="20" s="1"/>
  <c r="RY62" i="20" s="1"/>
  <c r="RZ62" i="20" s="1"/>
  <c r="SA62" i="20" s="1"/>
  <c r="SB62" i="20" s="1"/>
  <c r="SC62" i="20" s="1"/>
  <c r="SD62" i="20" s="1"/>
  <c r="SE62" i="20" s="1"/>
  <c r="SF62" i="20" s="1"/>
  <c r="SG62" i="20" s="1"/>
  <c r="SH62" i="20" s="1"/>
  <c r="SI62" i="20" s="1"/>
  <c r="SJ62" i="20" s="1"/>
  <c r="SK62" i="20" s="1"/>
  <c r="SL62" i="20" s="1"/>
  <c r="SM62" i="20" s="1"/>
  <c r="SN62" i="20" s="1"/>
  <c r="SO62" i="20" s="1"/>
  <c r="SP62" i="20" s="1"/>
  <c r="SQ62" i="20" s="1"/>
  <c r="SR62" i="20" s="1"/>
  <c r="SS62" i="20" s="1"/>
  <c r="ST62" i="20" s="1"/>
  <c r="SU62" i="20" s="1"/>
  <c r="SV62" i="20" s="1"/>
  <c r="SW62" i="20" s="1"/>
  <c r="SX62" i="20" s="1"/>
  <c r="SY62" i="20" s="1"/>
  <c r="SZ62" i="20" s="1"/>
  <c r="TA62" i="20" s="1"/>
  <c r="TB62" i="20" s="1"/>
  <c r="TC62" i="20" s="1"/>
  <c r="TD62" i="20" s="1"/>
  <c r="TE62" i="20" s="1"/>
  <c r="TF62" i="20" s="1"/>
  <c r="TG62" i="20" s="1"/>
  <c r="TH62" i="20" s="1"/>
  <c r="TI62" i="20" s="1"/>
  <c r="TJ62" i="20" s="1"/>
  <c r="TK62" i="20" s="1"/>
  <c r="TL62" i="20" s="1"/>
  <c r="TM62" i="20" s="1"/>
  <c r="TN62" i="20" s="1"/>
  <c r="TO62" i="20" s="1"/>
  <c r="TP62" i="20" s="1"/>
  <c r="TQ62" i="20" s="1"/>
  <c r="TR62" i="20" s="1"/>
  <c r="TS62" i="20" s="1"/>
  <c r="TT62" i="20" s="1"/>
  <c r="TU62" i="20" s="1"/>
  <c r="TV62" i="20" s="1"/>
  <c r="TW62" i="20" s="1"/>
  <c r="TX62" i="20" s="1"/>
  <c r="TY62" i="20" s="1"/>
  <c r="TZ62" i="20" s="1"/>
  <c r="UA62" i="20" s="1"/>
  <c r="UB62" i="20" s="1"/>
  <c r="UC62" i="20" s="1"/>
  <c r="UD62" i="20" s="1"/>
  <c r="UE62" i="20" s="1"/>
  <c r="UF62" i="20" s="1"/>
  <c r="UG62" i="20" s="1"/>
  <c r="UH62" i="20" s="1"/>
  <c r="UI62" i="20" s="1"/>
  <c r="UJ62" i="20" s="1"/>
  <c r="UK62" i="20" s="1"/>
  <c r="UL62" i="20" s="1"/>
  <c r="UM62" i="20" s="1"/>
  <c r="UN62" i="20" s="1"/>
  <c r="UO62" i="20" s="1"/>
  <c r="UP62" i="20" s="1"/>
  <c r="UQ62" i="20" s="1"/>
  <c r="UR62" i="20" s="1"/>
  <c r="US62" i="20" s="1"/>
  <c r="UT62" i="20" s="1"/>
  <c r="UU62" i="20" s="1"/>
  <c r="UV62" i="20" s="1"/>
  <c r="UW62" i="20" s="1"/>
  <c r="UX62" i="20" s="1"/>
  <c r="UY62" i="20" s="1"/>
  <c r="UZ62" i="20" s="1"/>
  <c r="VA62" i="20" s="1"/>
  <c r="VB62" i="20" s="1"/>
  <c r="VC62" i="20" s="1"/>
  <c r="VD62" i="20" s="1"/>
  <c r="VE62" i="20" s="1"/>
  <c r="VF62" i="20" s="1"/>
  <c r="VG62" i="20" s="1"/>
  <c r="VH62" i="20" s="1"/>
  <c r="VI62" i="20" s="1"/>
  <c r="VJ62" i="20" s="1"/>
  <c r="VK62" i="20" s="1"/>
  <c r="VL62" i="20" s="1"/>
  <c r="VM62" i="20" s="1"/>
  <c r="VN62" i="20" s="1"/>
  <c r="VO62" i="20" s="1"/>
  <c r="VP62" i="20" s="1"/>
  <c r="VQ62" i="20" s="1"/>
  <c r="VR62" i="20" s="1"/>
  <c r="VS62" i="20" s="1"/>
  <c r="VT62" i="20" s="1"/>
  <c r="VU62" i="20" s="1"/>
  <c r="VV62" i="20" s="1"/>
  <c r="VW62" i="20" s="1"/>
  <c r="VX62" i="20" s="1"/>
  <c r="VY62" i="20" s="1"/>
  <c r="VZ62" i="20" s="1"/>
  <c r="WA62" i="20" s="1"/>
  <c r="WB62" i="20" s="1"/>
  <c r="WC62" i="20" s="1"/>
  <c r="WD62" i="20" s="1"/>
  <c r="WE62" i="20" s="1"/>
  <c r="WF62" i="20" s="1"/>
  <c r="WG62" i="20" s="1"/>
  <c r="WH62" i="20" s="1"/>
  <c r="WI62" i="20" s="1"/>
  <c r="WJ62" i="20" s="1"/>
  <c r="WK62" i="20" s="1"/>
  <c r="WL62" i="20" s="1"/>
  <c r="WM62" i="20" s="1"/>
  <c r="WN62" i="20" s="1"/>
  <c r="WO62" i="20" s="1"/>
  <c r="WP62" i="20" s="1"/>
  <c r="WQ62" i="20" s="1"/>
  <c r="WR62" i="20" s="1"/>
  <c r="WS62" i="20" s="1"/>
  <c r="WT62" i="20" s="1"/>
  <c r="WU62" i="20" s="1"/>
  <c r="WV62" i="20" s="1"/>
  <c r="WW62" i="20" s="1"/>
  <c r="WX62" i="20" s="1"/>
  <c r="WY62" i="20" s="1"/>
  <c r="WZ62" i="20" s="1"/>
  <c r="XA62" i="20" s="1"/>
  <c r="XB62" i="20" s="1"/>
  <c r="XC62" i="20" s="1"/>
  <c r="XD62" i="20" s="1"/>
  <c r="XE62" i="20" s="1"/>
  <c r="XF62" i="20" s="1"/>
  <c r="XG62" i="20" s="1"/>
  <c r="XH62" i="20" s="1"/>
  <c r="XI62" i="20" s="1"/>
  <c r="XJ62" i="20" s="1"/>
  <c r="XK62" i="20" s="1"/>
  <c r="XL62" i="20" s="1"/>
  <c r="XM62" i="20" s="1"/>
  <c r="XN62" i="20" s="1"/>
  <c r="XO62" i="20" s="1"/>
  <c r="XP62" i="20" s="1"/>
  <c r="XQ62" i="20" s="1"/>
  <c r="XR62" i="20" s="1"/>
  <c r="XS62" i="20" s="1"/>
  <c r="XT62" i="20" s="1"/>
  <c r="XU62" i="20" s="1"/>
  <c r="XV62" i="20" s="1"/>
  <c r="XW62" i="20" s="1"/>
  <c r="XX62" i="20" s="1"/>
  <c r="XY62" i="20" s="1"/>
  <c r="XZ62" i="20" s="1"/>
  <c r="YA62" i="20" s="1"/>
  <c r="YB62" i="20" s="1"/>
  <c r="YC62" i="20" s="1"/>
  <c r="YD62" i="20" s="1"/>
  <c r="YE62" i="20" s="1"/>
  <c r="YF62" i="20" s="1"/>
  <c r="YG62" i="20" s="1"/>
  <c r="YH62" i="20" s="1"/>
  <c r="YI62" i="20" s="1"/>
  <c r="YJ62" i="20" s="1"/>
  <c r="YK62" i="20" s="1"/>
  <c r="YL62" i="20" s="1"/>
  <c r="YM62" i="20" s="1"/>
  <c r="YN62" i="20" s="1"/>
  <c r="YO62" i="20" s="1"/>
  <c r="YP62" i="20" s="1"/>
  <c r="YQ62" i="20" s="1"/>
  <c r="YR62" i="20" s="1"/>
  <c r="YS62" i="20" s="1"/>
  <c r="YT62" i="20" s="1"/>
  <c r="YU62" i="20" s="1"/>
  <c r="YV62" i="20" s="1"/>
  <c r="YW62" i="20" s="1"/>
  <c r="YX62" i="20" s="1"/>
  <c r="YY62" i="20" s="1"/>
  <c r="YZ62" i="20" s="1"/>
  <c r="ZA62" i="20" s="1"/>
  <c r="ZB62" i="20" s="1"/>
  <c r="ZC62" i="20" s="1"/>
  <c r="ZD62" i="20" s="1"/>
  <c r="ZE62" i="20" s="1"/>
  <c r="ZF62" i="20" s="1"/>
  <c r="ZG62" i="20" s="1"/>
  <c r="ZH62" i="20" s="1"/>
  <c r="ZI62" i="20" s="1"/>
  <c r="ZJ62" i="20" s="1"/>
  <c r="ZK62" i="20" s="1"/>
  <c r="ZL62" i="20" s="1"/>
  <c r="ZM62" i="20" s="1"/>
  <c r="ZN62" i="20" s="1"/>
  <c r="ZO62" i="20" s="1"/>
  <c r="ZP62" i="20" s="1"/>
  <c r="ZQ62" i="20" s="1"/>
  <c r="ZR62" i="20" s="1"/>
  <c r="ZS62" i="20" s="1"/>
  <c r="ZT62" i="20" s="1"/>
  <c r="ZU62" i="20" s="1"/>
  <c r="ZV62" i="20" s="1"/>
  <c r="ZW62" i="20" s="1"/>
  <c r="ZX62" i="20" s="1"/>
  <c r="ZY62" i="20" s="1"/>
  <c r="ZZ62" i="20" s="1"/>
  <c r="AAA62" i="20" s="1"/>
  <c r="AAB62" i="20" s="1"/>
  <c r="AAC62" i="20" s="1"/>
  <c r="AAD62" i="20" s="1"/>
  <c r="AAE62" i="20" s="1"/>
  <c r="AAF62" i="20" s="1"/>
  <c r="AAG62" i="20" s="1"/>
  <c r="AAH62" i="20" s="1"/>
  <c r="AAI62" i="20" s="1"/>
  <c r="AAJ62" i="20" s="1"/>
  <c r="AAK62" i="20" s="1"/>
  <c r="AAL62" i="20" s="1"/>
  <c r="AAM62" i="20" s="1"/>
  <c r="AAN62" i="20" s="1"/>
  <c r="AAO62" i="20" s="1"/>
  <c r="AAP62" i="20" s="1"/>
  <c r="AAQ62" i="20" s="1"/>
  <c r="AAR62" i="20" s="1"/>
  <c r="AAS62" i="20" s="1"/>
  <c r="AAT62" i="20" s="1"/>
  <c r="AAU62" i="20" s="1"/>
  <c r="AAV62" i="20" s="1"/>
  <c r="AAW62" i="20" s="1"/>
  <c r="AAX62" i="20" s="1"/>
  <c r="AAY62" i="20" s="1"/>
  <c r="AAZ62" i="20" s="1"/>
  <c r="ABA62" i="20" s="1"/>
  <c r="ABB62" i="20" s="1"/>
  <c r="ABC62" i="20" s="1"/>
  <c r="ABD62" i="20" s="1"/>
  <c r="ABE62" i="20" s="1"/>
  <c r="ABF62" i="20" s="1"/>
  <c r="ABG62" i="20" s="1"/>
  <c r="ABH62" i="20" s="1"/>
  <c r="ABI62" i="20" s="1"/>
  <c r="ABJ62" i="20" s="1"/>
  <c r="ABK62" i="20" s="1"/>
  <c r="ABL62" i="20" s="1"/>
  <c r="ABM62" i="20" s="1"/>
  <c r="ABN62" i="20" s="1"/>
  <c r="ABO62" i="20" s="1"/>
  <c r="ABP62" i="20" s="1"/>
  <c r="ABQ62" i="20" s="1"/>
  <c r="ABR62" i="20" s="1"/>
  <c r="ABS62" i="20" s="1"/>
  <c r="ABT62" i="20" s="1"/>
  <c r="ABU62" i="20" s="1"/>
  <c r="ABV62" i="20" s="1"/>
  <c r="ABW62" i="20" s="1"/>
  <c r="ABX62" i="20" s="1"/>
  <c r="ABY62" i="20" s="1"/>
  <c r="ABZ62" i="20" s="1"/>
  <c r="ACA62" i="20" s="1"/>
  <c r="ACB62" i="20" s="1"/>
  <c r="ACC62" i="20" s="1"/>
  <c r="ACD62" i="20" s="1"/>
  <c r="ACE62" i="20" s="1"/>
  <c r="ACF62" i="20" s="1"/>
  <c r="ACG62" i="20" s="1"/>
  <c r="ACH62" i="20" s="1"/>
  <c r="ACI62" i="20" s="1"/>
  <c r="ACJ62" i="20" s="1"/>
  <c r="ACK62" i="20" s="1"/>
  <c r="ACL62" i="20" s="1"/>
  <c r="ACM62" i="20" s="1"/>
  <c r="ACN62" i="20" s="1"/>
  <c r="ACO62" i="20" s="1"/>
  <c r="ACP62" i="20" s="1"/>
  <c r="ACQ62" i="20" s="1"/>
  <c r="ACR62" i="20" s="1"/>
  <c r="ACS62" i="20" s="1"/>
  <c r="ACT62" i="20" s="1"/>
  <c r="ACU62" i="20" s="1"/>
  <c r="ACV62" i="20" s="1"/>
  <c r="ACW62" i="20" s="1"/>
  <c r="ACX62" i="20" s="1"/>
  <c r="ACY62" i="20" s="1"/>
  <c r="ACZ62" i="20" s="1"/>
  <c r="ADA62" i="20" s="1"/>
  <c r="ADB62" i="20" s="1"/>
  <c r="ADC62" i="20" s="1"/>
  <c r="ADD62" i="20" s="1"/>
  <c r="ADE62" i="20" s="1"/>
  <c r="ADF62" i="20" s="1"/>
  <c r="ADG62" i="20" s="1"/>
  <c r="ADH62" i="20" s="1"/>
  <c r="ADI62" i="20" s="1"/>
  <c r="ADJ62" i="20" s="1"/>
  <c r="ADK62" i="20" s="1"/>
  <c r="ADL62" i="20" s="1"/>
  <c r="ADM62" i="20" s="1"/>
  <c r="ADN62" i="20" s="1"/>
  <c r="ADO62" i="20" s="1"/>
  <c r="ADP62" i="20" s="1"/>
  <c r="ADQ62" i="20" s="1"/>
  <c r="ADR62" i="20" s="1"/>
  <c r="ADS62" i="20" s="1"/>
  <c r="ADT62" i="20" s="1"/>
  <c r="ADU62" i="20" s="1"/>
  <c r="ADV62" i="20" s="1"/>
  <c r="ADW62" i="20" s="1"/>
  <c r="ADX62" i="20" s="1"/>
  <c r="ADY62" i="20" s="1"/>
  <c r="ADZ62" i="20" s="1"/>
  <c r="AEA62" i="20" s="1"/>
  <c r="AEB62" i="20" s="1"/>
  <c r="AEC62" i="20" s="1"/>
  <c r="AED62" i="20" s="1"/>
  <c r="AEE62" i="20" s="1"/>
  <c r="AEF62" i="20" s="1"/>
  <c r="AEG62" i="20" s="1"/>
  <c r="AEH62" i="20" s="1"/>
  <c r="AEI62" i="20" s="1"/>
  <c r="AEJ62" i="20" s="1"/>
  <c r="AEK62" i="20" s="1"/>
  <c r="AEL62" i="20" s="1"/>
  <c r="AEM62" i="20" s="1"/>
  <c r="AEN62" i="20" s="1"/>
  <c r="AEO62" i="20" s="1"/>
  <c r="AEP62" i="20" s="1"/>
  <c r="AEQ62" i="20" s="1"/>
  <c r="AER62" i="20" s="1"/>
  <c r="AES62" i="20" s="1"/>
  <c r="AET62" i="20" s="1"/>
  <c r="AEU62" i="20" s="1"/>
  <c r="AEV62" i="20" s="1"/>
  <c r="AEW62" i="20" s="1"/>
  <c r="AEX62" i="20" s="1"/>
  <c r="AEY62" i="20" s="1"/>
  <c r="AEZ62" i="20" s="1"/>
  <c r="AFA62" i="20" s="1"/>
  <c r="AFB62" i="20" s="1"/>
  <c r="AFC62" i="20" s="1"/>
  <c r="AFD62" i="20" s="1"/>
  <c r="AFE62" i="20" s="1"/>
  <c r="AFF62" i="20" s="1"/>
  <c r="AFG62" i="20" s="1"/>
  <c r="AFH62" i="20" s="1"/>
  <c r="AFI62" i="20" s="1"/>
  <c r="AFJ62" i="20" s="1"/>
  <c r="AFK62" i="20" s="1"/>
  <c r="AFL62" i="20" s="1"/>
  <c r="AFM62" i="20" s="1"/>
  <c r="AFN62" i="20" s="1"/>
  <c r="AFO62" i="20" s="1"/>
  <c r="AFP62" i="20" s="1"/>
  <c r="AFQ62" i="20" s="1"/>
  <c r="AFR62" i="20" s="1"/>
  <c r="AFS62" i="20" s="1"/>
  <c r="AFT62" i="20" s="1"/>
  <c r="AFU62" i="20" s="1"/>
  <c r="AFV62" i="20" s="1"/>
  <c r="AFW62" i="20" s="1"/>
  <c r="AFX62" i="20" s="1"/>
  <c r="AFY62" i="20" s="1"/>
  <c r="AFZ62" i="20" s="1"/>
  <c r="AGA62" i="20" s="1"/>
  <c r="AGB62" i="20" s="1"/>
  <c r="AGC62" i="20" s="1"/>
  <c r="AGD62" i="20" s="1"/>
  <c r="AGE62" i="20" s="1"/>
  <c r="AGF62" i="20" s="1"/>
  <c r="AGG62" i="20" s="1"/>
  <c r="AGH62" i="20" s="1"/>
  <c r="AGI62" i="20" s="1"/>
  <c r="AGJ62" i="20" s="1"/>
  <c r="AGK62" i="20" s="1"/>
  <c r="AGL62" i="20" s="1"/>
  <c r="AGM62" i="20" s="1"/>
  <c r="AGN62" i="20" s="1"/>
  <c r="AGO62" i="20" s="1"/>
  <c r="AGP62" i="20" s="1"/>
  <c r="AGQ62" i="20" s="1"/>
  <c r="AGR62" i="20" s="1"/>
  <c r="AGS62" i="20" s="1"/>
  <c r="AGT62" i="20" s="1"/>
  <c r="AGU62" i="20" s="1"/>
  <c r="AGV62" i="20" s="1"/>
  <c r="AGW62" i="20" s="1"/>
  <c r="AGX62" i="20" s="1"/>
  <c r="AGY62" i="20" s="1"/>
  <c r="AGZ62" i="20" s="1"/>
  <c r="AHA62" i="20" s="1"/>
  <c r="AHB62" i="20" s="1"/>
  <c r="AHC62" i="20" s="1"/>
  <c r="AHD62" i="20" s="1"/>
  <c r="AHE62" i="20" s="1"/>
  <c r="AHF62" i="20" s="1"/>
  <c r="AHG62" i="20" s="1"/>
  <c r="AHH62" i="20" s="1"/>
  <c r="AHI62" i="20" s="1"/>
  <c r="AHJ62" i="20" s="1"/>
  <c r="AHK62" i="20" s="1"/>
  <c r="AHL62" i="20" s="1"/>
  <c r="AHM62" i="20" s="1"/>
  <c r="AHN62" i="20" s="1"/>
  <c r="AHO62" i="20" s="1"/>
  <c r="AHP62" i="20" s="1"/>
  <c r="AHQ62" i="20" s="1"/>
  <c r="AHR62" i="20" s="1"/>
  <c r="AHS62" i="20" s="1"/>
  <c r="AHT62" i="20" s="1"/>
  <c r="AHU62" i="20" s="1"/>
  <c r="AHV62" i="20" s="1"/>
  <c r="AHW62" i="20" s="1"/>
  <c r="AHX62" i="20" s="1"/>
  <c r="AHY62" i="20" s="1"/>
  <c r="AHZ62" i="20" s="1"/>
  <c r="AIA62" i="20" s="1"/>
  <c r="AIB62" i="20" s="1"/>
  <c r="AIC62" i="20" s="1"/>
  <c r="AID62" i="20" s="1"/>
  <c r="AIE62" i="20" s="1"/>
  <c r="AIF62" i="20" s="1"/>
  <c r="AIG62" i="20" s="1"/>
  <c r="AIH62" i="20" s="1"/>
  <c r="AII62" i="20" s="1"/>
  <c r="AIJ62" i="20" s="1"/>
  <c r="AIK62" i="20" s="1"/>
  <c r="AIL62" i="20" s="1"/>
  <c r="AIM62" i="20" s="1"/>
  <c r="AIN62" i="20" s="1"/>
  <c r="AIO62" i="20" s="1"/>
  <c r="AIP62" i="20" s="1"/>
  <c r="AIQ62" i="20" s="1"/>
  <c r="AIR62" i="20" s="1"/>
  <c r="AIS62" i="20" s="1"/>
  <c r="AIT62" i="20" s="1"/>
  <c r="AIU62" i="20" s="1"/>
  <c r="AIV62" i="20" s="1"/>
  <c r="AIW62" i="20" s="1"/>
  <c r="AIX62" i="20" s="1"/>
  <c r="AIY62" i="20" s="1"/>
  <c r="AIZ62" i="20" s="1"/>
  <c r="AJA62" i="20" s="1"/>
  <c r="AJB62" i="20" s="1"/>
  <c r="AJC62" i="20" s="1"/>
  <c r="AJD62" i="20" s="1"/>
  <c r="AJE62" i="20" s="1"/>
  <c r="AJF62" i="20" s="1"/>
  <c r="AJG62" i="20" s="1"/>
  <c r="AJH62" i="20" s="1"/>
  <c r="AJI62" i="20" s="1"/>
  <c r="AJJ62" i="20" s="1"/>
  <c r="AJK62" i="20" s="1"/>
  <c r="AJL62" i="20" s="1"/>
  <c r="AJM62" i="20" s="1"/>
  <c r="AJN62" i="20" s="1"/>
  <c r="AJO62" i="20" s="1"/>
  <c r="AJP62" i="20" s="1"/>
  <c r="AJQ62" i="20" s="1"/>
  <c r="AJR62" i="20" s="1"/>
  <c r="AJS62" i="20" s="1"/>
  <c r="AJT62" i="20" s="1"/>
  <c r="AJU62" i="20" s="1"/>
  <c r="AJV62" i="20" s="1"/>
  <c r="AJW62" i="20" s="1"/>
  <c r="AJX62" i="20" s="1"/>
  <c r="AJY62" i="20" s="1"/>
  <c r="AJZ62" i="20" s="1"/>
  <c r="AKA62" i="20" s="1"/>
  <c r="AKB62" i="20" s="1"/>
  <c r="AKC62" i="20" s="1"/>
  <c r="AKD62" i="20" s="1"/>
  <c r="AKE62" i="20" s="1"/>
  <c r="AKF62" i="20" s="1"/>
  <c r="AKG62" i="20" s="1"/>
  <c r="AKH62" i="20" s="1"/>
  <c r="AKI62" i="20" s="1"/>
  <c r="AKJ62" i="20" s="1"/>
  <c r="AKK62" i="20" s="1"/>
  <c r="AKL62" i="20" s="1"/>
  <c r="AKM62" i="20" s="1"/>
  <c r="AKN62" i="20" s="1"/>
  <c r="AKO62" i="20" s="1"/>
  <c r="AKP62" i="20" s="1"/>
  <c r="AKQ62" i="20" s="1"/>
  <c r="AKR62" i="20" s="1"/>
  <c r="AKS62" i="20" s="1"/>
  <c r="AKT62" i="20" s="1"/>
  <c r="AKU62" i="20" s="1"/>
  <c r="AKV62" i="20" s="1"/>
  <c r="AKW62" i="20" s="1"/>
  <c r="AKX62" i="20" s="1"/>
  <c r="AKY62" i="20" s="1"/>
  <c r="AKZ62" i="20" s="1"/>
  <c r="ALA62" i="20" s="1"/>
  <c r="ALB62" i="20" s="1"/>
  <c r="ALC62" i="20" s="1"/>
  <c r="ALD62" i="20" s="1"/>
  <c r="ALE62" i="20" s="1"/>
  <c r="ALF62" i="20" s="1"/>
  <c r="ALG62" i="20" s="1"/>
  <c r="ALH62" i="20" s="1"/>
  <c r="ALI62" i="20" s="1"/>
  <c r="ALJ62" i="20" s="1"/>
  <c r="ALK62" i="20" s="1"/>
  <c r="ALL62" i="20" s="1"/>
  <c r="ALM62" i="20" s="1"/>
  <c r="ALN62" i="20" s="1"/>
  <c r="ALO62" i="20" s="1"/>
  <c r="C27" i="20"/>
  <c r="C28" i="20" s="1"/>
  <c r="D64" i="19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R64" i="19" s="1"/>
  <c r="S64" i="19" s="1"/>
  <c r="T64" i="19" s="1"/>
  <c r="U64" i="19" s="1"/>
  <c r="V64" i="19" s="1"/>
  <c r="W64" i="19" s="1"/>
  <c r="X64" i="19" s="1"/>
  <c r="Y64" i="19" s="1"/>
  <c r="Z64" i="19" s="1"/>
  <c r="AA64" i="19" s="1"/>
  <c r="AB64" i="19" s="1"/>
  <c r="AC64" i="19" s="1"/>
  <c r="AD64" i="19" s="1"/>
  <c r="AE64" i="19" s="1"/>
  <c r="AF64" i="19" s="1"/>
  <c r="AG64" i="19" s="1"/>
  <c r="AH64" i="19" s="1"/>
  <c r="AI64" i="19" s="1"/>
  <c r="AJ64" i="19" s="1"/>
  <c r="AK64" i="19" s="1"/>
  <c r="AL64" i="19" s="1"/>
  <c r="AM64" i="19" s="1"/>
  <c r="AN64" i="19" s="1"/>
  <c r="AO64" i="19" s="1"/>
  <c r="AP64" i="19" s="1"/>
  <c r="AQ64" i="19" s="1"/>
  <c r="AR64" i="19" s="1"/>
  <c r="AS64" i="19" s="1"/>
  <c r="AT64" i="19" s="1"/>
  <c r="AU64" i="19" s="1"/>
  <c r="AV64" i="19" s="1"/>
  <c r="AW64" i="19" s="1"/>
  <c r="AX64" i="19" s="1"/>
  <c r="AY64" i="19" s="1"/>
  <c r="AZ64" i="19" s="1"/>
  <c r="BA64" i="19" s="1"/>
  <c r="BB64" i="19" s="1"/>
  <c r="BC64" i="19" s="1"/>
  <c r="BD64" i="19" s="1"/>
  <c r="BE64" i="19" s="1"/>
  <c r="BF64" i="19" s="1"/>
  <c r="BG64" i="19" s="1"/>
  <c r="BH64" i="19" s="1"/>
  <c r="BI64" i="19" s="1"/>
  <c r="BJ64" i="19" s="1"/>
  <c r="BK64" i="19" s="1"/>
  <c r="BL64" i="19" s="1"/>
  <c r="BM64" i="19" s="1"/>
  <c r="BN64" i="19" s="1"/>
  <c r="BO64" i="19" s="1"/>
  <c r="BP64" i="19" s="1"/>
  <c r="BQ64" i="19" s="1"/>
  <c r="BR64" i="19" s="1"/>
  <c r="BS64" i="19" s="1"/>
  <c r="BT64" i="19" s="1"/>
  <c r="BU64" i="19" s="1"/>
  <c r="BV64" i="19" s="1"/>
  <c r="BW64" i="19" s="1"/>
  <c r="BX64" i="19" s="1"/>
  <c r="BY64" i="19" s="1"/>
  <c r="BZ64" i="19" s="1"/>
  <c r="CA64" i="19" s="1"/>
  <c r="CB64" i="19" s="1"/>
  <c r="CC64" i="19" s="1"/>
  <c r="CD64" i="19" s="1"/>
  <c r="CE64" i="19" s="1"/>
  <c r="CF64" i="19" s="1"/>
  <c r="CG64" i="19" s="1"/>
  <c r="CH64" i="19" s="1"/>
  <c r="CI64" i="19" s="1"/>
  <c r="CJ64" i="19" s="1"/>
  <c r="CK64" i="19" s="1"/>
  <c r="CL64" i="19" s="1"/>
  <c r="CM64" i="19" s="1"/>
  <c r="CN64" i="19" s="1"/>
  <c r="CO64" i="19" s="1"/>
  <c r="CP64" i="19" s="1"/>
  <c r="CQ64" i="19" s="1"/>
  <c r="CR64" i="19" s="1"/>
  <c r="CS64" i="19" s="1"/>
  <c r="CT64" i="19" s="1"/>
  <c r="CU64" i="19" s="1"/>
  <c r="CV64" i="19" s="1"/>
  <c r="CW64" i="19" s="1"/>
  <c r="CX64" i="19" s="1"/>
  <c r="CY64" i="19" s="1"/>
  <c r="CZ64" i="19" s="1"/>
  <c r="DA64" i="19" s="1"/>
  <c r="DB64" i="19" s="1"/>
  <c r="DC64" i="19" s="1"/>
  <c r="DD64" i="19" s="1"/>
  <c r="DE64" i="19" s="1"/>
  <c r="DF64" i="19" s="1"/>
  <c r="DG64" i="19" s="1"/>
  <c r="DH64" i="19" s="1"/>
  <c r="DI64" i="19" s="1"/>
  <c r="DJ64" i="19" s="1"/>
  <c r="DK64" i="19" s="1"/>
  <c r="DL64" i="19" s="1"/>
  <c r="DM64" i="19" s="1"/>
  <c r="DN64" i="19" s="1"/>
  <c r="DO64" i="19" s="1"/>
  <c r="DP64" i="19" s="1"/>
  <c r="DQ64" i="19" s="1"/>
  <c r="DR64" i="19" s="1"/>
  <c r="DS64" i="19" s="1"/>
  <c r="DT64" i="19" s="1"/>
  <c r="DU64" i="19" s="1"/>
  <c r="DV64" i="19" s="1"/>
  <c r="DW64" i="19" s="1"/>
  <c r="DX64" i="19" s="1"/>
  <c r="DY64" i="19" s="1"/>
  <c r="DZ64" i="19" s="1"/>
  <c r="EA64" i="19" s="1"/>
  <c r="EB64" i="19" s="1"/>
  <c r="EC64" i="19" s="1"/>
  <c r="ED64" i="19" s="1"/>
  <c r="EE64" i="19" s="1"/>
  <c r="EF64" i="19" s="1"/>
  <c r="EG64" i="19" s="1"/>
  <c r="EH64" i="19" s="1"/>
  <c r="EI64" i="19" s="1"/>
  <c r="EJ64" i="19" s="1"/>
  <c r="EK64" i="19" s="1"/>
  <c r="EL64" i="19" s="1"/>
  <c r="EM64" i="19" s="1"/>
  <c r="EN64" i="19" s="1"/>
  <c r="EO64" i="19" s="1"/>
  <c r="EP64" i="19" s="1"/>
  <c r="EQ64" i="19" s="1"/>
  <c r="ER64" i="19" s="1"/>
  <c r="ES64" i="19" s="1"/>
  <c r="ET64" i="19" s="1"/>
  <c r="EU64" i="19" s="1"/>
  <c r="EV64" i="19" s="1"/>
  <c r="EW64" i="19" s="1"/>
  <c r="EX64" i="19" s="1"/>
  <c r="EY64" i="19" s="1"/>
  <c r="EZ64" i="19" s="1"/>
  <c r="FA64" i="19" s="1"/>
  <c r="FB64" i="19" s="1"/>
  <c r="FC64" i="19" s="1"/>
  <c r="FD64" i="19" s="1"/>
  <c r="FE64" i="19" s="1"/>
  <c r="FF64" i="19" s="1"/>
  <c r="FG64" i="19" s="1"/>
  <c r="FH64" i="19" s="1"/>
  <c r="FI64" i="19" s="1"/>
  <c r="FJ64" i="19" s="1"/>
  <c r="FK64" i="19" s="1"/>
  <c r="FL64" i="19" s="1"/>
  <c r="FM64" i="19" s="1"/>
  <c r="FN64" i="19" s="1"/>
  <c r="FO64" i="19" s="1"/>
  <c r="FP64" i="19" s="1"/>
  <c r="FQ64" i="19" s="1"/>
  <c r="FR64" i="19" s="1"/>
  <c r="FS64" i="19" s="1"/>
  <c r="FT64" i="19" s="1"/>
  <c r="FU64" i="19" s="1"/>
  <c r="FV64" i="19" s="1"/>
  <c r="FW64" i="19" s="1"/>
  <c r="FX64" i="19" s="1"/>
  <c r="FY64" i="19" s="1"/>
  <c r="FZ64" i="19" s="1"/>
  <c r="GA64" i="19" s="1"/>
  <c r="GB64" i="19" s="1"/>
  <c r="GC64" i="19" s="1"/>
  <c r="GD64" i="19" s="1"/>
  <c r="GE64" i="19" s="1"/>
  <c r="GF64" i="19" s="1"/>
  <c r="GG64" i="19" s="1"/>
  <c r="GH64" i="19" s="1"/>
  <c r="GI64" i="19" s="1"/>
  <c r="GJ64" i="19" s="1"/>
  <c r="GK64" i="19" s="1"/>
  <c r="GL64" i="19" s="1"/>
  <c r="GM64" i="19" s="1"/>
  <c r="GN64" i="19" s="1"/>
  <c r="GO64" i="19" s="1"/>
  <c r="GP64" i="19" s="1"/>
  <c r="GQ64" i="19" s="1"/>
  <c r="GR64" i="19" s="1"/>
  <c r="GS64" i="19" s="1"/>
  <c r="GT64" i="19" s="1"/>
  <c r="GU64" i="19" s="1"/>
  <c r="GV64" i="19" s="1"/>
  <c r="GW64" i="19" s="1"/>
  <c r="GX64" i="19" s="1"/>
  <c r="GY64" i="19" s="1"/>
  <c r="GZ64" i="19" s="1"/>
  <c r="HA64" i="19" s="1"/>
  <c r="HB64" i="19" s="1"/>
  <c r="HC64" i="19" s="1"/>
  <c r="HD64" i="19" s="1"/>
  <c r="HE64" i="19" s="1"/>
  <c r="HF64" i="19" s="1"/>
  <c r="HG64" i="19" s="1"/>
  <c r="HH64" i="19" s="1"/>
  <c r="HI64" i="19" s="1"/>
  <c r="HJ64" i="19" s="1"/>
  <c r="HK64" i="19" s="1"/>
  <c r="HL64" i="19" s="1"/>
  <c r="HM64" i="19" s="1"/>
  <c r="HN64" i="19" s="1"/>
  <c r="HO64" i="19" s="1"/>
  <c r="HP64" i="19" s="1"/>
  <c r="HQ64" i="19" s="1"/>
  <c r="HR64" i="19" s="1"/>
  <c r="HS64" i="19" s="1"/>
  <c r="HT64" i="19" s="1"/>
  <c r="HU64" i="19" s="1"/>
  <c r="HV64" i="19" s="1"/>
  <c r="HW64" i="19" s="1"/>
  <c r="HX64" i="19" s="1"/>
  <c r="HY64" i="19" s="1"/>
  <c r="HZ64" i="19" s="1"/>
  <c r="IA64" i="19" s="1"/>
  <c r="IB64" i="19" s="1"/>
  <c r="IC64" i="19" s="1"/>
  <c r="ID64" i="19" s="1"/>
  <c r="IE64" i="19" s="1"/>
  <c r="IF64" i="19" s="1"/>
  <c r="IG64" i="19" s="1"/>
  <c r="IH64" i="19" s="1"/>
  <c r="II64" i="19" s="1"/>
  <c r="IJ64" i="19" s="1"/>
  <c r="IK64" i="19" s="1"/>
  <c r="IL64" i="19" s="1"/>
  <c r="IM64" i="19" s="1"/>
  <c r="IN64" i="19" s="1"/>
  <c r="IO64" i="19" s="1"/>
  <c r="IP64" i="19" s="1"/>
  <c r="IQ64" i="19" s="1"/>
  <c r="IR64" i="19" s="1"/>
  <c r="IS64" i="19" s="1"/>
  <c r="IT64" i="19" s="1"/>
  <c r="IU64" i="19" s="1"/>
  <c r="IV64" i="19" s="1"/>
  <c r="IW64" i="19" s="1"/>
  <c r="IX64" i="19" s="1"/>
  <c r="IY64" i="19" s="1"/>
  <c r="IZ64" i="19" s="1"/>
  <c r="JA64" i="19" s="1"/>
  <c r="JB64" i="19" s="1"/>
  <c r="JC64" i="19" s="1"/>
  <c r="JD64" i="19" s="1"/>
  <c r="JE64" i="19" s="1"/>
  <c r="JF64" i="19" s="1"/>
  <c r="JG64" i="19" s="1"/>
  <c r="JH64" i="19" s="1"/>
  <c r="JI64" i="19" s="1"/>
  <c r="JJ64" i="19" s="1"/>
  <c r="JK64" i="19" s="1"/>
  <c r="JL64" i="19" s="1"/>
  <c r="JM64" i="19" s="1"/>
  <c r="JN64" i="19" s="1"/>
  <c r="JO64" i="19" s="1"/>
  <c r="JP64" i="19" s="1"/>
  <c r="JQ64" i="19" s="1"/>
  <c r="JR64" i="19" s="1"/>
  <c r="JS64" i="19" s="1"/>
  <c r="JT64" i="19" s="1"/>
  <c r="JU64" i="19" s="1"/>
  <c r="JV64" i="19" s="1"/>
  <c r="JW64" i="19" s="1"/>
  <c r="JX64" i="19" s="1"/>
  <c r="JY64" i="19" s="1"/>
  <c r="JZ64" i="19" s="1"/>
  <c r="KA64" i="19" s="1"/>
  <c r="KB64" i="19" s="1"/>
  <c r="KC64" i="19" s="1"/>
  <c r="KD64" i="19" s="1"/>
  <c r="KE64" i="19" s="1"/>
  <c r="KF64" i="19" s="1"/>
  <c r="KG64" i="19" s="1"/>
  <c r="KH64" i="19" s="1"/>
  <c r="KI64" i="19" s="1"/>
  <c r="KJ64" i="19" s="1"/>
  <c r="KK64" i="19" s="1"/>
  <c r="KL64" i="19" s="1"/>
  <c r="KM64" i="19" s="1"/>
  <c r="KN64" i="19" s="1"/>
  <c r="KO64" i="19" s="1"/>
  <c r="KP64" i="19" s="1"/>
  <c r="KQ64" i="19" s="1"/>
  <c r="KR64" i="19" s="1"/>
  <c r="KS64" i="19" s="1"/>
  <c r="KT64" i="19" s="1"/>
  <c r="KU64" i="19" s="1"/>
  <c r="KV64" i="19" s="1"/>
  <c r="KW64" i="19" s="1"/>
  <c r="KX64" i="19" s="1"/>
  <c r="KY64" i="19" s="1"/>
  <c r="KZ64" i="19" s="1"/>
  <c r="LA64" i="19" s="1"/>
  <c r="LB64" i="19" s="1"/>
  <c r="LC64" i="19" s="1"/>
  <c r="LD64" i="19" s="1"/>
  <c r="LE64" i="19" s="1"/>
  <c r="LF64" i="19" s="1"/>
  <c r="LG64" i="19" s="1"/>
  <c r="LH64" i="19" s="1"/>
  <c r="LI64" i="19" s="1"/>
  <c r="LJ64" i="19" s="1"/>
  <c r="LK64" i="19" s="1"/>
  <c r="LL64" i="19" s="1"/>
  <c r="LM64" i="19" s="1"/>
  <c r="LN64" i="19" s="1"/>
  <c r="LO64" i="19" s="1"/>
  <c r="LP64" i="19" s="1"/>
  <c r="LQ64" i="19" s="1"/>
  <c r="LR64" i="19" s="1"/>
  <c r="LS64" i="19" s="1"/>
  <c r="LT64" i="19" s="1"/>
  <c r="LU64" i="19" s="1"/>
  <c r="LV64" i="19" s="1"/>
  <c r="LW64" i="19" s="1"/>
  <c r="LX64" i="19" s="1"/>
  <c r="LY64" i="19" s="1"/>
  <c r="LZ64" i="19" s="1"/>
  <c r="MA64" i="19" s="1"/>
  <c r="MB64" i="19" s="1"/>
  <c r="MC64" i="19" s="1"/>
  <c r="MD64" i="19" s="1"/>
  <c r="ME64" i="19" s="1"/>
  <c r="MF64" i="19" s="1"/>
  <c r="MG64" i="19" s="1"/>
  <c r="MH64" i="19" s="1"/>
  <c r="MI64" i="19" s="1"/>
  <c r="MJ64" i="19" s="1"/>
  <c r="MK64" i="19" s="1"/>
  <c r="ML64" i="19" s="1"/>
  <c r="MM64" i="19" s="1"/>
  <c r="MN64" i="19" s="1"/>
  <c r="MO64" i="19" s="1"/>
  <c r="MP64" i="19" s="1"/>
  <c r="MQ64" i="19" s="1"/>
  <c r="MR64" i="19" s="1"/>
  <c r="MS64" i="19" s="1"/>
  <c r="MT64" i="19" s="1"/>
  <c r="MU64" i="19" s="1"/>
  <c r="MV64" i="19" s="1"/>
  <c r="MW64" i="19" s="1"/>
  <c r="MX64" i="19" s="1"/>
  <c r="MY64" i="19" s="1"/>
  <c r="MZ64" i="19" s="1"/>
  <c r="NA64" i="19" s="1"/>
  <c r="NB64" i="19" s="1"/>
  <c r="NC64" i="19" s="1"/>
  <c r="ND64" i="19" s="1"/>
  <c r="NE64" i="19" s="1"/>
  <c r="NF64" i="19" s="1"/>
  <c r="NG64" i="19" s="1"/>
  <c r="NH64" i="19" s="1"/>
  <c r="NI64" i="19" s="1"/>
  <c r="NJ64" i="19" s="1"/>
  <c r="NK64" i="19" s="1"/>
  <c r="NL64" i="19" s="1"/>
  <c r="NM64" i="19" s="1"/>
  <c r="NN64" i="19" s="1"/>
  <c r="NO64" i="19" s="1"/>
  <c r="NP64" i="19" s="1"/>
  <c r="NQ64" i="19" s="1"/>
  <c r="NR64" i="19" s="1"/>
  <c r="NS64" i="19" s="1"/>
  <c r="NT64" i="19" s="1"/>
  <c r="NU64" i="19" s="1"/>
  <c r="NV64" i="19" s="1"/>
  <c r="NW64" i="19" s="1"/>
  <c r="NX64" i="19" s="1"/>
  <c r="NY64" i="19" s="1"/>
  <c r="NZ64" i="19" s="1"/>
  <c r="OA64" i="19" s="1"/>
  <c r="OB64" i="19" s="1"/>
  <c r="OC64" i="19" s="1"/>
  <c r="OD64" i="19" s="1"/>
  <c r="OE64" i="19" s="1"/>
  <c r="OF64" i="19" s="1"/>
  <c r="OG64" i="19" s="1"/>
  <c r="OH64" i="19" s="1"/>
  <c r="OI64" i="19" s="1"/>
  <c r="OJ64" i="19" s="1"/>
  <c r="OK64" i="19" s="1"/>
  <c r="OL64" i="19" s="1"/>
  <c r="OM64" i="19" s="1"/>
  <c r="ON64" i="19" s="1"/>
  <c r="OO64" i="19" s="1"/>
  <c r="OP64" i="19" s="1"/>
  <c r="OQ64" i="19" s="1"/>
  <c r="OR64" i="19" s="1"/>
  <c r="OS64" i="19" s="1"/>
  <c r="OT64" i="19" s="1"/>
  <c r="OU64" i="19" s="1"/>
  <c r="OV64" i="19" s="1"/>
  <c r="OW64" i="19" s="1"/>
  <c r="OX64" i="19" s="1"/>
  <c r="OY64" i="19" s="1"/>
  <c r="OZ64" i="19" s="1"/>
  <c r="PA64" i="19" s="1"/>
  <c r="PB64" i="19" s="1"/>
  <c r="PC64" i="19" s="1"/>
  <c r="PD64" i="19" s="1"/>
  <c r="PE64" i="19" s="1"/>
  <c r="PF64" i="19" s="1"/>
  <c r="PG64" i="19" s="1"/>
  <c r="PH64" i="19" s="1"/>
  <c r="PI64" i="19" s="1"/>
  <c r="PJ64" i="19" s="1"/>
  <c r="PK64" i="19" s="1"/>
  <c r="PL64" i="19" s="1"/>
  <c r="PM64" i="19" s="1"/>
  <c r="PN64" i="19" s="1"/>
  <c r="PO64" i="19" s="1"/>
  <c r="PP64" i="19" s="1"/>
  <c r="PQ64" i="19" s="1"/>
  <c r="PR64" i="19" s="1"/>
  <c r="PS64" i="19" s="1"/>
  <c r="PT64" i="19" s="1"/>
  <c r="PU64" i="19" s="1"/>
  <c r="PV64" i="19" s="1"/>
  <c r="PW64" i="19" s="1"/>
  <c r="PX64" i="19" s="1"/>
  <c r="PY64" i="19" s="1"/>
  <c r="PZ64" i="19" s="1"/>
  <c r="QA64" i="19" s="1"/>
  <c r="QB64" i="19" s="1"/>
  <c r="QC64" i="19" s="1"/>
  <c r="QD64" i="19" s="1"/>
  <c r="QE64" i="19" s="1"/>
  <c r="QF64" i="19" s="1"/>
  <c r="QG64" i="19" s="1"/>
  <c r="QH64" i="19" s="1"/>
  <c r="QI64" i="19" s="1"/>
  <c r="QJ64" i="19" s="1"/>
  <c r="QK64" i="19" s="1"/>
  <c r="QL64" i="19" s="1"/>
  <c r="QM64" i="19" s="1"/>
  <c r="QN64" i="19" s="1"/>
  <c r="QO64" i="19" s="1"/>
  <c r="QP64" i="19" s="1"/>
  <c r="QQ64" i="19" s="1"/>
  <c r="QR64" i="19" s="1"/>
  <c r="QS64" i="19" s="1"/>
  <c r="QT64" i="19" s="1"/>
  <c r="QU64" i="19" s="1"/>
  <c r="QV64" i="19" s="1"/>
  <c r="QW64" i="19" s="1"/>
  <c r="QX64" i="19" s="1"/>
  <c r="QY64" i="19" s="1"/>
  <c r="QZ64" i="19" s="1"/>
  <c r="RA64" i="19" s="1"/>
  <c r="RB64" i="19" s="1"/>
  <c r="RC64" i="19" s="1"/>
  <c r="RD64" i="19" s="1"/>
  <c r="RE64" i="19" s="1"/>
  <c r="RF64" i="19" s="1"/>
  <c r="RG64" i="19" s="1"/>
  <c r="RH64" i="19" s="1"/>
  <c r="RI64" i="19" s="1"/>
  <c r="RJ64" i="19" s="1"/>
  <c r="RK64" i="19" s="1"/>
  <c r="RL64" i="19" s="1"/>
  <c r="RM64" i="19" s="1"/>
  <c r="RN64" i="19" s="1"/>
  <c r="RO64" i="19" s="1"/>
  <c r="RP64" i="19" s="1"/>
  <c r="RQ64" i="19" s="1"/>
  <c r="RR64" i="19" s="1"/>
  <c r="RS64" i="19" s="1"/>
  <c r="RT64" i="19" s="1"/>
  <c r="RU64" i="19" s="1"/>
  <c r="RV64" i="19" s="1"/>
  <c r="RW64" i="19" s="1"/>
  <c r="RX64" i="19" s="1"/>
  <c r="RY64" i="19" s="1"/>
  <c r="RZ64" i="19" s="1"/>
  <c r="SA64" i="19" s="1"/>
  <c r="SB64" i="19" s="1"/>
  <c r="SC64" i="19" s="1"/>
  <c r="SD64" i="19" s="1"/>
  <c r="SE64" i="19" s="1"/>
  <c r="SF64" i="19" s="1"/>
  <c r="SG64" i="19" s="1"/>
  <c r="SH64" i="19" s="1"/>
  <c r="SI64" i="19" s="1"/>
  <c r="SJ64" i="19" s="1"/>
  <c r="SK64" i="19" s="1"/>
  <c r="SL64" i="19" s="1"/>
  <c r="SM64" i="19" s="1"/>
  <c r="SN64" i="19" s="1"/>
  <c r="SO64" i="19" s="1"/>
  <c r="SP64" i="19" s="1"/>
  <c r="SQ64" i="19" s="1"/>
  <c r="SR64" i="19" s="1"/>
  <c r="SS64" i="19" s="1"/>
  <c r="ST64" i="19" s="1"/>
  <c r="SU64" i="19" s="1"/>
  <c r="SV64" i="19" s="1"/>
  <c r="SW64" i="19" s="1"/>
  <c r="SX64" i="19" s="1"/>
  <c r="SY64" i="19" s="1"/>
  <c r="SZ64" i="19" s="1"/>
  <c r="TA64" i="19" s="1"/>
  <c r="TB64" i="19" s="1"/>
  <c r="TC64" i="19" s="1"/>
  <c r="TD64" i="19" s="1"/>
  <c r="TE64" i="19" s="1"/>
  <c r="TF64" i="19" s="1"/>
  <c r="TG64" i="19" s="1"/>
  <c r="TH64" i="19" s="1"/>
  <c r="TI64" i="19" s="1"/>
  <c r="TJ64" i="19" s="1"/>
  <c r="TK64" i="19" s="1"/>
  <c r="TL64" i="19" s="1"/>
  <c r="TM64" i="19" s="1"/>
  <c r="TN64" i="19" s="1"/>
  <c r="TO64" i="19" s="1"/>
  <c r="TP64" i="19" s="1"/>
  <c r="TQ64" i="19" s="1"/>
  <c r="TR64" i="19" s="1"/>
  <c r="TS64" i="19" s="1"/>
  <c r="TT64" i="19" s="1"/>
  <c r="TU64" i="19" s="1"/>
  <c r="TV64" i="19" s="1"/>
  <c r="TW64" i="19" s="1"/>
  <c r="TX64" i="19" s="1"/>
  <c r="TY64" i="19" s="1"/>
  <c r="TZ64" i="19" s="1"/>
  <c r="UA64" i="19" s="1"/>
  <c r="UB64" i="19" s="1"/>
  <c r="UC64" i="19" s="1"/>
  <c r="UD64" i="19" s="1"/>
  <c r="UE64" i="19" s="1"/>
  <c r="UF64" i="19" s="1"/>
  <c r="UG64" i="19" s="1"/>
  <c r="UH64" i="19" s="1"/>
  <c r="UI64" i="19" s="1"/>
  <c r="UJ64" i="19" s="1"/>
  <c r="UK64" i="19" s="1"/>
  <c r="UL64" i="19" s="1"/>
  <c r="UM64" i="19" s="1"/>
  <c r="UN64" i="19" s="1"/>
  <c r="UO64" i="19" s="1"/>
  <c r="UP64" i="19" s="1"/>
  <c r="UQ64" i="19" s="1"/>
  <c r="UR64" i="19" s="1"/>
  <c r="US64" i="19" s="1"/>
  <c r="UT64" i="19" s="1"/>
  <c r="UU64" i="19" s="1"/>
  <c r="UV64" i="19" s="1"/>
  <c r="UW64" i="19" s="1"/>
  <c r="UX64" i="19" s="1"/>
  <c r="UY64" i="19" s="1"/>
  <c r="UZ64" i="19" s="1"/>
  <c r="VA64" i="19" s="1"/>
  <c r="VB64" i="19" s="1"/>
  <c r="VC64" i="19" s="1"/>
  <c r="VD64" i="19" s="1"/>
  <c r="VE64" i="19" s="1"/>
  <c r="VF64" i="19" s="1"/>
  <c r="VG64" i="19" s="1"/>
  <c r="VH64" i="19" s="1"/>
  <c r="VI64" i="19" s="1"/>
  <c r="VJ64" i="19" s="1"/>
  <c r="VK64" i="19" s="1"/>
  <c r="VL64" i="19" s="1"/>
  <c r="VM64" i="19" s="1"/>
  <c r="VN64" i="19" s="1"/>
  <c r="VO64" i="19" s="1"/>
  <c r="VP64" i="19" s="1"/>
  <c r="VQ64" i="19" s="1"/>
  <c r="VR64" i="19" s="1"/>
  <c r="VS64" i="19" s="1"/>
  <c r="VT64" i="19" s="1"/>
  <c r="VU64" i="19" s="1"/>
  <c r="VV64" i="19" s="1"/>
  <c r="VW64" i="19" s="1"/>
  <c r="VX64" i="19" s="1"/>
  <c r="VY64" i="19" s="1"/>
  <c r="VZ64" i="19" s="1"/>
  <c r="WA64" i="19" s="1"/>
  <c r="WB64" i="19" s="1"/>
  <c r="WC64" i="19" s="1"/>
  <c r="WD64" i="19" s="1"/>
  <c r="WE64" i="19" s="1"/>
  <c r="WF64" i="19" s="1"/>
  <c r="WG64" i="19" s="1"/>
  <c r="WH64" i="19" s="1"/>
  <c r="WI64" i="19" s="1"/>
  <c r="WJ64" i="19" s="1"/>
  <c r="WK64" i="19" s="1"/>
  <c r="WL64" i="19" s="1"/>
  <c r="WM64" i="19" s="1"/>
  <c r="WN64" i="19" s="1"/>
  <c r="WO64" i="19" s="1"/>
  <c r="WP64" i="19" s="1"/>
  <c r="WQ64" i="19" s="1"/>
  <c r="WR64" i="19" s="1"/>
  <c r="WS64" i="19" s="1"/>
  <c r="WT64" i="19" s="1"/>
  <c r="WU64" i="19" s="1"/>
  <c r="WV64" i="19" s="1"/>
  <c r="WW64" i="19" s="1"/>
  <c r="WX64" i="19" s="1"/>
  <c r="WY64" i="19" s="1"/>
  <c r="WZ64" i="19" s="1"/>
  <c r="XA64" i="19" s="1"/>
  <c r="XB64" i="19" s="1"/>
  <c r="XC64" i="19" s="1"/>
  <c r="XD64" i="19" s="1"/>
  <c r="XE64" i="19" s="1"/>
  <c r="XF64" i="19" s="1"/>
  <c r="XG64" i="19" s="1"/>
  <c r="XH64" i="19" s="1"/>
  <c r="XI64" i="19" s="1"/>
  <c r="XJ64" i="19" s="1"/>
  <c r="XK64" i="19" s="1"/>
  <c r="XL64" i="19" s="1"/>
  <c r="XM64" i="19" s="1"/>
  <c r="XN64" i="19" s="1"/>
  <c r="XO64" i="19" s="1"/>
  <c r="XP64" i="19" s="1"/>
  <c r="XQ64" i="19" s="1"/>
  <c r="XR64" i="19" s="1"/>
  <c r="XS64" i="19" s="1"/>
  <c r="XT64" i="19" s="1"/>
  <c r="XU64" i="19" s="1"/>
  <c r="XV64" i="19" s="1"/>
  <c r="XW64" i="19" s="1"/>
  <c r="XX64" i="19" s="1"/>
  <c r="XY64" i="19" s="1"/>
  <c r="XZ64" i="19" s="1"/>
  <c r="YA64" i="19" s="1"/>
  <c r="YB64" i="19" s="1"/>
  <c r="YC64" i="19" s="1"/>
  <c r="YD64" i="19" s="1"/>
  <c r="YE64" i="19" s="1"/>
  <c r="YF64" i="19" s="1"/>
  <c r="YG64" i="19" s="1"/>
  <c r="YH64" i="19" s="1"/>
  <c r="YI64" i="19" s="1"/>
  <c r="YJ64" i="19" s="1"/>
  <c r="YK64" i="19" s="1"/>
  <c r="YL64" i="19" s="1"/>
  <c r="YM64" i="19" s="1"/>
  <c r="YN64" i="19" s="1"/>
  <c r="YO64" i="19" s="1"/>
  <c r="YP64" i="19" s="1"/>
  <c r="YQ64" i="19" s="1"/>
  <c r="YR64" i="19" s="1"/>
  <c r="YS64" i="19" s="1"/>
  <c r="YT64" i="19" s="1"/>
  <c r="YU64" i="19" s="1"/>
  <c r="YV64" i="19" s="1"/>
  <c r="YW64" i="19" s="1"/>
  <c r="YX64" i="19" s="1"/>
  <c r="YY64" i="19" s="1"/>
  <c r="YZ64" i="19" s="1"/>
  <c r="ZA64" i="19" s="1"/>
  <c r="ZB64" i="19" s="1"/>
  <c r="ZC64" i="19" s="1"/>
  <c r="ZD64" i="19" s="1"/>
  <c r="ZE64" i="19" s="1"/>
  <c r="ZF64" i="19" s="1"/>
  <c r="ZG64" i="19" s="1"/>
  <c r="ZH64" i="19" s="1"/>
  <c r="ZI64" i="19" s="1"/>
  <c r="ZJ64" i="19" s="1"/>
  <c r="ZK64" i="19" s="1"/>
  <c r="ZL64" i="19" s="1"/>
  <c r="ZM64" i="19" s="1"/>
  <c r="ZN64" i="19" s="1"/>
  <c r="ZO64" i="19" s="1"/>
  <c r="ZP64" i="19" s="1"/>
  <c r="ZQ64" i="19" s="1"/>
  <c r="ZR64" i="19" s="1"/>
  <c r="ZS64" i="19" s="1"/>
  <c r="ZT64" i="19" s="1"/>
  <c r="ZU64" i="19" s="1"/>
  <c r="ZV64" i="19" s="1"/>
  <c r="ZW64" i="19" s="1"/>
  <c r="ZX64" i="19" s="1"/>
  <c r="ZY64" i="19" s="1"/>
  <c r="ZZ64" i="19" s="1"/>
  <c r="AAA64" i="19" s="1"/>
  <c r="AAB64" i="19" s="1"/>
  <c r="AAC64" i="19" s="1"/>
  <c r="AAD64" i="19" s="1"/>
  <c r="AAE64" i="19" s="1"/>
  <c r="AAF64" i="19" s="1"/>
  <c r="AAG64" i="19" s="1"/>
  <c r="AAH64" i="19" s="1"/>
  <c r="AAI64" i="19" s="1"/>
  <c r="AAJ64" i="19" s="1"/>
  <c r="AAK64" i="19" s="1"/>
  <c r="AAL64" i="19" s="1"/>
  <c r="AAM64" i="19" s="1"/>
  <c r="AAN64" i="19" s="1"/>
  <c r="AAO64" i="19" s="1"/>
  <c r="AAP64" i="19" s="1"/>
  <c r="AAQ64" i="19" s="1"/>
  <c r="AAR64" i="19" s="1"/>
  <c r="AAS64" i="19" s="1"/>
  <c r="AAT64" i="19" s="1"/>
  <c r="AAU64" i="19" s="1"/>
  <c r="AAV64" i="19" s="1"/>
  <c r="AAW64" i="19" s="1"/>
  <c r="AAX64" i="19" s="1"/>
  <c r="AAY64" i="19" s="1"/>
  <c r="AAZ64" i="19" s="1"/>
  <c r="ABA64" i="19" s="1"/>
  <c r="ABB64" i="19" s="1"/>
  <c r="ABC64" i="19" s="1"/>
  <c r="ABD64" i="19" s="1"/>
  <c r="ABE64" i="19" s="1"/>
  <c r="ABF64" i="19" s="1"/>
  <c r="ABG64" i="19" s="1"/>
  <c r="ABH64" i="19" s="1"/>
  <c r="ABI64" i="19" s="1"/>
  <c r="ABJ64" i="19" s="1"/>
  <c r="ABK64" i="19" s="1"/>
  <c r="ABL64" i="19" s="1"/>
  <c r="ABM64" i="19" s="1"/>
  <c r="ABN64" i="19" s="1"/>
  <c r="ABO64" i="19" s="1"/>
  <c r="ABP64" i="19" s="1"/>
  <c r="ABQ64" i="19" s="1"/>
  <c r="ABR64" i="19" s="1"/>
  <c r="ABS64" i="19" s="1"/>
  <c r="ABT64" i="19" s="1"/>
  <c r="ABU64" i="19" s="1"/>
  <c r="ABV64" i="19" s="1"/>
  <c r="ABW64" i="19" s="1"/>
  <c r="ABX64" i="19" s="1"/>
  <c r="ABY64" i="19" s="1"/>
  <c r="ABZ64" i="19" s="1"/>
  <c r="ACA64" i="19" s="1"/>
  <c r="ACB64" i="19" s="1"/>
  <c r="ACC64" i="19" s="1"/>
  <c r="ACD64" i="19" s="1"/>
  <c r="ACE64" i="19" s="1"/>
  <c r="ACF64" i="19" s="1"/>
  <c r="ACG64" i="19" s="1"/>
  <c r="ACH64" i="19" s="1"/>
  <c r="ACI64" i="19" s="1"/>
  <c r="ACJ64" i="19" s="1"/>
  <c r="ACK64" i="19" s="1"/>
  <c r="ACL64" i="19" s="1"/>
  <c r="ACM64" i="19" s="1"/>
  <c r="ACN64" i="19" s="1"/>
  <c r="ACO64" i="19" s="1"/>
  <c r="ACP64" i="19" s="1"/>
  <c r="ACQ64" i="19" s="1"/>
  <c r="ACR64" i="19" s="1"/>
  <c r="ACS64" i="19" s="1"/>
  <c r="ACT64" i="19" s="1"/>
  <c r="ACU64" i="19" s="1"/>
  <c r="ACV64" i="19" s="1"/>
  <c r="ACW64" i="19" s="1"/>
  <c r="ACX64" i="19" s="1"/>
  <c r="ACY64" i="19" s="1"/>
  <c r="ACZ64" i="19" s="1"/>
  <c r="ADA64" i="19" s="1"/>
  <c r="ADB64" i="19" s="1"/>
  <c r="ADC64" i="19" s="1"/>
  <c r="ADD64" i="19" s="1"/>
  <c r="ADE64" i="19" s="1"/>
  <c r="ADF64" i="19" s="1"/>
  <c r="ADG64" i="19" s="1"/>
  <c r="ADH64" i="19" s="1"/>
  <c r="ADI64" i="19" s="1"/>
  <c r="ADJ64" i="19" s="1"/>
  <c r="ADK64" i="19" s="1"/>
  <c r="ADL64" i="19" s="1"/>
  <c r="ADM64" i="19" s="1"/>
  <c r="ADN64" i="19" s="1"/>
  <c r="ADO64" i="19" s="1"/>
  <c r="ADP64" i="19" s="1"/>
  <c r="ADQ64" i="19" s="1"/>
  <c r="ADR64" i="19" s="1"/>
  <c r="ADS64" i="19" s="1"/>
  <c r="ADT64" i="19" s="1"/>
  <c r="ADU64" i="19" s="1"/>
  <c r="ADV64" i="19" s="1"/>
  <c r="ADW64" i="19" s="1"/>
  <c r="ADX64" i="19" s="1"/>
  <c r="ADY64" i="19" s="1"/>
  <c r="ADZ64" i="19" s="1"/>
  <c r="AEA64" i="19" s="1"/>
  <c r="AEB64" i="19" s="1"/>
  <c r="AEC64" i="19" s="1"/>
  <c r="AED64" i="19" s="1"/>
  <c r="AEE64" i="19" s="1"/>
  <c r="AEF64" i="19" s="1"/>
  <c r="AEG64" i="19" s="1"/>
  <c r="AEH64" i="19" s="1"/>
  <c r="AEI64" i="19" s="1"/>
  <c r="AEJ64" i="19" s="1"/>
  <c r="AEK64" i="19" s="1"/>
  <c r="AEL64" i="19" s="1"/>
  <c r="AEM64" i="19" s="1"/>
  <c r="AEN64" i="19" s="1"/>
  <c r="AEO64" i="19" s="1"/>
  <c r="AEP64" i="19" s="1"/>
  <c r="AEQ64" i="19" s="1"/>
  <c r="AER64" i="19" s="1"/>
  <c r="AES64" i="19" s="1"/>
  <c r="AET64" i="19" s="1"/>
  <c r="AEU64" i="19" s="1"/>
  <c r="AEV64" i="19" s="1"/>
  <c r="AEW64" i="19" s="1"/>
  <c r="AEX64" i="19" s="1"/>
  <c r="AEY64" i="19" s="1"/>
  <c r="AEZ64" i="19" s="1"/>
  <c r="AFA64" i="19" s="1"/>
  <c r="AFB64" i="19" s="1"/>
  <c r="AFC64" i="19" s="1"/>
  <c r="AFD64" i="19" s="1"/>
  <c r="AFE64" i="19" s="1"/>
  <c r="AFF64" i="19" s="1"/>
  <c r="AFG64" i="19" s="1"/>
  <c r="AFH64" i="19" s="1"/>
  <c r="AFI64" i="19" s="1"/>
  <c r="AFJ64" i="19" s="1"/>
  <c r="AFK64" i="19" s="1"/>
  <c r="AFL64" i="19" s="1"/>
  <c r="AFM64" i="19" s="1"/>
  <c r="AFN64" i="19" s="1"/>
  <c r="AFO64" i="19" s="1"/>
  <c r="AFP64" i="19" s="1"/>
  <c r="AFQ64" i="19" s="1"/>
  <c r="AFR64" i="19" s="1"/>
  <c r="AFS64" i="19" s="1"/>
  <c r="AFT64" i="19" s="1"/>
  <c r="AFU64" i="19" s="1"/>
  <c r="AFV64" i="19" s="1"/>
  <c r="AFW64" i="19" s="1"/>
  <c r="AFX64" i="19" s="1"/>
  <c r="AFY64" i="19" s="1"/>
  <c r="AFZ64" i="19" s="1"/>
  <c r="AGA64" i="19" s="1"/>
  <c r="AGB64" i="19" s="1"/>
  <c r="AGC64" i="19" s="1"/>
  <c r="AGD64" i="19" s="1"/>
  <c r="AGE64" i="19" s="1"/>
  <c r="AGF64" i="19" s="1"/>
  <c r="AGG64" i="19" s="1"/>
  <c r="AGH64" i="19" s="1"/>
  <c r="AGI64" i="19" s="1"/>
  <c r="AGJ64" i="19" s="1"/>
  <c r="AGK64" i="19" s="1"/>
  <c r="AGL64" i="19" s="1"/>
  <c r="AGM64" i="19" s="1"/>
  <c r="AGN64" i="19" s="1"/>
  <c r="AGO64" i="19" s="1"/>
  <c r="AGP64" i="19" s="1"/>
  <c r="AGQ64" i="19" s="1"/>
  <c r="AGR64" i="19" s="1"/>
  <c r="AGS64" i="19" s="1"/>
  <c r="AGT64" i="19" s="1"/>
  <c r="AGU64" i="19" s="1"/>
  <c r="AGV64" i="19" s="1"/>
  <c r="AGW64" i="19" s="1"/>
  <c r="AGX64" i="19" s="1"/>
  <c r="AGY64" i="19" s="1"/>
  <c r="AGZ64" i="19" s="1"/>
  <c r="AHA64" i="19" s="1"/>
  <c r="AHB64" i="19" s="1"/>
  <c r="AHC64" i="19" s="1"/>
  <c r="AHD64" i="19" s="1"/>
  <c r="AHE64" i="19" s="1"/>
  <c r="AHF64" i="19" s="1"/>
  <c r="AHG64" i="19" s="1"/>
  <c r="AHH64" i="19" s="1"/>
  <c r="AHI64" i="19" s="1"/>
  <c r="AHJ64" i="19" s="1"/>
  <c r="AHK64" i="19" s="1"/>
  <c r="AHL64" i="19" s="1"/>
  <c r="AHM64" i="19" s="1"/>
  <c r="AHN64" i="19" s="1"/>
  <c r="AHO64" i="19" s="1"/>
  <c r="AHP64" i="19" s="1"/>
  <c r="AHQ64" i="19" s="1"/>
  <c r="AHR64" i="19" s="1"/>
  <c r="AHS64" i="19" s="1"/>
  <c r="AHT64" i="19" s="1"/>
  <c r="AHU64" i="19" s="1"/>
  <c r="AHV64" i="19" s="1"/>
  <c r="AHW64" i="19" s="1"/>
  <c r="AHX64" i="19" s="1"/>
  <c r="AHY64" i="19" s="1"/>
  <c r="AHZ64" i="19" s="1"/>
  <c r="AIA64" i="19" s="1"/>
  <c r="AIB64" i="19" s="1"/>
  <c r="AIC64" i="19" s="1"/>
  <c r="AID64" i="19" s="1"/>
  <c r="AIE64" i="19" s="1"/>
  <c r="AIF64" i="19" s="1"/>
  <c r="AIG64" i="19" s="1"/>
  <c r="AIH64" i="19" s="1"/>
  <c r="AII64" i="19" s="1"/>
  <c r="AIJ64" i="19" s="1"/>
  <c r="AIK64" i="19" s="1"/>
  <c r="AIL64" i="19" s="1"/>
  <c r="AIM64" i="19" s="1"/>
  <c r="AIN64" i="19" s="1"/>
  <c r="AIO64" i="19" s="1"/>
  <c r="AIP64" i="19" s="1"/>
  <c r="AIQ64" i="19" s="1"/>
  <c r="AIR64" i="19" s="1"/>
  <c r="AIS64" i="19" s="1"/>
  <c r="AIT64" i="19" s="1"/>
  <c r="AIU64" i="19" s="1"/>
  <c r="AIV64" i="19" s="1"/>
  <c r="AIW64" i="19" s="1"/>
  <c r="AIX64" i="19" s="1"/>
  <c r="AIY64" i="19" s="1"/>
  <c r="AIZ64" i="19" s="1"/>
  <c r="AJA64" i="19" s="1"/>
  <c r="AJB64" i="19" s="1"/>
  <c r="AJC64" i="19" s="1"/>
  <c r="AJD64" i="19" s="1"/>
  <c r="AJE64" i="19" s="1"/>
  <c r="AJF64" i="19" s="1"/>
  <c r="AJG64" i="19" s="1"/>
  <c r="AJH64" i="19" s="1"/>
  <c r="AJI64" i="19" s="1"/>
  <c r="AJJ64" i="19" s="1"/>
  <c r="AJK64" i="19" s="1"/>
  <c r="AJL64" i="19" s="1"/>
  <c r="AJM64" i="19" s="1"/>
  <c r="AJN64" i="19" s="1"/>
  <c r="AJO64" i="19" s="1"/>
  <c r="AJP64" i="19" s="1"/>
  <c r="AJQ64" i="19" s="1"/>
  <c r="AJR64" i="19" s="1"/>
  <c r="AJS64" i="19" s="1"/>
  <c r="AJT64" i="19" s="1"/>
  <c r="AJU64" i="19" s="1"/>
  <c r="AJV64" i="19" s="1"/>
  <c r="AJW64" i="19" s="1"/>
  <c r="AJX64" i="19" s="1"/>
  <c r="AJY64" i="19" s="1"/>
  <c r="AJZ64" i="19" s="1"/>
  <c r="AKA64" i="19" s="1"/>
  <c r="AKB64" i="19" s="1"/>
  <c r="AKC64" i="19" s="1"/>
  <c r="AKD64" i="19" s="1"/>
  <c r="AKE64" i="19" s="1"/>
  <c r="AKF64" i="19" s="1"/>
  <c r="AKG64" i="19" s="1"/>
  <c r="AKH64" i="19" s="1"/>
  <c r="AKI64" i="19" s="1"/>
  <c r="AKJ64" i="19" s="1"/>
  <c r="AKK64" i="19" s="1"/>
  <c r="AKL64" i="19" s="1"/>
  <c r="AKM64" i="19" s="1"/>
  <c r="AKN64" i="19" s="1"/>
  <c r="AKO64" i="19" s="1"/>
  <c r="AKP64" i="19" s="1"/>
  <c r="AKQ64" i="19" s="1"/>
  <c r="AKR64" i="19" s="1"/>
  <c r="AKS64" i="19" s="1"/>
  <c r="AKT64" i="19" s="1"/>
  <c r="AKU64" i="19" s="1"/>
  <c r="AKV64" i="19" s="1"/>
  <c r="AKW64" i="19" s="1"/>
  <c r="AKX64" i="19" s="1"/>
  <c r="AKY64" i="19" s="1"/>
  <c r="AKZ64" i="19" s="1"/>
  <c r="ALA64" i="19" s="1"/>
  <c r="ALB64" i="19" s="1"/>
  <c r="ALC64" i="19" s="1"/>
  <c r="ALD64" i="19" s="1"/>
  <c r="ALE64" i="19" s="1"/>
  <c r="ALF64" i="19" s="1"/>
  <c r="ALG64" i="19" s="1"/>
  <c r="ALH64" i="19" s="1"/>
  <c r="ALI64" i="19" s="1"/>
  <c r="ALJ64" i="19" s="1"/>
  <c r="ALK64" i="19" s="1"/>
  <c r="ALL64" i="19" s="1"/>
  <c r="ALM64" i="19" s="1"/>
  <c r="ALN64" i="19" s="1"/>
  <c r="ALO64" i="19" s="1"/>
  <c r="M53" i="34" l="1"/>
  <c r="N52" i="34"/>
  <c r="M53" i="33"/>
  <c r="N52" i="33"/>
  <c r="M53" i="32"/>
  <c r="N52" i="32"/>
  <c r="G25" i="20"/>
  <c r="D109" i="29" s="1"/>
  <c r="G24" i="20"/>
  <c r="D108" i="29" s="1"/>
  <c r="G28" i="20"/>
  <c r="D112" i="29" s="1"/>
  <c r="G27" i="20"/>
  <c r="D111" i="29" s="1"/>
  <c r="G26" i="20"/>
  <c r="D110" i="29" s="1"/>
  <c r="H28" i="20"/>
  <c r="E112" i="29" s="1"/>
  <c r="H27" i="20"/>
  <c r="E111" i="29" s="1"/>
  <c r="H23" i="20"/>
  <c r="E107" i="29" s="1"/>
  <c r="G23" i="20"/>
  <c r="D107" i="29" s="1"/>
  <c r="H26" i="20"/>
  <c r="E110" i="29" s="1"/>
  <c r="H25" i="20"/>
  <c r="E109" i="29" s="1"/>
  <c r="I23" i="20"/>
  <c r="F107" i="29" s="1"/>
  <c r="H24" i="20"/>
  <c r="E108" i="29" s="1"/>
  <c r="I27" i="20"/>
  <c r="F111" i="29" s="1"/>
  <c r="I26" i="20"/>
  <c r="F110" i="29" s="1"/>
  <c r="I28" i="20"/>
  <c r="F112" i="29" s="1"/>
  <c r="I24" i="20"/>
  <c r="F108" i="29" s="1"/>
  <c r="I25" i="20"/>
  <c r="F109" i="29" s="1"/>
  <c r="J27" i="20"/>
  <c r="G111" i="29" s="1"/>
  <c r="J25" i="20"/>
  <c r="G109" i="29" s="1"/>
  <c r="J26" i="20"/>
  <c r="G110" i="29" s="1"/>
  <c r="J23" i="20"/>
  <c r="G107" i="29" s="1"/>
  <c r="J28" i="20"/>
  <c r="G112" i="29" s="1"/>
  <c r="J24" i="20"/>
  <c r="G108" i="29" s="1"/>
  <c r="K27" i="20"/>
  <c r="H111" i="29" s="1"/>
  <c r="K28" i="20"/>
  <c r="H112" i="29" s="1"/>
  <c r="K25" i="20"/>
  <c r="H109" i="29" s="1"/>
  <c r="K26" i="20"/>
  <c r="H110" i="29" s="1"/>
  <c r="K24" i="20"/>
  <c r="H108" i="29" s="1"/>
  <c r="K23" i="20"/>
  <c r="H107" i="29" s="1"/>
  <c r="L28" i="20"/>
  <c r="I112" i="29" s="1"/>
  <c r="L25" i="20"/>
  <c r="I109" i="29" s="1"/>
  <c r="L27" i="20"/>
  <c r="I111" i="29" s="1"/>
  <c r="L23" i="20"/>
  <c r="I107" i="29" s="1"/>
  <c r="L26" i="20"/>
  <c r="I110" i="29" s="1"/>
  <c r="L24" i="20"/>
  <c r="I108" i="29" s="1"/>
  <c r="M23" i="20"/>
  <c r="J107" i="29" s="1"/>
  <c r="M28" i="20"/>
  <c r="J112" i="29" s="1"/>
  <c r="M24" i="20"/>
  <c r="J108" i="29" s="1"/>
  <c r="M27" i="20"/>
  <c r="J111" i="29" s="1"/>
  <c r="M26" i="20"/>
  <c r="J110" i="29" s="1"/>
  <c r="M25" i="20"/>
  <c r="J109" i="29" s="1"/>
  <c r="N25" i="20"/>
  <c r="K109" i="29" s="1"/>
  <c r="N23" i="20"/>
  <c r="K107" i="29" s="1"/>
  <c r="N28" i="20"/>
  <c r="K112" i="29" s="1"/>
  <c r="N24" i="20"/>
  <c r="K108" i="29" s="1"/>
  <c r="N27" i="20"/>
  <c r="K111" i="29" s="1"/>
  <c r="N26" i="20"/>
  <c r="K110" i="29" s="1"/>
  <c r="O24" i="20"/>
  <c r="L108" i="29" s="1"/>
  <c r="O27" i="20"/>
  <c r="L111" i="29" s="1"/>
  <c r="O25" i="20"/>
  <c r="L109" i="29" s="1"/>
  <c r="O28" i="20"/>
  <c r="L112" i="29" s="1"/>
  <c r="O23" i="20"/>
  <c r="L107" i="29" s="1"/>
  <c r="O26" i="20"/>
  <c r="L110" i="29" s="1"/>
  <c r="P24" i="20"/>
  <c r="M108" i="29" s="1"/>
  <c r="P27" i="20"/>
  <c r="M111" i="29" s="1"/>
  <c r="P25" i="20"/>
  <c r="M109" i="29" s="1"/>
  <c r="P23" i="20"/>
  <c r="M107" i="29" s="1"/>
  <c r="P26" i="20"/>
  <c r="M110" i="29" s="1"/>
  <c r="P28" i="20"/>
  <c r="M112" i="29" s="1"/>
  <c r="L22" i="10"/>
  <c r="D52" i="22"/>
  <c r="D53" i="22" s="1"/>
  <c r="C53" i="28"/>
  <c r="D52" i="28"/>
  <c r="C53" i="27"/>
  <c r="D52" i="27"/>
  <c r="D53" i="26"/>
  <c r="E52" i="26"/>
  <c r="D53" i="25"/>
  <c r="E52" i="25"/>
  <c r="D53" i="24"/>
  <c r="E52" i="24"/>
  <c r="D53" i="23"/>
  <c r="E52" i="23"/>
  <c r="D41" i="20"/>
  <c r="D44" i="20" s="1"/>
  <c r="D47" i="20" s="1"/>
  <c r="C63" i="20"/>
  <c r="D55" i="20"/>
  <c r="D58" i="20" s="1"/>
  <c r="D42" i="20"/>
  <c r="D45" i="20" s="1"/>
  <c r="D48" i="20" s="1"/>
  <c r="D40" i="19"/>
  <c r="D41" i="19"/>
  <c r="E52" i="22" l="1"/>
  <c r="E53" i="22" s="1"/>
  <c r="N53" i="34"/>
  <c r="O52" i="34"/>
  <c r="N53" i="33"/>
  <c r="O52" i="33"/>
  <c r="N53" i="32"/>
  <c r="O52" i="32"/>
  <c r="M22" i="10"/>
  <c r="D53" i="28"/>
  <c r="E52" i="28"/>
  <c r="D53" i="27"/>
  <c r="E52" i="27"/>
  <c r="E53" i="26"/>
  <c r="F52" i="26"/>
  <c r="E53" i="25"/>
  <c r="F52" i="25"/>
  <c r="E53" i="24"/>
  <c r="F52" i="24"/>
  <c r="E53" i="23"/>
  <c r="F52" i="23"/>
  <c r="C41" i="20"/>
  <c r="C44" i="20" s="1"/>
  <c r="C47" i="20" s="1"/>
  <c r="C64" i="20"/>
  <c r="D63" i="20"/>
  <c r="C42" i="20"/>
  <c r="C45" i="20" s="1"/>
  <c r="C48" i="20" s="1"/>
  <c r="C41" i="19"/>
  <c r="C44" i="19" s="1"/>
  <c r="D44" i="19"/>
  <c r="C40" i="19"/>
  <c r="C43" i="19" s="1"/>
  <c r="D43" i="19"/>
  <c r="F52" i="22" l="1"/>
  <c r="O53" i="34"/>
  <c r="P52" i="34"/>
  <c r="O53" i="33"/>
  <c r="P52" i="33"/>
  <c r="O53" i="32"/>
  <c r="P52" i="32"/>
  <c r="N22" i="10"/>
  <c r="E53" i="28"/>
  <c r="F52" i="28"/>
  <c r="F52" i="27"/>
  <c r="E53" i="27"/>
  <c r="G52" i="26"/>
  <c r="F53" i="26"/>
  <c r="F53" i="25"/>
  <c r="G52" i="25"/>
  <c r="G52" i="24"/>
  <c r="F53" i="24"/>
  <c r="F53" i="23"/>
  <c r="G52" i="23"/>
  <c r="G52" i="22"/>
  <c r="F53" i="22"/>
  <c r="D64" i="20"/>
  <c r="E63" i="20"/>
  <c r="D49" i="19"/>
  <c r="D46" i="19"/>
  <c r="D50" i="19"/>
  <c r="D47" i="19"/>
  <c r="C49" i="19"/>
  <c r="C46" i="19"/>
  <c r="C47" i="19"/>
  <c r="C50" i="19"/>
  <c r="Q52" i="34" l="1"/>
  <c r="P53" i="34"/>
  <c r="P53" i="33"/>
  <c r="Q52" i="33"/>
  <c r="P53" i="32"/>
  <c r="Q52" i="32"/>
  <c r="O22" i="10"/>
  <c r="F53" i="28"/>
  <c r="G52" i="28"/>
  <c r="F53" i="27"/>
  <c r="G52" i="27"/>
  <c r="G53" i="26"/>
  <c r="H52" i="26"/>
  <c r="G53" i="25"/>
  <c r="H52" i="25"/>
  <c r="H52" i="24"/>
  <c r="G53" i="24"/>
  <c r="G53" i="23"/>
  <c r="H52" i="23"/>
  <c r="G53" i="22"/>
  <c r="H52" i="22"/>
  <c r="E64" i="20"/>
  <c r="F63" i="20"/>
  <c r="Q53" i="34" l="1"/>
  <c r="R52" i="34"/>
  <c r="R52" i="33"/>
  <c r="Q53" i="33"/>
  <c r="Q53" i="32"/>
  <c r="R52" i="32"/>
  <c r="P22" i="10"/>
  <c r="G53" i="28"/>
  <c r="H52" i="28"/>
  <c r="G53" i="27"/>
  <c r="H52" i="27"/>
  <c r="H53" i="26"/>
  <c r="I52" i="26"/>
  <c r="H53" i="25"/>
  <c r="I52" i="25"/>
  <c r="I52" i="24"/>
  <c r="H53" i="24"/>
  <c r="I52" i="23"/>
  <c r="H53" i="23"/>
  <c r="H53" i="22"/>
  <c r="I52" i="22"/>
  <c r="F64" i="20"/>
  <c r="G63" i="20"/>
  <c r="R53" i="34" l="1"/>
  <c r="S52" i="34"/>
  <c r="S52" i="33"/>
  <c r="R53" i="33"/>
  <c r="R53" i="32"/>
  <c r="S52" i="32"/>
  <c r="H53" i="28"/>
  <c r="I52" i="28"/>
  <c r="H53" i="27"/>
  <c r="I52" i="27"/>
  <c r="I53" i="26"/>
  <c r="J52" i="26"/>
  <c r="I53" i="25"/>
  <c r="J52" i="25"/>
  <c r="I53" i="24"/>
  <c r="J52" i="24"/>
  <c r="I53" i="23"/>
  <c r="J52" i="23"/>
  <c r="J52" i="22"/>
  <c r="I53" i="22"/>
  <c r="G64" i="20"/>
  <c r="H63" i="20"/>
  <c r="S53" i="34" l="1"/>
  <c r="T52" i="34"/>
  <c r="T52" i="33"/>
  <c r="S53" i="33"/>
  <c r="S53" i="32"/>
  <c r="T52" i="32"/>
  <c r="I53" i="28"/>
  <c r="J52" i="28"/>
  <c r="J52" i="27"/>
  <c r="I53" i="27"/>
  <c r="J53" i="26"/>
  <c r="K52" i="26"/>
  <c r="J53" i="25"/>
  <c r="K52" i="25"/>
  <c r="J53" i="24"/>
  <c r="K52" i="24"/>
  <c r="J53" i="23"/>
  <c r="K52" i="23"/>
  <c r="J53" i="22"/>
  <c r="K52" i="22"/>
  <c r="H64" i="20"/>
  <c r="I63" i="20"/>
  <c r="T53" i="34" l="1"/>
  <c r="U52" i="34"/>
  <c r="T53" i="33"/>
  <c r="U52" i="33"/>
  <c r="T53" i="32"/>
  <c r="U52" i="32"/>
  <c r="J53" i="28"/>
  <c r="K52" i="28"/>
  <c r="K52" i="27"/>
  <c r="J53" i="27"/>
  <c r="L52" i="26"/>
  <c r="K53" i="26"/>
  <c r="K53" i="25"/>
  <c r="L52" i="25"/>
  <c r="K53" i="24"/>
  <c r="L52" i="24"/>
  <c r="K53" i="23"/>
  <c r="L52" i="23"/>
  <c r="K53" i="22"/>
  <c r="L52" i="22"/>
  <c r="I64" i="20"/>
  <c r="J63" i="20"/>
  <c r="U53" i="34" l="1"/>
  <c r="V52" i="34"/>
  <c r="U53" i="33"/>
  <c r="V52" i="33"/>
  <c r="U53" i="32"/>
  <c r="V52" i="32"/>
  <c r="L52" i="28"/>
  <c r="K53" i="28"/>
  <c r="K53" i="27"/>
  <c r="L52" i="27"/>
  <c r="L53" i="26"/>
  <c r="M52" i="26"/>
  <c r="L53" i="25"/>
  <c r="M52" i="25"/>
  <c r="L53" i="24"/>
  <c r="M52" i="24"/>
  <c r="L53" i="23"/>
  <c r="M52" i="23"/>
  <c r="L53" i="22"/>
  <c r="M52" i="22"/>
  <c r="J64" i="20"/>
  <c r="K63" i="20"/>
  <c r="V53" i="34" l="1"/>
  <c r="D38" i="34" s="1"/>
  <c r="C38" i="34" s="1"/>
  <c r="AB219" i="29" s="1"/>
  <c r="W52" i="34"/>
  <c r="V53" i="33"/>
  <c r="D38" i="33" s="1"/>
  <c r="C38" i="33" s="1"/>
  <c r="AB198" i="29" s="1"/>
  <c r="W52" i="33"/>
  <c r="V53" i="32"/>
  <c r="D38" i="32" s="1"/>
  <c r="C38" i="32" s="1"/>
  <c r="W52" i="32"/>
  <c r="L53" i="28"/>
  <c r="M52" i="28"/>
  <c r="L53" i="27"/>
  <c r="M52" i="27"/>
  <c r="M53" i="26"/>
  <c r="N52" i="26"/>
  <c r="N52" i="25"/>
  <c r="M53" i="25"/>
  <c r="M53" i="24"/>
  <c r="N52" i="24"/>
  <c r="M53" i="23"/>
  <c r="N52" i="23"/>
  <c r="M53" i="22"/>
  <c r="N52" i="22"/>
  <c r="K64" i="20"/>
  <c r="L63" i="20"/>
  <c r="W53" i="34" l="1"/>
  <c r="X52" i="34"/>
  <c r="W53" i="33"/>
  <c r="X52" i="33"/>
  <c r="X52" i="32"/>
  <c r="W53" i="32"/>
  <c r="M53" i="28"/>
  <c r="N52" i="28"/>
  <c r="M53" i="27"/>
  <c r="N52" i="27"/>
  <c r="N53" i="26"/>
  <c r="O52" i="26"/>
  <c r="O52" i="25"/>
  <c r="N53" i="25"/>
  <c r="N53" i="24"/>
  <c r="O52" i="24"/>
  <c r="N53" i="23"/>
  <c r="O52" i="23"/>
  <c r="N53" i="22"/>
  <c r="O52" i="22"/>
  <c r="L64" i="20"/>
  <c r="M63" i="20"/>
  <c r="Y52" i="34" l="1"/>
  <c r="X53" i="34"/>
  <c r="X53" i="33"/>
  <c r="Y52" i="33"/>
  <c r="Y52" i="32"/>
  <c r="X53" i="32"/>
  <c r="N53" i="28"/>
  <c r="O52" i="28"/>
  <c r="N53" i="27"/>
  <c r="O52" i="27"/>
  <c r="O53" i="26"/>
  <c r="P52" i="26"/>
  <c r="O53" i="25"/>
  <c r="P52" i="25"/>
  <c r="P52" i="24"/>
  <c r="O53" i="24"/>
  <c r="O53" i="23"/>
  <c r="P52" i="23"/>
  <c r="P52" i="22"/>
  <c r="O53" i="22"/>
  <c r="M64" i="20"/>
  <c r="N63" i="20"/>
  <c r="Z52" i="34" l="1"/>
  <c r="Y53" i="34"/>
  <c r="Y53" i="33"/>
  <c r="Z52" i="33"/>
  <c r="Y53" i="32"/>
  <c r="Z52" i="32"/>
  <c r="O53" i="28"/>
  <c r="P52" i="28"/>
  <c r="O53" i="27"/>
  <c r="P52" i="27"/>
  <c r="P53" i="26"/>
  <c r="Q52" i="26"/>
  <c r="P53" i="25"/>
  <c r="Q52" i="25"/>
  <c r="P53" i="24"/>
  <c r="Q52" i="24"/>
  <c r="P53" i="23"/>
  <c r="Q52" i="23"/>
  <c r="P53" i="22"/>
  <c r="Q52" i="22"/>
  <c r="N64" i="20"/>
  <c r="O63" i="20"/>
  <c r="Z53" i="34" l="1"/>
  <c r="AA52" i="34"/>
  <c r="Z53" i="33"/>
  <c r="AA52" i="33"/>
  <c r="Z53" i="32"/>
  <c r="AA52" i="32"/>
  <c r="Q52" i="28"/>
  <c r="P53" i="28"/>
  <c r="P53" i="27"/>
  <c r="Q52" i="27"/>
  <c r="Q53" i="26"/>
  <c r="R52" i="26"/>
  <c r="Q53" i="25"/>
  <c r="R52" i="25"/>
  <c r="Q53" i="24"/>
  <c r="R52" i="24"/>
  <c r="Q53" i="23"/>
  <c r="R52" i="23"/>
  <c r="R52" i="22"/>
  <c r="Q53" i="22"/>
  <c r="O64" i="20"/>
  <c r="P63" i="20"/>
  <c r="AA53" i="34" l="1"/>
  <c r="AB52" i="34"/>
  <c r="AA53" i="33"/>
  <c r="AB52" i="33"/>
  <c r="AA53" i="32"/>
  <c r="AB52" i="32"/>
  <c r="R52" i="28"/>
  <c r="Q53" i="28"/>
  <c r="R52" i="27"/>
  <c r="Q53" i="27"/>
  <c r="R53" i="26"/>
  <c r="S52" i="26"/>
  <c r="R53" i="25"/>
  <c r="S52" i="25"/>
  <c r="R53" i="24"/>
  <c r="S52" i="24"/>
  <c r="S52" i="23"/>
  <c r="R53" i="23"/>
  <c r="R53" i="22"/>
  <c r="S52" i="22"/>
  <c r="Q63" i="20"/>
  <c r="P64" i="20"/>
  <c r="AB53" i="34" l="1"/>
  <c r="AC52" i="34"/>
  <c r="AB53" i="33"/>
  <c r="AC52" i="33"/>
  <c r="AB53" i="32"/>
  <c r="AC52" i="32"/>
  <c r="R53" i="28"/>
  <c r="S52" i="28"/>
  <c r="S52" i="27"/>
  <c r="R53" i="27"/>
  <c r="S53" i="26"/>
  <c r="T52" i="26"/>
  <c r="S53" i="25"/>
  <c r="T52" i="25"/>
  <c r="S53" i="24"/>
  <c r="T52" i="24"/>
  <c r="T52" i="23"/>
  <c r="S53" i="23"/>
  <c r="S53" i="22"/>
  <c r="T52" i="22"/>
  <c r="Q64" i="20"/>
  <c r="R63" i="20"/>
  <c r="AC53" i="34" l="1"/>
  <c r="AD52" i="34"/>
  <c r="AC53" i="33"/>
  <c r="AD52" i="33"/>
  <c r="AC53" i="32"/>
  <c r="AD52" i="32"/>
  <c r="S53" i="28"/>
  <c r="T52" i="28"/>
  <c r="S53" i="27"/>
  <c r="T52" i="27"/>
  <c r="T53" i="26"/>
  <c r="U52" i="26"/>
  <c r="T53" i="25"/>
  <c r="U52" i="25"/>
  <c r="T53" i="24"/>
  <c r="U52" i="24"/>
  <c r="T53" i="23"/>
  <c r="U52" i="23"/>
  <c r="T53" i="22"/>
  <c r="U52" i="22"/>
  <c r="R64" i="20"/>
  <c r="S63" i="20"/>
  <c r="AD53" i="34" l="1"/>
  <c r="AE52" i="34"/>
  <c r="AD53" i="33"/>
  <c r="AE52" i="33"/>
  <c r="AE52" i="32"/>
  <c r="AD53" i="32"/>
  <c r="T53" i="28"/>
  <c r="U52" i="28"/>
  <c r="T53" i="27"/>
  <c r="U52" i="27"/>
  <c r="U53" i="26"/>
  <c r="V52" i="26"/>
  <c r="V52" i="25"/>
  <c r="U53" i="25"/>
  <c r="U53" i="24"/>
  <c r="V52" i="24"/>
  <c r="U53" i="23"/>
  <c r="V52" i="23"/>
  <c r="U53" i="22"/>
  <c r="V52" i="22"/>
  <c r="S64" i="20"/>
  <c r="T63" i="20"/>
  <c r="AE53" i="34" l="1"/>
  <c r="AF52" i="34"/>
  <c r="AE53" i="33"/>
  <c r="AF52" i="33"/>
  <c r="AE53" i="32"/>
  <c r="AF52" i="32"/>
  <c r="U53" i="28"/>
  <c r="V52" i="28"/>
  <c r="U53" i="27"/>
  <c r="V52" i="27"/>
  <c r="W52" i="26"/>
  <c r="V53" i="26"/>
  <c r="D38" i="26" s="1"/>
  <c r="C38" i="26" s="1"/>
  <c r="AB93" i="29" s="1"/>
  <c r="V53" i="25"/>
  <c r="D38" i="25" s="1"/>
  <c r="C38" i="25" s="1"/>
  <c r="AB72" i="29" s="1"/>
  <c r="W52" i="25"/>
  <c r="V53" i="24"/>
  <c r="D38" i="24" s="1"/>
  <c r="C38" i="24" s="1"/>
  <c r="AB30" i="29" s="1"/>
  <c r="W52" i="24"/>
  <c r="W52" i="23"/>
  <c r="V53" i="23"/>
  <c r="D38" i="23" s="1"/>
  <c r="C38" i="23" s="1"/>
  <c r="AB9" i="29" s="1"/>
  <c r="W52" i="22"/>
  <c r="V53" i="22"/>
  <c r="D38" i="22" s="1"/>
  <c r="C38" i="22" s="1"/>
  <c r="AB51" i="29" s="1"/>
  <c r="U63" i="20"/>
  <c r="T64" i="20"/>
  <c r="AF53" i="34" l="1"/>
  <c r="AG52" i="34"/>
  <c r="AF53" i="33"/>
  <c r="AG52" i="33"/>
  <c r="AF53" i="32"/>
  <c r="AG52" i="32"/>
  <c r="V53" i="28"/>
  <c r="D38" i="28" s="1"/>
  <c r="C38" i="28" s="1"/>
  <c r="AB135" i="29" s="1"/>
  <c r="W52" i="28"/>
  <c r="V53" i="27"/>
  <c r="D38" i="27" s="1"/>
  <c r="C38" i="27" s="1"/>
  <c r="AB114" i="29" s="1"/>
  <c r="W52" i="27"/>
  <c r="W53" i="26"/>
  <c r="X52" i="26"/>
  <c r="W53" i="25"/>
  <c r="X52" i="25"/>
  <c r="X52" i="24"/>
  <c r="W53" i="24"/>
  <c r="W53" i="23"/>
  <c r="X52" i="23"/>
  <c r="W53" i="22"/>
  <c r="X52" i="22"/>
  <c r="U64" i="20"/>
  <c r="V63" i="20"/>
  <c r="AG53" i="34" l="1"/>
  <c r="AH52" i="34"/>
  <c r="AH52" i="33"/>
  <c r="AG53" i="33"/>
  <c r="AG53" i="32"/>
  <c r="AH52" i="32"/>
  <c r="W53" i="28"/>
  <c r="X52" i="28"/>
  <c r="W53" i="27"/>
  <c r="X52" i="27"/>
  <c r="X53" i="26"/>
  <c r="Y52" i="26"/>
  <c r="X53" i="25"/>
  <c r="Y52" i="25"/>
  <c r="Y52" i="24"/>
  <c r="X53" i="24"/>
  <c r="X53" i="23"/>
  <c r="Y52" i="23"/>
  <c r="X53" i="22"/>
  <c r="Y52" i="22"/>
  <c r="V64" i="20"/>
  <c r="D38" i="20" s="1"/>
  <c r="C38" i="20" s="1"/>
  <c r="M93" i="29" s="1"/>
  <c r="W63" i="20"/>
  <c r="AH53" i="34" l="1"/>
  <c r="AI52" i="34"/>
  <c r="AI52" i="33"/>
  <c r="AH53" i="33"/>
  <c r="AH53" i="32"/>
  <c r="AI52" i="32"/>
  <c r="X53" i="28"/>
  <c r="Y52" i="28"/>
  <c r="X53" i="27"/>
  <c r="Y52" i="27"/>
  <c r="Y53" i="26"/>
  <c r="Z52" i="26"/>
  <c r="Y53" i="25"/>
  <c r="Z52" i="25"/>
  <c r="Z52" i="24"/>
  <c r="Y53" i="24"/>
  <c r="Y53" i="23"/>
  <c r="Z52" i="23"/>
  <c r="Y53" i="22"/>
  <c r="Z52" i="22"/>
  <c r="W64" i="20"/>
  <c r="X63" i="20"/>
  <c r="AJ52" i="34" l="1"/>
  <c r="AI53" i="34"/>
  <c r="AI53" i="33"/>
  <c r="AJ52" i="33"/>
  <c r="AI53" i="32"/>
  <c r="AJ52" i="32"/>
  <c r="Z52" i="28"/>
  <c r="Y53" i="28"/>
  <c r="Z52" i="27"/>
  <c r="Y53" i="27"/>
  <c r="Z53" i="26"/>
  <c r="AA52" i="26"/>
  <c r="Z53" i="25"/>
  <c r="AA52" i="25"/>
  <c r="Z53" i="24"/>
  <c r="AA52" i="24"/>
  <c r="Z53" i="23"/>
  <c r="AA52" i="23"/>
  <c r="Z53" i="22"/>
  <c r="AA52" i="22"/>
  <c r="Y63" i="20"/>
  <c r="X64" i="20"/>
  <c r="AJ53" i="34" l="1"/>
  <c r="AK52" i="34"/>
  <c r="AJ53" i="33"/>
  <c r="AK52" i="33"/>
  <c r="AK52" i="32"/>
  <c r="AJ53" i="32"/>
  <c r="AA52" i="28"/>
  <c r="Z53" i="28"/>
  <c r="AA52" i="27"/>
  <c r="Z53" i="27"/>
  <c r="AA53" i="26"/>
  <c r="AB52" i="26"/>
  <c r="AA53" i="25"/>
  <c r="AB52" i="25"/>
  <c r="AA53" i="24"/>
  <c r="AB52" i="24"/>
  <c r="AB52" i="23"/>
  <c r="AA53" i="23"/>
  <c r="AA53" i="22"/>
  <c r="AB52" i="22"/>
  <c r="Y64" i="20"/>
  <c r="Z63" i="20"/>
  <c r="AK53" i="34" l="1"/>
  <c r="AL52" i="34"/>
  <c r="AK53" i="33"/>
  <c r="AL52" i="33"/>
  <c r="AK53" i="32"/>
  <c r="AL52" i="32"/>
  <c r="AA53" i="28"/>
  <c r="AB52" i="28"/>
  <c r="AA53" i="27"/>
  <c r="AB52" i="27"/>
  <c r="AB53" i="26"/>
  <c r="AC52" i="26"/>
  <c r="AB53" i="25"/>
  <c r="AC52" i="25"/>
  <c r="AB53" i="24"/>
  <c r="AC52" i="24"/>
  <c r="AB53" i="23"/>
  <c r="AC52" i="23"/>
  <c r="AB53" i="22"/>
  <c r="AC52" i="22"/>
  <c r="Z64" i="20"/>
  <c r="AA63" i="20"/>
  <c r="AL53" i="34" l="1"/>
  <c r="AM52" i="34"/>
  <c r="AL53" i="33"/>
  <c r="AM52" i="33"/>
  <c r="AL53" i="32"/>
  <c r="AM52" i="32"/>
  <c r="AB53" i="28"/>
  <c r="AC52" i="28"/>
  <c r="AB53" i="27"/>
  <c r="AC52" i="27"/>
  <c r="AC53" i="26"/>
  <c r="AD52" i="26"/>
  <c r="AC53" i="25"/>
  <c r="AD52" i="25"/>
  <c r="AC53" i="24"/>
  <c r="AD52" i="24"/>
  <c r="AC53" i="23"/>
  <c r="AD52" i="23"/>
  <c r="AC53" i="22"/>
  <c r="AD52" i="22"/>
  <c r="AA64" i="20"/>
  <c r="AB63" i="20"/>
  <c r="AM53" i="34" l="1"/>
  <c r="AN52" i="34"/>
  <c r="AM53" i="33"/>
  <c r="AN52" i="33"/>
  <c r="AM53" i="32"/>
  <c r="AN52" i="32"/>
  <c r="AC53" i="28"/>
  <c r="AD52" i="28"/>
  <c r="AC53" i="27"/>
  <c r="AD52" i="27"/>
  <c r="AE52" i="26"/>
  <c r="AD53" i="26"/>
  <c r="AD53" i="25"/>
  <c r="AE52" i="25"/>
  <c r="AD53" i="24"/>
  <c r="AE52" i="24"/>
  <c r="AD53" i="23"/>
  <c r="AE52" i="23"/>
  <c r="AD53" i="22"/>
  <c r="AE52" i="22"/>
  <c r="AB64" i="20"/>
  <c r="AC63" i="20"/>
  <c r="AO52" i="34" l="1"/>
  <c r="AN53" i="34"/>
  <c r="AN53" i="33"/>
  <c r="AO52" i="33"/>
  <c r="AN53" i="32"/>
  <c r="AO52" i="32"/>
  <c r="AD53" i="28"/>
  <c r="AE52" i="28"/>
  <c r="AD53" i="27"/>
  <c r="AE52" i="27"/>
  <c r="AE53" i="26"/>
  <c r="AF52" i="26"/>
  <c r="AE53" i="25"/>
  <c r="AF52" i="25"/>
  <c r="AF52" i="24"/>
  <c r="AE53" i="24"/>
  <c r="AE53" i="23"/>
  <c r="AF52" i="23"/>
  <c r="AE53" i="22"/>
  <c r="AF52" i="22"/>
  <c r="AC64" i="20"/>
  <c r="AD63" i="20"/>
  <c r="AP52" i="34" l="1"/>
  <c r="AO53" i="34"/>
  <c r="AO53" i="33"/>
  <c r="AP52" i="33"/>
  <c r="AO53" i="32"/>
  <c r="AP52" i="32"/>
  <c r="AE53" i="28"/>
  <c r="AF52" i="28"/>
  <c r="AE53" i="27"/>
  <c r="AF52" i="27"/>
  <c r="AF53" i="26"/>
  <c r="AG52" i="26"/>
  <c r="AG52" i="25"/>
  <c r="AF53" i="25"/>
  <c r="AF53" i="24"/>
  <c r="AG52" i="24"/>
  <c r="AF53" i="23"/>
  <c r="AG52" i="23"/>
  <c r="AF53" i="22"/>
  <c r="AG52" i="22"/>
  <c r="AD64" i="20"/>
  <c r="AE63" i="20"/>
  <c r="AP53" i="34" l="1"/>
  <c r="AQ52" i="34"/>
  <c r="AQ52" i="33"/>
  <c r="AP53" i="33"/>
  <c r="AP53" i="32"/>
  <c r="AQ52" i="32"/>
  <c r="AF53" i="28"/>
  <c r="AG52" i="28"/>
  <c r="AF53" i="27"/>
  <c r="AG52" i="27"/>
  <c r="AG53" i="26"/>
  <c r="AH52" i="26"/>
  <c r="AG53" i="25"/>
  <c r="AH52" i="25"/>
  <c r="AH52" i="24"/>
  <c r="AG53" i="24"/>
  <c r="AG53" i="23"/>
  <c r="AH52" i="23"/>
  <c r="AH52" i="22"/>
  <c r="AG53" i="22"/>
  <c r="AE64" i="20"/>
  <c r="AF63" i="20"/>
  <c r="AQ53" i="34" l="1"/>
  <c r="AR52" i="34"/>
  <c r="AR52" i="33"/>
  <c r="AQ53" i="33"/>
  <c r="AQ53" i="32"/>
  <c r="AR52" i="32"/>
  <c r="AG53" i="28"/>
  <c r="AH52" i="28"/>
  <c r="AH52" i="27"/>
  <c r="AG53" i="27"/>
  <c r="AI52" i="26"/>
  <c r="AH53" i="26"/>
  <c r="AH53" i="25"/>
  <c r="AI52" i="25"/>
  <c r="AH53" i="24"/>
  <c r="AI52" i="24"/>
  <c r="AH53" i="23"/>
  <c r="AI52" i="23"/>
  <c r="AH53" i="22"/>
  <c r="AI52" i="22"/>
  <c r="AF64" i="20"/>
  <c r="AG63" i="20"/>
  <c r="AR53" i="34" l="1"/>
  <c r="AS52" i="34"/>
  <c r="AR53" i="33"/>
  <c r="AS52" i="33"/>
  <c r="AS52" i="32"/>
  <c r="AR53" i="32"/>
  <c r="AH53" i="28"/>
  <c r="AI52" i="28"/>
  <c r="AI52" i="27"/>
  <c r="AH53" i="27"/>
  <c r="AI53" i="26"/>
  <c r="AJ52" i="26"/>
  <c r="AI53" i="25"/>
  <c r="AJ52" i="25"/>
  <c r="AI53" i="24"/>
  <c r="AJ52" i="24"/>
  <c r="AI53" i="23"/>
  <c r="AJ52" i="23"/>
  <c r="AI53" i="22"/>
  <c r="AJ52" i="22"/>
  <c r="AH63" i="20"/>
  <c r="AG64" i="20"/>
  <c r="AS53" i="34" l="1"/>
  <c r="AT52" i="34"/>
  <c r="AS53" i="33"/>
  <c r="AT52" i="33"/>
  <c r="AS53" i="32"/>
  <c r="AT52" i="32"/>
  <c r="AI53" i="28"/>
  <c r="AJ52" i="28"/>
  <c r="AI53" i="27"/>
  <c r="AJ52" i="27"/>
  <c r="AK52" i="26"/>
  <c r="AJ53" i="26"/>
  <c r="AJ53" i="25"/>
  <c r="AK52" i="25"/>
  <c r="AJ53" i="24"/>
  <c r="AK52" i="24"/>
  <c r="AJ53" i="23"/>
  <c r="AK52" i="23"/>
  <c r="AJ53" i="22"/>
  <c r="AK52" i="22"/>
  <c r="AH64" i="20"/>
  <c r="AI63" i="20"/>
  <c r="AT53" i="34" l="1"/>
  <c r="AU52" i="34"/>
  <c r="AT53" i="33"/>
  <c r="AU52" i="33"/>
  <c r="AT53" i="32"/>
  <c r="AU52" i="32"/>
  <c r="AJ53" i="28"/>
  <c r="AK52" i="28"/>
  <c r="AJ53" i="27"/>
  <c r="AK52" i="27"/>
  <c r="AK53" i="26"/>
  <c r="AL52" i="26"/>
  <c r="AK53" i="25"/>
  <c r="AL52" i="25"/>
  <c r="AK53" i="24"/>
  <c r="AL52" i="24"/>
  <c r="AK53" i="23"/>
  <c r="AL52" i="23"/>
  <c r="AK53" i="22"/>
  <c r="AL52" i="22"/>
  <c r="AI64" i="20"/>
  <c r="AJ63" i="20"/>
  <c r="AU53" i="34" l="1"/>
  <c r="AV52" i="34"/>
  <c r="AU53" i="33"/>
  <c r="AV52" i="33"/>
  <c r="AU53" i="32"/>
  <c r="AV52" i="32"/>
  <c r="AK53" i="28"/>
  <c r="AL52" i="28"/>
  <c r="AK53" i="27"/>
  <c r="AL52" i="27"/>
  <c r="AM52" i="26"/>
  <c r="AL53" i="26"/>
  <c r="AL53" i="25"/>
  <c r="AM52" i="25"/>
  <c r="AL53" i="24"/>
  <c r="AM52" i="24"/>
  <c r="AL53" i="23"/>
  <c r="AM52" i="23"/>
  <c r="AL53" i="22"/>
  <c r="AM52" i="22"/>
  <c r="AJ64" i="20"/>
  <c r="AK63" i="20"/>
  <c r="AW52" i="34" l="1"/>
  <c r="AV53" i="34"/>
  <c r="AV53" i="33"/>
  <c r="AW52" i="33"/>
  <c r="AV53" i="32"/>
  <c r="AW52" i="32"/>
  <c r="AL53" i="28"/>
  <c r="AM52" i="28"/>
  <c r="AL53" i="27"/>
  <c r="AM52" i="27"/>
  <c r="AM53" i="26"/>
  <c r="AN52" i="26"/>
  <c r="AM53" i="25"/>
  <c r="AN52" i="25"/>
  <c r="AN52" i="24"/>
  <c r="AM53" i="24"/>
  <c r="AM53" i="23"/>
  <c r="AN52" i="23"/>
  <c r="AM53" i="22"/>
  <c r="AN52" i="22"/>
  <c r="AK64" i="20"/>
  <c r="AL63" i="20"/>
  <c r="AX52" i="34" l="1"/>
  <c r="AW53" i="34"/>
  <c r="AW53" i="33"/>
  <c r="AX52" i="33"/>
  <c r="AW53" i="32"/>
  <c r="AX52" i="32"/>
  <c r="AM53" i="28"/>
  <c r="AN52" i="28"/>
  <c r="AM53" i="27"/>
  <c r="AN52" i="27"/>
  <c r="AN53" i="26"/>
  <c r="AO52" i="26"/>
  <c r="AN53" i="25"/>
  <c r="AO52" i="25"/>
  <c r="AN53" i="24"/>
  <c r="AO52" i="24"/>
  <c r="AN53" i="23"/>
  <c r="AO52" i="23"/>
  <c r="AO52" i="22"/>
  <c r="AN53" i="22"/>
  <c r="AL64" i="20"/>
  <c r="AM63" i="20"/>
  <c r="AX53" i="34" l="1"/>
  <c r="AY52" i="34"/>
  <c r="AX53" i="33"/>
  <c r="AY52" i="33"/>
  <c r="AX53" i="32"/>
  <c r="AY52" i="32"/>
  <c r="AN53" i="28"/>
  <c r="AO52" i="28"/>
  <c r="AN53" i="27"/>
  <c r="AO52" i="27"/>
  <c r="AO53" i="26"/>
  <c r="AP52" i="26"/>
  <c r="AO53" i="25"/>
  <c r="AP52" i="25"/>
  <c r="AO53" i="24"/>
  <c r="AP52" i="24"/>
  <c r="AP52" i="23"/>
  <c r="AO53" i="23"/>
  <c r="AP52" i="22"/>
  <c r="AO53" i="22"/>
  <c r="AM64" i="20"/>
  <c r="AN63" i="20"/>
  <c r="AY53" i="34" l="1"/>
  <c r="AZ52" i="34"/>
  <c r="AY53" i="33"/>
  <c r="AZ52" i="33"/>
  <c r="AY53" i="32"/>
  <c r="AZ52" i="32"/>
  <c r="AP52" i="28"/>
  <c r="AO53" i="28"/>
  <c r="AP52" i="27"/>
  <c r="AO53" i="27"/>
  <c r="AP53" i="26"/>
  <c r="AQ52" i="26"/>
  <c r="AP53" i="25"/>
  <c r="AQ52" i="25"/>
  <c r="AP53" i="24"/>
  <c r="AQ52" i="24"/>
  <c r="AQ52" i="23"/>
  <c r="AP53" i="23"/>
  <c r="AQ52" i="22"/>
  <c r="AP53" i="22"/>
  <c r="AN64" i="20"/>
  <c r="AO63" i="20"/>
  <c r="AZ53" i="34" l="1"/>
  <c r="BA52" i="34"/>
  <c r="AZ53" i="33"/>
  <c r="BA52" i="33"/>
  <c r="BA52" i="32"/>
  <c r="AZ53" i="32"/>
  <c r="AP53" i="28"/>
  <c r="AQ52" i="28"/>
  <c r="AQ52" i="27"/>
  <c r="AP53" i="27"/>
  <c r="AQ53" i="26"/>
  <c r="AR52" i="26"/>
  <c r="AQ53" i="25"/>
  <c r="AR52" i="25"/>
  <c r="AQ53" i="24"/>
  <c r="AR52" i="24"/>
  <c r="AQ53" i="23"/>
  <c r="AR52" i="23"/>
  <c r="AQ53" i="22"/>
  <c r="AR52" i="22"/>
  <c r="AO64" i="20"/>
  <c r="AP63" i="20"/>
  <c r="BA53" i="34" l="1"/>
  <c r="BB52" i="34"/>
  <c r="BA53" i="33"/>
  <c r="BB52" i="33"/>
  <c r="BA53" i="32"/>
  <c r="BB52" i="32"/>
  <c r="AQ53" i="28"/>
  <c r="AR52" i="28"/>
  <c r="AQ53" i="27"/>
  <c r="AR52" i="27"/>
  <c r="AR53" i="26"/>
  <c r="AS52" i="26"/>
  <c r="AR53" i="25"/>
  <c r="AS52" i="25"/>
  <c r="AR53" i="24"/>
  <c r="AS52" i="24"/>
  <c r="AR53" i="23"/>
  <c r="AS52" i="23"/>
  <c r="AR53" i="22"/>
  <c r="AS52" i="22"/>
  <c r="AP64" i="20"/>
  <c r="AQ63" i="20"/>
  <c r="BB53" i="34" l="1"/>
  <c r="BC52" i="34"/>
  <c r="BB53" i="33"/>
  <c r="BC52" i="33"/>
  <c r="BB53" i="32"/>
  <c r="BC52" i="32"/>
  <c r="AR53" i="28"/>
  <c r="AS52" i="28"/>
  <c r="AR53" i="27"/>
  <c r="AS52" i="27"/>
  <c r="AT52" i="26"/>
  <c r="AS53" i="26"/>
  <c r="AT52" i="25"/>
  <c r="AS53" i="25"/>
  <c r="AS53" i="24"/>
  <c r="AT52" i="24"/>
  <c r="AS53" i="23"/>
  <c r="AT52" i="23"/>
  <c r="AS53" i="22"/>
  <c r="AT52" i="22"/>
  <c r="AQ64" i="20"/>
  <c r="AR63" i="20"/>
  <c r="BD52" i="34" l="1"/>
  <c r="BC53" i="34"/>
  <c r="BC53" i="33"/>
  <c r="BD52" i="33"/>
  <c r="BD52" i="32"/>
  <c r="BC53" i="32"/>
  <c r="AS53" i="28"/>
  <c r="AT52" i="28"/>
  <c r="AS53" i="27"/>
  <c r="AT52" i="27"/>
  <c r="AU52" i="26"/>
  <c r="AT53" i="26"/>
  <c r="AT53" i="25"/>
  <c r="AU52" i="25"/>
  <c r="AT53" i="24"/>
  <c r="AU52" i="24"/>
  <c r="AT53" i="23"/>
  <c r="AU52" i="23"/>
  <c r="AT53" i="22"/>
  <c r="AU52" i="22"/>
  <c r="AR64" i="20"/>
  <c r="AS63" i="20"/>
  <c r="BD53" i="34" l="1"/>
  <c r="BE52" i="34"/>
  <c r="BD53" i="33"/>
  <c r="BE52" i="33"/>
  <c r="BE52" i="32"/>
  <c r="BD53" i="32"/>
  <c r="AT53" i="28"/>
  <c r="AU52" i="28"/>
  <c r="AT53" i="27"/>
  <c r="AU52" i="27"/>
  <c r="AU53" i="26"/>
  <c r="AV52" i="26"/>
  <c r="AU53" i="25"/>
  <c r="AV52" i="25"/>
  <c r="AV52" i="24"/>
  <c r="AU53" i="24"/>
  <c r="AU53" i="23"/>
  <c r="AV52" i="23"/>
  <c r="AV52" i="22"/>
  <c r="AU53" i="22"/>
  <c r="AS64" i="20"/>
  <c r="AT63" i="20"/>
  <c r="BE53" i="34" l="1"/>
  <c r="BF52" i="34"/>
  <c r="BE53" i="33"/>
  <c r="BF52" i="33"/>
  <c r="BE53" i="32"/>
  <c r="BF52" i="32"/>
  <c r="AU53" i="28"/>
  <c r="AV52" i="28"/>
  <c r="AU53" i="27"/>
  <c r="AV52" i="27"/>
  <c r="AV53" i="26"/>
  <c r="AW52" i="26"/>
  <c r="AV53" i="25"/>
  <c r="AW52" i="25"/>
  <c r="AV53" i="24"/>
  <c r="AW52" i="24"/>
  <c r="AV53" i="23"/>
  <c r="AW52" i="23"/>
  <c r="AV53" i="22"/>
  <c r="AW52" i="22"/>
  <c r="AT64" i="20"/>
  <c r="AU63" i="20"/>
  <c r="BF53" i="34" l="1"/>
  <c r="BG52" i="34"/>
  <c r="BF53" i="33"/>
  <c r="BG52" i="33"/>
  <c r="BF53" i="32"/>
  <c r="BG52" i="32"/>
  <c r="AV53" i="28"/>
  <c r="AW52" i="28"/>
  <c r="AV53" i="27"/>
  <c r="AW52" i="27"/>
  <c r="AW53" i="26"/>
  <c r="AX52" i="26"/>
  <c r="AW53" i="25"/>
  <c r="AX52" i="25"/>
  <c r="AX52" i="24"/>
  <c r="AW53" i="24"/>
  <c r="AX52" i="23"/>
  <c r="AW53" i="23"/>
  <c r="AX52" i="22"/>
  <c r="AW53" i="22"/>
  <c r="AU64" i="20"/>
  <c r="AV63" i="20"/>
  <c r="BG53" i="34" l="1"/>
  <c r="BH52" i="34"/>
  <c r="BH52" i="33"/>
  <c r="BG53" i="33"/>
  <c r="BG53" i="32"/>
  <c r="BH52" i="32"/>
  <c r="AX52" i="28"/>
  <c r="AW53" i="28"/>
  <c r="AX52" i="27"/>
  <c r="AW53" i="27"/>
  <c r="AX53" i="26"/>
  <c r="AY52" i="26"/>
  <c r="AX53" i="25"/>
  <c r="AY52" i="25"/>
  <c r="AX53" i="24"/>
  <c r="AY52" i="24"/>
  <c r="AX53" i="23"/>
  <c r="AY52" i="23"/>
  <c r="AX53" i="22"/>
  <c r="AY52" i="22"/>
  <c r="AV64" i="20"/>
  <c r="AW63" i="20"/>
  <c r="BH53" i="34" l="1"/>
  <c r="BI52" i="34"/>
  <c r="BH53" i="33"/>
  <c r="BI52" i="33"/>
  <c r="BH53" i="32"/>
  <c r="BI52" i="32"/>
  <c r="AX53" i="28"/>
  <c r="AY52" i="28"/>
  <c r="AY52" i="27"/>
  <c r="AX53" i="27"/>
  <c r="AY53" i="26"/>
  <c r="AZ52" i="26"/>
  <c r="AY53" i="25"/>
  <c r="AZ52" i="25"/>
  <c r="AY53" i="24"/>
  <c r="AZ52" i="24"/>
  <c r="AY53" i="23"/>
  <c r="AZ52" i="23"/>
  <c r="AY53" i="22"/>
  <c r="AZ52" i="22"/>
  <c r="AW64" i="20"/>
  <c r="AX63" i="20"/>
  <c r="BI53" i="34" l="1"/>
  <c r="BJ52" i="34"/>
  <c r="BI53" i="33"/>
  <c r="BJ52" i="33"/>
  <c r="BI53" i="32"/>
  <c r="BJ52" i="32"/>
  <c r="AZ52" i="28"/>
  <c r="AY53" i="28"/>
  <c r="AY53" i="27"/>
  <c r="AZ52" i="27"/>
  <c r="AZ53" i="26"/>
  <c r="BA52" i="26"/>
  <c r="AZ53" i="25"/>
  <c r="BA52" i="25"/>
  <c r="AZ53" i="24"/>
  <c r="BA52" i="24"/>
  <c r="AZ53" i="23"/>
  <c r="BA52" i="23"/>
  <c r="AZ53" i="22"/>
  <c r="BA52" i="22"/>
  <c r="AX64" i="20"/>
  <c r="AY63" i="20"/>
  <c r="BJ53" i="34" l="1"/>
  <c r="BK52" i="34"/>
  <c r="BK52" i="33"/>
  <c r="BJ53" i="33"/>
  <c r="BJ53" i="32"/>
  <c r="BK52" i="32"/>
  <c r="AZ53" i="28"/>
  <c r="BA52" i="28"/>
  <c r="AZ53" i="27"/>
  <c r="BA52" i="27"/>
  <c r="BA53" i="26"/>
  <c r="BB52" i="26"/>
  <c r="BB52" i="25"/>
  <c r="BA53" i="25"/>
  <c r="BA53" i="24"/>
  <c r="BB52" i="24"/>
  <c r="BA53" i="23"/>
  <c r="BB52" i="23"/>
  <c r="BA53" i="22"/>
  <c r="BB52" i="22"/>
  <c r="AZ63" i="20"/>
  <c r="AY64" i="20"/>
  <c r="BK53" i="34" l="1"/>
  <c r="BL52" i="34"/>
  <c r="BK53" i="33"/>
  <c r="BL52" i="33"/>
  <c r="BK53" i="32"/>
  <c r="BL52" i="32"/>
  <c r="BA53" i="28"/>
  <c r="BB52" i="28"/>
  <c r="BA53" i="27"/>
  <c r="BB52" i="27"/>
  <c r="BC52" i="26"/>
  <c r="BB53" i="26"/>
  <c r="BC52" i="25"/>
  <c r="BB53" i="25"/>
  <c r="BC52" i="24"/>
  <c r="BB53" i="24"/>
  <c r="BB53" i="23"/>
  <c r="BC52" i="23"/>
  <c r="BB53" i="22"/>
  <c r="BC52" i="22"/>
  <c r="AZ64" i="20"/>
  <c r="BA63" i="20"/>
  <c r="BM52" i="34" l="1"/>
  <c r="BL53" i="34"/>
  <c r="BL53" i="33"/>
  <c r="BM52" i="33"/>
  <c r="BL53" i="32"/>
  <c r="BM52" i="32"/>
  <c r="BB53" i="28"/>
  <c r="BC52" i="28"/>
  <c r="BB53" i="27"/>
  <c r="BC52" i="27"/>
  <c r="BD52" i="26"/>
  <c r="BC53" i="26"/>
  <c r="BD52" i="25"/>
  <c r="BC53" i="25"/>
  <c r="BD52" i="24"/>
  <c r="BC53" i="24"/>
  <c r="BC53" i="23"/>
  <c r="BD52" i="23"/>
  <c r="BC53" i="22"/>
  <c r="BD52" i="22"/>
  <c r="BA64" i="20"/>
  <c r="BB63" i="20"/>
  <c r="BN52" i="34" l="1"/>
  <c r="BM53" i="34"/>
  <c r="BM53" i="33"/>
  <c r="BN52" i="33"/>
  <c r="BM53" i="32"/>
  <c r="BN52" i="32"/>
  <c r="BC53" i="28"/>
  <c r="BD52" i="28"/>
  <c r="BC53" i="27"/>
  <c r="BD52" i="27"/>
  <c r="BE52" i="26"/>
  <c r="BD53" i="26"/>
  <c r="BE52" i="25"/>
  <c r="BD53" i="25"/>
  <c r="BE52" i="24"/>
  <c r="BD53" i="24"/>
  <c r="BD53" i="23"/>
  <c r="BE52" i="23"/>
  <c r="BD53" i="22"/>
  <c r="BE52" i="22"/>
  <c r="BB64" i="20"/>
  <c r="BC63" i="20"/>
  <c r="BN53" i="34" l="1"/>
  <c r="BO52" i="34"/>
  <c r="BN53" i="33"/>
  <c r="BO52" i="33"/>
  <c r="BN53" i="32"/>
  <c r="BO52" i="32"/>
  <c r="BD53" i="28"/>
  <c r="BE52" i="28"/>
  <c r="BD53" i="27"/>
  <c r="BE52" i="27"/>
  <c r="BE53" i="26"/>
  <c r="BF52" i="26"/>
  <c r="BE53" i="25"/>
  <c r="BF52" i="25"/>
  <c r="BF52" i="24"/>
  <c r="BE53" i="24"/>
  <c r="BE53" i="23"/>
  <c r="BF52" i="23"/>
  <c r="BF52" i="22"/>
  <c r="BE53" i="22"/>
  <c r="BC64" i="20"/>
  <c r="BD63" i="20"/>
  <c r="BO53" i="34" l="1"/>
  <c r="BP52" i="34"/>
  <c r="BO53" i="33"/>
  <c r="BP52" i="33"/>
  <c r="BO53" i="32"/>
  <c r="BP52" i="32"/>
  <c r="BE53" i="28"/>
  <c r="BF52" i="28"/>
  <c r="BF52" i="27"/>
  <c r="BE53" i="27"/>
  <c r="BF53" i="26"/>
  <c r="BG52" i="26"/>
  <c r="BF53" i="25"/>
  <c r="BG52" i="25"/>
  <c r="BF53" i="24"/>
  <c r="BG52" i="24"/>
  <c r="BF53" i="23"/>
  <c r="BG52" i="23"/>
  <c r="BF53" i="22"/>
  <c r="BG52" i="22"/>
  <c r="BE63" i="20"/>
  <c r="BD64" i="20"/>
  <c r="BP53" i="34" l="1"/>
  <c r="BQ52" i="34"/>
  <c r="BQ52" i="33"/>
  <c r="BP53" i="33"/>
  <c r="BP53" i="32"/>
  <c r="BQ52" i="32"/>
  <c r="BF53" i="28"/>
  <c r="BG52" i="28"/>
  <c r="BG52" i="27"/>
  <c r="BF53" i="27"/>
  <c r="BH52" i="26"/>
  <c r="BG53" i="26"/>
  <c r="BG53" i="25"/>
  <c r="BH52" i="25"/>
  <c r="BG53" i="24"/>
  <c r="BH52" i="24"/>
  <c r="BH52" i="23"/>
  <c r="BG53" i="23"/>
  <c r="BG53" i="22"/>
  <c r="BH52" i="22"/>
  <c r="BE64" i="20"/>
  <c r="BF63" i="20"/>
  <c r="BQ53" i="34" l="1"/>
  <c r="BR52" i="34"/>
  <c r="BQ53" i="33"/>
  <c r="BR52" i="33"/>
  <c r="BQ53" i="32"/>
  <c r="BR52" i="32"/>
  <c r="BG53" i="28"/>
  <c r="BH52" i="28"/>
  <c r="BG53" i="27"/>
  <c r="BH52" i="27"/>
  <c r="BH53" i="26"/>
  <c r="BI52" i="26"/>
  <c r="BH53" i="25"/>
  <c r="BI52" i="25"/>
  <c r="BH53" i="24"/>
  <c r="BI52" i="24"/>
  <c r="BH53" i="23"/>
  <c r="BI52" i="23"/>
  <c r="BH53" i="22"/>
  <c r="BI52" i="22"/>
  <c r="BF64" i="20"/>
  <c r="BG63" i="20"/>
  <c r="BR53" i="34" l="1"/>
  <c r="BS52" i="34"/>
  <c r="BS52" i="33"/>
  <c r="BR53" i="33"/>
  <c r="BR53" i="32"/>
  <c r="BS52" i="32"/>
  <c r="BH53" i="28"/>
  <c r="BI52" i="28"/>
  <c r="BH53" i="27"/>
  <c r="BI52" i="27"/>
  <c r="BI53" i="26"/>
  <c r="BJ52" i="26"/>
  <c r="BI53" i="25"/>
  <c r="BJ52" i="25"/>
  <c r="BI53" i="24"/>
  <c r="BJ52" i="24"/>
  <c r="BI53" i="23"/>
  <c r="BJ52" i="23"/>
  <c r="BI53" i="22"/>
  <c r="BJ52" i="22"/>
  <c r="BG64" i="20"/>
  <c r="BH63" i="20"/>
  <c r="BS53" i="34" l="1"/>
  <c r="BT52" i="34"/>
  <c r="BS53" i="33"/>
  <c r="BT52" i="33"/>
  <c r="BS53" i="32"/>
  <c r="BT52" i="32"/>
  <c r="BI53" i="28"/>
  <c r="BJ52" i="28"/>
  <c r="BI53" i="27"/>
  <c r="BJ52" i="27"/>
  <c r="BJ53" i="26"/>
  <c r="BK52" i="26"/>
  <c r="BJ53" i="25"/>
  <c r="BK52" i="25"/>
  <c r="BJ53" i="24"/>
  <c r="BK52" i="24"/>
  <c r="BK52" i="23"/>
  <c r="BJ53" i="23"/>
  <c r="BJ53" i="22"/>
  <c r="BK52" i="22"/>
  <c r="BI63" i="20"/>
  <c r="BH64" i="20"/>
  <c r="BT53" i="34" l="1"/>
  <c r="BU52" i="34"/>
  <c r="BT53" i="33"/>
  <c r="BU52" i="33"/>
  <c r="BT53" i="32"/>
  <c r="BU52" i="32"/>
  <c r="BJ53" i="28"/>
  <c r="BK52" i="28"/>
  <c r="BJ53" i="27"/>
  <c r="BK52" i="27"/>
  <c r="BK53" i="26"/>
  <c r="BL52" i="26"/>
  <c r="BK53" i="25"/>
  <c r="BL52" i="25"/>
  <c r="BL52" i="24"/>
  <c r="BK53" i="24"/>
  <c r="BK53" i="23"/>
  <c r="BL52" i="23"/>
  <c r="BK53" i="22"/>
  <c r="BL52" i="22"/>
  <c r="BI64" i="20"/>
  <c r="BJ63" i="20"/>
  <c r="BU53" i="34" l="1"/>
  <c r="BV52" i="34"/>
  <c r="BU53" i="33"/>
  <c r="BV52" i="33"/>
  <c r="BU53" i="32"/>
  <c r="BV52" i="32"/>
  <c r="BK53" i="28"/>
  <c r="BL52" i="28"/>
  <c r="BK53" i="27"/>
  <c r="BL52" i="27"/>
  <c r="BL53" i="26"/>
  <c r="BM52" i="26"/>
  <c r="BL53" i="25"/>
  <c r="BM52" i="25"/>
  <c r="BL53" i="24"/>
  <c r="BM52" i="24"/>
  <c r="BL53" i="23"/>
  <c r="BM52" i="23"/>
  <c r="BL53" i="22"/>
  <c r="BM52" i="22"/>
  <c r="BJ64" i="20"/>
  <c r="BK63" i="20"/>
  <c r="BV53" i="34" l="1"/>
  <c r="BW52" i="34"/>
  <c r="BV53" i="33"/>
  <c r="BW52" i="33"/>
  <c r="BV53" i="32"/>
  <c r="BW52" i="32"/>
  <c r="BM52" i="28"/>
  <c r="BL53" i="28"/>
  <c r="BL53" i="27"/>
  <c r="BM52" i="27"/>
  <c r="BM53" i="26"/>
  <c r="BN52" i="26"/>
  <c r="BM53" i="25"/>
  <c r="BN52" i="25"/>
  <c r="BM53" i="24"/>
  <c r="BN52" i="24"/>
  <c r="BM53" i="23"/>
  <c r="BN52" i="23"/>
  <c r="BN52" i="22"/>
  <c r="BM53" i="22"/>
  <c r="BK64" i="20"/>
  <c r="BL63" i="20"/>
  <c r="BW53" i="34" l="1"/>
  <c r="BX52" i="34"/>
  <c r="BW53" i="33"/>
  <c r="BX52" i="33"/>
  <c r="BW53" i="32"/>
  <c r="BX52" i="32"/>
  <c r="BN52" i="28"/>
  <c r="BM53" i="28"/>
  <c r="BN52" i="27"/>
  <c r="BM53" i="27"/>
  <c r="BN53" i="26"/>
  <c r="BO52" i="26"/>
  <c r="BN53" i="25"/>
  <c r="BO52" i="25"/>
  <c r="BN53" i="24"/>
  <c r="BO52" i="24"/>
  <c r="BN53" i="23"/>
  <c r="BO52" i="23"/>
  <c r="BN53" i="22"/>
  <c r="BO52" i="22"/>
  <c r="BL64" i="20"/>
  <c r="BM63" i="20"/>
  <c r="BX53" i="34" l="1"/>
  <c r="BY52" i="34"/>
  <c r="BX53" i="33"/>
  <c r="BY52" i="33"/>
  <c r="BY52" i="32"/>
  <c r="BX53" i="32"/>
  <c r="BN53" i="28"/>
  <c r="BO52" i="28"/>
  <c r="BO52" i="27"/>
  <c r="BN53" i="27"/>
  <c r="BO53" i="26"/>
  <c r="BP52" i="26"/>
  <c r="BO53" i="25"/>
  <c r="BP52" i="25"/>
  <c r="BO53" i="24"/>
  <c r="BP52" i="24"/>
  <c r="BO53" i="23"/>
  <c r="BP52" i="23"/>
  <c r="BO53" i="22"/>
  <c r="BP52" i="22"/>
  <c r="BM64" i="20"/>
  <c r="BN63" i="20"/>
  <c r="BY53" i="34" l="1"/>
  <c r="BZ52" i="34"/>
  <c r="BY53" i="33"/>
  <c r="BZ52" i="33"/>
  <c r="BY53" i="32"/>
  <c r="BZ52" i="32"/>
  <c r="BO53" i="28"/>
  <c r="BP52" i="28"/>
  <c r="BO53" i="27"/>
  <c r="BP52" i="27"/>
  <c r="BP53" i="26"/>
  <c r="BQ52" i="26"/>
  <c r="BP53" i="25"/>
  <c r="BQ52" i="25"/>
  <c r="BP53" i="24"/>
  <c r="BQ52" i="24"/>
  <c r="BP53" i="23"/>
  <c r="BQ52" i="23"/>
  <c r="BP53" i="22"/>
  <c r="BQ52" i="22"/>
  <c r="BN64" i="20"/>
  <c r="BO63" i="20"/>
  <c r="BZ53" i="34" l="1"/>
  <c r="CA52" i="34"/>
  <c r="CA52" i="33"/>
  <c r="BZ53" i="33"/>
  <c r="BZ53" i="32"/>
  <c r="CA52" i="32"/>
  <c r="BP53" i="28"/>
  <c r="BQ52" i="28"/>
  <c r="BP53" i="27"/>
  <c r="BQ52" i="27"/>
  <c r="BQ53" i="26"/>
  <c r="BR52" i="26"/>
  <c r="BQ53" i="25"/>
  <c r="BR52" i="25"/>
  <c r="BQ53" i="24"/>
  <c r="BR52" i="24"/>
  <c r="BQ53" i="23"/>
  <c r="BR52" i="23"/>
  <c r="BQ53" i="22"/>
  <c r="BR52" i="22"/>
  <c r="BO64" i="20"/>
  <c r="BP63" i="20"/>
  <c r="CB52" i="34" l="1"/>
  <c r="CA53" i="34"/>
  <c r="CA53" i="33"/>
  <c r="CB52" i="33"/>
  <c r="CA53" i="32"/>
  <c r="CB52" i="32"/>
  <c r="BQ53" i="28"/>
  <c r="BR52" i="28"/>
  <c r="BQ53" i="27"/>
  <c r="BR52" i="27"/>
  <c r="BR53" i="26"/>
  <c r="BS52" i="26"/>
  <c r="BR53" i="25"/>
  <c r="BS52" i="25"/>
  <c r="BR53" i="24"/>
  <c r="BS52" i="24"/>
  <c r="BR53" i="23"/>
  <c r="BS52" i="23"/>
  <c r="BS52" i="22"/>
  <c r="BR53" i="22"/>
  <c r="BP64" i="20"/>
  <c r="BQ63" i="20"/>
  <c r="CC52" i="34" l="1"/>
  <c r="CB53" i="34"/>
  <c r="CB53" i="33"/>
  <c r="CC52" i="33"/>
  <c r="CB53" i="32"/>
  <c r="CC52" i="32"/>
  <c r="BR53" i="28"/>
  <c r="BS52" i="28"/>
  <c r="BR53" i="27"/>
  <c r="BS52" i="27"/>
  <c r="BS53" i="26"/>
  <c r="BT52" i="26"/>
  <c r="BS53" i="25"/>
  <c r="BT52" i="25"/>
  <c r="BT52" i="24"/>
  <c r="BS53" i="24"/>
  <c r="BS53" i="23"/>
  <c r="BT52" i="23"/>
  <c r="BS53" i="22"/>
  <c r="BT52" i="22"/>
  <c r="BR63" i="20"/>
  <c r="BQ64" i="20"/>
  <c r="CC53" i="34" l="1"/>
  <c r="CD52" i="34"/>
  <c r="CC53" i="33"/>
  <c r="CD52" i="33"/>
  <c r="CC53" i="32"/>
  <c r="CD52" i="32"/>
  <c r="BS53" i="28"/>
  <c r="BT52" i="28"/>
  <c r="BS53" i="27"/>
  <c r="BT52" i="27"/>
  <c r="BT53" i="26"/>
  <c r="BU52" i="26"/>
  <c r="BT53" i="25"/>
  <c r="BU52" i="25"/>
  <c r="BT53" i="24"/>
  <c r="BU52" i="24"/>
  <c r="BT53" i="23"/>
  <c r="BU52" i="23"/>
  <c r="BU52" i="22"/>
  <c r="BT53" i="22"/>
  <c r="BR64" i="20"/>
  <c r="BS63" i="20"/>
  <c r="CD53" i="34" l="1"/>
  <c r="CE52" i="34"/>
  <c r="CE52" i="33"/>
  <c r="CD53" i="33"/>
  <c r="CD53" i="32"/>
  <c r="CE52" i="32"/>
  <c r="BT53" i="28"/>
  <c r="BU52" i="28"/>
  <c r="BT53" i="27"/>
  <c r="BU52" i="27"/>
  <c r="BU53" i="26"/>
  <c r="BV52" i="26"/>
  <c r="BU53" i="25"/>
  <c r="BV52" i="25"/>
  <c r="BV52" i="24"/>
  <c r="BU53" i="24"/>
  <c r="BU53" i="23"/>
  <c r="BV52" i="23"/>
  <c r="BV52" i="22"/>
  <c r="BU53" i="22"/>
  <c r="BS64" i="20"/>
  <c r="BT63" i="20"/>
  <c r="CE53" i="34" l="1"/>
  <c r="CF52" i="34"/>
  <c r="CE53" i="33"/>
  <c r="CF52" i="33"/>
  <c r="CE53" i="32"/>
  <c r="CF52" i="32"/>
  <c r="BU53" i="28"/>
  <c r="BV52" i="28"/>
  <c r="BV52" i="27"/>
  <c r="BU53" i="27"/>
  <c r="BV53" i="26"/>
  <c r="BW52" i="26"/>
  <c r="BV53" i="25"/>
  <c r="BW52" i="25"/>
  <c r="BV53" i="24"/>
  <c r="BW52" i="24"/>
  <c r="BV53" i="23"/>
  <c r="BW52" i="23"/>
  <c r="BV53" i="22"/>
  <c r="BW52" i="22"/>
  <c r="BT64" i="20"/>
  <c r="BU63" i="20"/>
  <c r="CF53" i="34" l="1"/>
  <c r="CG52" i="34"/>
  <c r="CF53" i="33"/>
  <c r="CG52" i="33"/>
  <c r="CG52" i="32"/>
  <c r="CF53" i="32"/>
  <c r="BV53" i="28"/>
  <c r="BW52" i="28"/>
  <c r="BW52" i="27"/>
  <c r="BV53" i="27"/>
  <c r="BW53" i="26"/>
  <c r="BX52" i="26"/>
  <c r="BW53" i="25"/>
  <c r="BX52" i="25"/>
  <c r="BW53" i="24"/>
  <c r="BX52" i="24"/>
  <c r="BW53" i="23"/>
  <c r="BX52" i="23"/>
  <c r="BW53" i="22"/>
  <c r="BX52" i="22"/>
  <c r="BU64" i="20"/>
  <c r="BV63" i="20"/>
  <c r="CG53" i="34" l="1"/>
  <c r="CH52" i="34"/>
  <c r="CG53" i="33"/>
  <c r="CH52" i="33"/>
  <c r="CG53" i="32"/>
  <c r="CH52" i="32"/>
  <c r="BW53" i="28"/>
  <c r="BX52" i="28"/>
  <c r="BW53" i="27"/>
  <c r="BX52" i="27"/>
  <c r="BX53" i="26"/>
  <c r="BY52" i="26"/>
  <c r="BX53" i="25"/>
  <c r="BY52" i="25"/>
  <c r="BX53" i="24"/>
  <c r="BY52" i="24"/>
  <c r="BX53" i="23"/>
  <c r="BY52" i="23"/>
  <c r="BX53" i="22"/>
  <c r="BY52" i="22"/>
  <c r="BV64" i="20"/>
  <c r="BW63" i="20"/>
  <c r="CH53" i="34" l="1"/>
  <c r="CI52" i="34"/>
  <c r="CH53" i="33"/>
  <c r="CI52" i="33"/>
  <c r="CH53" i="32"/>
  <c r="CI52" i="32"/>
  <c r="BX53" i="28"/>
  <c r="BY52" i="28"/>
  <c r="BX53" i="27"/>
  <c r="BY52" i="27"/>
  <c r="BY53" i="26"/>
  <c r="BZ52" i="26"/>
  <c r="BY53" i="25"/>
  <c r="BZ52" i="25"/>
  <c r="BY53" i="24"/>
  <c r="BZ52" i="24"/>
  <c r="BY53" i="23"/>
  <c r="BZ52" i="23"/>
  <c r="BY53" i="22"/>
  <c r="BZ52" i="22"/>
  <c r="BW64" i="20"/>
  <c r="BX63" i="20"/>
  <c r="CJ52" i="34" l="1"/>
  <c r="CI53" i="34"/>
  <c r="CJ52" i="33"/>
  <c r="CI53" i="33"/>
  <c r="CI53" i="32"/>
  <c r="CJ52" i="32"/>
  <c r="BY53" i="28"/>
  <c r="BZ52" i="28"/>
  <c r="BY53" i="27"/>
  <c r="BZ52" i="27"/>
  <c r="BZ53" i="26"/>
  <c r="CA52" i="26"/>
  <c r="BZ53" i="25"/>
  <c r="CA52" i="25"/>
  <c r="BZ53" i="24"/>
  <c r="CA52" i="24"/>
  <c r="BZ53" i="23"/>
  <c r="CA52" i="23"/>
  <c r="BZ53" i="22"/>
  <c r="CA52" i="22"/>
  <c r="BX64" i="20"/>
  <c r="BY63" i="20"/>
  <c r="CK52" i="34" l="1"/>
  <c r="CJ53" i="34"/>
  <c r="CK52" i="33"/>
  <c r="CJ53" i="33"/>
  <c r="CK52" i="32"/>
  <c r="CJ53" i="32"/>
  <c r="BZ53" i="28"/>
  <c r="CA52" i="28"/>
  <c r="BZ53" i="27"/>
  <c r="CA52" i="27"/>
  <c r="CA53" i="26"/>
  <c r="CB52" i="26"/>
  <c r="CB52" i="25"/>
  <c r="CA53" i="25"/>
  <c r="CB52" i="24"/>
  <c r="CA53" i="24"/>
  <c r="CA53" i="23"/>
  <c r="CB52" i="23"/>
  <c r="CB52" i="22"/>
  <c r="CA53" i="22"/>
  <c r="BY64" i="20"/>
  <c r="BZ63" i="20"/>
  <c r="CL52" i="34" l="1"/>
  <c r="CK53" i="34"/>
  <c r="CK53" i="33"/>
  <c r="CL52" i="33"/>
  <c r="CK53" i="32"/>
  <c r="CL52" i="32"/>
  <c r="CA53" i="28"/>
  <c r="CB52" i="28"/>
  <c r="CA53" i="27"/>
  <c r="CB52" i="27"/>
  <c r="CB53" i="26"/>
  <c r="CC52" i="26"/>
  <c r="CC52" i="25"/>
  <c r="CB53" i="25"/>
  <c r="CB53" i="24"/>
  <c r="CC52" i="24"/>
  <c r="CB53" i="23"/>
  <c r="CC52" i="23"/>
  <c r="CB53" i="22"/>
  <c r="CC52" i="22"/>
  <c r="BZ64" i="20"/>
  <c r="CA63" i="20"/>
  <c r="CL53" i="34" l="1"/>
  <c r="CM52" i="34"/>
  <c r="CL53" i="33"/>
  <c r="CM52" i="33"/>
  <c r="CL53" i="32"/>
  <c r="CM52" i="32"/>
  <c r="CC52" i="28"/>
  <c r="CB53" i="28"/>
  <c r="CB53" i="27"/>
  <c r="CC52" i="27"/>
  <c r="CC53" i="26"/>
  <c r="CD52" i="26"/>
  <c r="CC53" i="25"/>
  <c r="CD52" i="25"/>
  <c r="CC53" i="24"/>
  <c r="CD52" i="24"/>
  <c r="CC53" i="23"/>
  <c r="CD52" i="23"/>
  <c r="CD52" i="22"/>
  <c r="CC53" i="22"/>
  <c r="CA64" i="20"/>
  <c r="CB63" i="20"/>
  <c r="CM53" i="34" l="1"/>
  <c r="CN52" i="34"/>
  <c r="CM53" i="33"/>
  <c r="CN52" i="33"/>
  <c r="CM53" i="32"/>
  <c r="CN52" i="32"/>
  <c r="CD52" i="28"/>
  <c r="CC53" i="28"/>
  <c r="CD52" i="27"/>
  <c r="CC53" i="27"/>
  <c r="CD53" i="26"/>
  <c r="CE52" i="26"/>
  <c r="CD53" i="25"/>
  <c r="CE52" i="25"/>
  <c r="CD53" i="24"/>
  <c r="CE52" i="24"/>
  <c r="CE52" i="23"/>
  <c r="CD53" i="23"/>
  <c r="CD53" i="22"/>
  <c r="CE52" i="22"/>
  <c r="CB64" i="20"/>
  <c r="CC63" i="20"/>
  <c r="CN53" i="34" l="1"/>
  <c r="CO52" i="34"/>
  <c r="CN53" i="33"/>
  <c r="CO52" i="33"/>
  <c r="CN53" i="32"/>
  <c r="CO52" i="32"/>
  <c r="CD53" i="28"/>
  <c r="CE52" i="28"/>
  <c r="CE52" i="27"/>
  <c r="CD53" i="27"/>
  <c r="CE53" i="26"/>
  <c r="CF52" i="26"/>
  <c r="CE53" i="25"/>
  <c r="CF52" i="25"/>
  <c r="CE53" i="24"/>
  <c r="CF52" i="24"/>
  <c r="CF52" i="23"/>
  <c r="CE53" i="23"/>
  <c r="CE53" i="22"/>
  <c r="CF52" i="22"/>
  <c r="CC64" i="20"/>
  <c r="CD63" i="20"/>
  <c r="CO53" i="34" l="1"/>
  <c r="CP52" i="34"/>
  <c r="CO53" i="33"/>
  <c r="CP52" i="33"/>
  <c r="CO53" i="32"/>
  <c r="CP52" i="32"/>
  <c r="CE53" i="28"/>
  <c r="CF52" i="28"/>
  <c r="CE53" i="27"/>
  <c r="CF52" i="27"/>
  <c r="CF53" i="26"/>
  <c r="CG52" i="26"/>
  <c r="CF53" i="25"/>
  <c r="CG52" i="25"/>
  <c r="CF53" i="24"/>
  <c r="CG52" i="24"/>
  <c r="CF53" i="23"/>
  <c r="CG52" i="23"/>
  <c r="CF53" i="22"/>
  <c r="CG52" i="22"/>
  <c r="CD64" i="20"/>
  <c r="CE63" i="20"/>
  <c r="CP53" i="34" l="1"/>
  <c r="CQ52" i="34"/>
  <c r="CP53" i="33"/>
  <c r="CQ52" i="33"/>
  <c r="CQ52" i="32"/>
  <c r="CP53" i="32"/>
  <c r="CF53" i="28"/>
  <c r="CG52" i="28"/>
  <c r="CF53" i="27"/>
  <c r="CG52" i="27"/>
  <c r="CG53" i="26"/>
  <c r="CH52" i="26"/>
  <c r="CH52" i="25"/>
  <c r="CG53" i="25"/>
  <c r="CG53" i="24"/>
  <c r="CH52" i="24"/>
  <c r="CG53" i="23"/>
  <c r="CH52" i="23"/>
  <c r="CG53" i="22"/>
  <c r="CH52" i="22"/>
  <c r="CE64" i="20"/>
  <c r="CF63" i="20"/>
  <c r="CQ53" i="34" l="1"/>
  <c r="CR52" i="34"/>
  <c r="CQ53" i="33"/>
  <c r="CR52" i="33"/>
  <c r="CR52" i="32"/>
  <c r="CQ53" i="32"/>
  <c r="CG53" i="28"/>
  <c r="CH52" i="28"/>
  <c r="CG53" i="27"/>
  <c r="CH52" i="27"/>
  <c r="CH53" i="26"/>
  <c r="CI52" i="26"/>
  <c r="CH53" i="25"/>
  <c r="CI52" i="25"/>
  <c r="CI52" i="24"/>
  <c r="CH53" i="24"/>
  <c r="CI52" i="23"/>
  <c r="CH53" i="23"/>
  <c r="CH53" i="22"/>
  <c r="CI52" i="22"/>
  <c r="CF64" i="20"/>
  <c r="CG63" i="20"/>
  <c r="CR53" i="34" l="1"/>
  <c r="CS52" i="34"/>
  <c r="CR53" i="33"/>
  <c r="CS52" i="33"/>
  <c r="CS52" i="32"/>
  <c r="CR53" i="32"/>
  <c r="CH53" i="28"/>
  <c r="CI52" i="28"/>
  <c r="CH53" i="27"/>
  <c r="CI52" i="27"/>
  <c r="CI53" i="26"/>
  <c r="CJ52" i="26"/>
  <c r="CI53" i="25"/>
  <c r="CJ52" i="25"/>
  <c r="CJ52" i="24"/>
  <c r="CI53" i="24"/>
  <c r="CI53" i="23"/>
  <c r="CJ52" i="23"/>
  <c r="CI53" i="22"/>
  <c r="CJ52" i="22"/>
  <c r="CG64" i="20"/>
  <c r="CH63" i="20"/>
  <c r="CS53" i="34" l="1"/>
  <c r="CT52" i="34"/>
  <c r="CT52" i="33"/>
  <c r="CS53" i="33"/>
  <c r="CS53" i="32"/>
  <c r="CT52" i="32"/>
  <c r="CI53" i="28"/>
  <c r="CJ52" i="28"/>
  <c r="CI53" i="27"/>
  <c r="CJ52" i="27"/>
  <c r="CJ53" i="26"/>
  <c r="CK52" i="26"/>
  <c r="CJ53" i="25"/>
  <c r="CK52" i="25"/>
  <c r="CK52" i="24"/>
  <c r="CJ53" i="24"/>
  <c r="CJ53" i="23"/>
  <c r="CK52" i="23"/>
  <c r="CJ53" i="22"/>
  <c r="CK52" i="22"/>
  <c r="CH64" i="20"/>
  <c r="CI63" i="20"/>
  <c r="CU52" i="34" l="1"/>
  <c r="CT53" i="34"/>
  <c r="CT53" i="33"/>
  <c r="CU52" i="33"/>
  <c r="CT53" i="32"/>
  <c r="CU52" i="32"/>
  <c r="CJ53" i="28"/>
  <c r="CK52" i="28"/>
  <c r="CJ53" i="27"/>
  <c r="CK52" i="27"/>
  <c r="CK53" i="26"/>
  <c r="CL52" i="26"/>
  <c r="CK53" i="25"/>
  <c r="CL52" i="25"/>
  <c r="CK53" i="24"/>
  <c r="CL52" i="24"/>
  <c r="CK53" i="23"/>
  <c r="CL52" i="23"/>
  <c r="CK53" i="22"/>
  <c r="CL52" i="22"/>
  <c r="CI64" i="20"/>
  <c r="CJ63" i="20"/>
  <c r="CV52" i="34" l="1"/>
  <c r="CU53" i="34"/>
  <c r="CU53" i="33"/>
  <c r="CV52" i="33"/>
  <c r="CU53" i="32"/>
  <c r="CV52" i="32"/>
  <c r="CL52" i="28"/>
  <c r="CK53" i="28"/>
  <c r="CL52" i="27"/>
  <c r="CK53" i="27"/>
  <c r="CL53" i="26"/>
  <c r="CM52" i="26"/>
  <c r="CL53" i="25"/>
  <c r="CM52" i="25"/>
  <c r="CL53" i="24"/>
  <c r="CM52" i="24"/>
  <c r="CL53" i="23"/>
  <c r="CM52" i="23"/>
  <c r="CM52" i="22"/>
  <c r="CL53" i="22"/>
  <c r="CJ64" i="20"/>
  <c r="CK63" i="20"/>
  <c r="CV53" i="34" l="1"/>
  <c r="CW52" i="34"/>
  <c r="CV53" i="33"/>
  <c r="CW52" i="33"/>
  <c r="CW52" i="32"/>
  <c r="CV53" i="32"/>
  <c r="CL53" i="28"/>
  <c r="CM52" i="28"/>
  <c r="CM52" i="27"/>
  <c r="CL53" i="27"/>
  <c r="CN52" i="26"/>
  <c r="CM53" i="26"/>
  <c r="CM53" i="25"/>
  <c r="CN52" i="25"/>
  <c r="CM53" i="24"/>
  <c r="CN52" i="24"/>
  <c r="CN52" i="23"/>
  <c r="CM53" i="23"/>
  <c r="CM53" i="22"/>
  <c r="CN52" i="22"/>
  <c r="CK64" i="20"/>
  <c r="CL63" i="20"/>
  <c r="CW53" i="34" l="1"/>
  <c r="CX52" i="34"/>
  <c r="CW53" i="33"/>
  <c r="CX52" i="33"/>
  <c r="CW53" i="32"/>
  <c r="CX52" i="32"/>
  <c r="CM53" i="28"/>
  <c r="CN52" i="28"/>
  <c r="CM53" i="27"/>
  <c r="CN52" i="27"/>
  <c r="CN53" i="26"/>
  <c r="CO52" i="26"/>
  <c r="CN53" i="25"/>
  <c r="CO52" i="25"/>
  <c r="CN53" i="24"/>
  <c r="CO52" i="24"/>
  <c r="CN53" i="23"/>
  <c r="CO52" i="23"/>
  <c r="CN53" i="22"/>
  <c r="CO52" i="22"/>
  <c r="CL64" i="20"/>
  <c r="CM63" i="20"/>
  <c r="CX53" i="34" l="1"/>
  <c r="CY52" i="34"/>
  <c r="D49" i="34"/>
  <c r="CX53" i="33"/>
  <c r="CY52" i="33"/>
  <c r="D49" i="33"/>
  <c r="CX53" i="32"/>
  <c r="CY52" i="32"/>
  <c r="D49" i="32"/>
  <c r="CN53" i="28"/>
  <c r="CO52" i="28"/>
  <c r="CN53" i="27"/>
  <c r="CO52" i="27"/>
  <c r="CO53" i="26"/>
  <c r="CP52" i="26"/>
  <c r="CO53" i="25"/>
  <c r="CP52" i="25"/>
  <c r="CO53" i="24"/>
  <c r="CP52" i="24"/>
  <c r="CO53" i="23"/>
  <c r="CP52" i="23"/>
  <c r="CO53" i="22"/>
  <c r="CP52" i="22"/>
  <c r="CM64" i="20"/>
  <c r="CN63" i="20"/>
  <c r="CY53" i="34" l="1"/>
  <c r="CZ52" i="34"/>
  <c r="CY53" i="33"/>
  <c r="CZ52" i="33"/>
  <c r="CY53" i="32"/>
  <c r="CZ52" i="32"/>
  <c r="CO53" i="28"/>
  <c r="CP52" i="28"/>
  <c r="CO53" i="27"/>
  <c r="CP52" i="27"/>
  <c r="CQ52" i="26"/>
  <c r="CP53" i="26"/>
  <c r="CP53" i="25"/>
  <c r="CQ52" i="25"/>
  <c r="CP53" i="24"/>
  <c r="CQ52" i="24"/>
  <c r="CP53" i="23"/>
  <c r="CQ52" i="23"/>
  <c r="CP53" i="22"/>
  <c r="CQ52" i="22"/>
  <c r="CO63" i="20"/>
  <c r="CN64" i="20"/>
  <c r="DA52" i="34" l="1"/>
  <c r="CZ53" i="34"/>
  <c r="CZ53" i="33"/>
  <c r="DA52" i="33"/>
  <c r="CZ53" i="32"/>
  <c r="DA52" i="32"/>
  <c r="CP53" i="28"/>
  <c r="CQ52" i="28"/>
  <c r="CP53" i="27"/>
  <c r="CQ52" i="27"/>
  <c r="CQ53" i="26"/>
  <c r="CR52" i="26"/>
  <c r="CQ53" i="25"/>
  <c r="CR52" i="25"/>
  <c r="CR52" i="24"/>
  <c r="CQ53" i="24"/>
  <c r="CQ53" i="23"/>
  <c r="CR52" i="23"/>
  <c r="CQ53" i="22"/>
  <c r="CR52" i="22"/>
  <c r="CO64" i="20"/>
  <c r="CP63" i="20"/>
  <c r="DB52" i="34" l="1"/>
  <c r="DA53" i="34"/>
  <c r="DA53" i="33"/>
  <c r="DB52" i="33"/>
  <c r="DA53" i="32"/>
  <c r="DB52" i="32"/>
  <c r="CQ53" i="28"/>
  <c r="CR52" i="28"/>
  <c r="CQ53" i="27"/>
  <c r="CR52" i="27"/>
  <c r="CR53" i="26"/>
  <c r="CS52" i="26"/>
  <c r="CR53" i="25"/>
  <c r="CS52" i="25"/>
  <c r="CR53" i="24"/>
  <c r="CS52" i="24"/>
  <c r="CR53" i="23"/>
  <c r="CS52" i="23"/>
  <c r="CS52" i="22"/>
  <c r="CR53" i="22"/>
  <c r="CP64" i="20"/>
  <c r="CQ63" i="20"/>
  <c r="DB53" i="34" l="1"/>
  <c r="DC52" i="34"/>
  <c r="DB53" i="33"/>
  <c r="DC52" i="33"/>
  <c r="DB53" i="32"/>
  <c r="DC52" i="32"/>
  <c r="CR53" i="28"/>
  <c r="CS52" i="28"/>
  <c r="CR53" i="27"/>
  <c r="CS52" i="27"/>
  <c r="CS53" i="26"/>
  <c r="CT52" i="26"/>
  <c r="CS53" i="25"/>
  <c r="CT52" i="25"/>
  <c r="CS53" i="24"/>
  <c r="CT52" i="24"/>
  <c r="CS53" i="23"/>
  <c r="CT52" i="23"/>
  <c r="CT52" i="22"/>
  <c r="CS53" i="22"/>
  <c r="CQ64" i="20"/>
  <c r="CR63" i="20"/>
  <c r="DC53" i="34" l="1"/>
  <c r="DD52" i="34"/>
  <c r="DC53" i="33"/>
  <c r="DD52" i="33"/>
  <c r="DC53" i="32"/>
  <c r="DD52" i="32"/>
  <c r="CS53" i="28"/>
  <c r="CT52" i="28"/>
  <c r="CT52" i="27"/>
  <c r="CS53" i="27"/>
  <c r="CT53" i="26"/>
  <c r="CU52" i="26"/>
  <c r="CT53" i="25"/>
  <c r="CU52" i="25"/>
  <c r="CT53" i="24"/>
  <c r="CU52" i="24"/>
  <c r="CT53" i="23"/>
  <c r="CU52" i="23"/>
  <c r="CU52" i="22"/>
  <c r="CT53" i="22"/>
  <c r="CR64" i="20"/>
  <c r="CS63" i="20"/>
  <c r="DD53" i="34" l="1"/>
  <c r="DE52" i="34"/>
  <c r="DD53" i="33"/>
  <c r="DE52" i="33"/>
  <c r="DE52" i="32"/>
  <c r="DD53" i="32"/>
  <c r="CT53" i="28"/>
  <c r="CU52" i="28"/>
  <c r="CU52" i="27"/>
  <c r="CT53" i="27"/>
  <c r="CU53" i="26"/>
  <c r="CV52" i="26"/>
  <c r="CU53" i="25"/>
  <c r="CV52" i="25"/>
  <c r="CU53" i="24"/>
  <c r="CV52" i="24"/>
  <c r="CU53" i="23"/>
  <c r="CV52" i="23"/>
  <c r="CU53" i="22"/>
  <c r="CV52" i="22"/>
  <c r="CT63" i="20"/>
  <c r="CS64" i="20"/>
  <c r="DE53" i="34" l="1"/>
  <c r="DF52" i="34"/>
  <c r="DE53" i="33"/>
  <c r="DF52" i="33"/>
  <c r="DE53" i="32"/>
  <c r="DF52" i="32"/>
  <c r="CV52" i="28"/>
  <c r="CU53" i="28"/>
  <c r="CU53" i="27"/>
  <c r="CV52" i="27"/>
  <c r="CV53" i="26"/>
  <c r="CW52" i="26"/>
  <c r="CV53" i="25"/>
  <c r="CW52" i="25"/>
  <c r="CV53" i="24"/>
  <c r="CW52" i="24"/>
  <c r="CV53" i="23"/>
  <c r="CW52" i="23"/>
  <c r="CV53" i="22"/>
  <c r="CW52" i="22"/>
  <c r="CT64" i="20"/>
  <c r="CU63" i="20"/>
  <c r="DF53" i="34" l="1"/>
  <c r="DG52" i="34"/>
  <c r="DG52" i="33"/>
  <c r="DF53" i="33"/>
  <c r="DF53" i="32"/>
  <c r="DG52" i="32"/>
  <c r="CV53" i="28"/>
  <c r="CW52" i="28"/>
  <c r="CV53" i="27"/>
  <c r="CW52" i="27"/>
  <c r="CW53" i="26"/>
  <c r="CX52" i="26"/>
  <c r="CW53" i="25"/>
  <c r="CX52" i="25"/>
  <c r="CW53" i="24"/>
  <c r="CX52" i="24"/>
  <c r="CW53" i="23"/>
  <c r="CX52" i="23"/>
  <c r="CW53" i="22"/>
  <c r="CX52" i="22"/>
  <c r="CU64" i="20"/>
  <c r="CV63" i="20"/>
  <c r="DG53" i="34" l="1"/>
  <c r="DH52" i="34"/>
  <c r="DG53" i="33"/>
  <c r="DH52" i="33"/>
  <c r="DG53" i="32"/>
  <c r="DH52" i="32"/>
  <c r="CW53" i="28"/>
  <c r="CX52" i="28"/>
  <c r="CW53" i="27"/>
  <c r="CX52" i="27"/>
  <c r="CY52" i="26"/>
  <c r="CX53" i="26"/>
  <c r="D49" i="26"/>
  <c r="CX53" i="25"/>
  <c r="CY52" i="25"/>
  <c r="D49" i="25"/>
  <c r="CX53" i="24"/>
  <c r="D49" i="24"/>
  <c r="CY52" i="24"/>
  <c r="CX53" i="23"/>
  <c r="CY52" i="23"/>
  <c r="D49" i="23"/>
  <c r="CX53" i="22"/>
  <c r="CY52" i="22"/>
  <c r="D49" i="22"/>
  <c r="CV64" i="20"/>
  <c r="CW63" i="20"/>
  <c r="DH53" i="34" l="1"/>
  <c r="DI52" i="34"/>
  <c r="DH53" i="33"/>
  <c r="DI52" i="33"/>
  <c r="DH53" i="32"/>
  <c r="DI52" i="32"/>
  <c r="CX53" i="28"/>
  <c r="CY52" i="28"/>
  <c r="D49" i="28"/>
  <c r="CX53" i="27"/>
  <c r="CY52" i="27"/>
  <c r="D49" i="27"/>
  <c r="CY53" i="26"/>
  <c r="CZ52" i="26"/>
  <c r="CY53" i="25"/>
  <c r="CZ52" i="25"/>
  <c r="CZ52" i="24"/>
  <c r="CY53" i="24"/>
  <c r="CY53" i="23"/>
  <c r="CZ52" i="23"/>
  <c r="CY53" i="22"/>
  <c r="CZ52" i="22"/>
  <c r="CW64" i="20"/>
  <c r="CX63" i="20"/>
  <c r="D59" i="20" s="1"/>
  <c r="DI53" i="34" l="1"/>
  <c r="DJ52" i="34"/>
  <c r="DI53" i="33"/>
  <c r="DJ52" i="33"/>
  <c r="DI53" i="32"/>
  <c r="DJ52" i="32"/>
  <c r="CY53" i="28"/>
  <c r="CZ52" i="28"/>
  <c r="CY53" i="27"/>
  <c r="CZ52" i="27"/>
  <c r="CZ53" i="26"/>
  <c r="DA52" i="26"/>
  <c r="CZ53" i="25"/>
  <c r="DA52" i="25"/>
  <c r="DA52" i="24"/>
  <c r="CZ53" i="24"/>
  <c r="CZ53" i="23"/>
  <c r="DA52" i="23"/>
  <c r="CZ53" i="22"/>
  <c r="DA52" i="22"/>
  <c r="CX64" i="20"/>
  <c r="CY63" i="20"/>
  <c r="DJ53" i="34" l="1"/>
  <c r="DK52" i="34"/>
  <c r="DJ53" i="33"/>
  <c r="DK52" i="33"/>
  <c r="DJ53" i="32"/>
  <c r="DK52" i="32"/>
  <c r="CZ53" i="28"/>
  <c r="DA52" i="28"/>
  <c r="CZ53" i="27"/>
  <c r="DA52" i="27"/>
  <c r="DA53" i="26"/>
  <c r="DB52" i="26"/>
  <c r="DA53" i="25"/>
  <c r="DB52" i="25"/>
  <c r="DB52" i="24"/>
  <c r="DA53" i="24"/>
  <c r="DA53" i="23"/>
  <c r="DB52" i="23"/>
  <c r="DA53" i="22"/>
  <c r="DB52" i="22"/>
  <c r="CY64" i="20"/>
  <c r="CZ63" i="20"/>
  <c r="DK53" i="34" l="1"/>
  <c r="DL52" i="34"/>
  <c r="DK53" i="33"/>
  <c r="DL52" i="33"/>
  <c r="DK53" i="32"/>
  <c r="DL52" i="32"/>
  <c r="DB52" i="28"/>
  <c r="DA53" i="28"/>
  <c r="DB52" i="27"/>
  <c r="DA53" i="27"/>
  <c r="DB53" i="26"/>
  <c r="DC52" i="26"/>
  <c r="DB53" i="25"/>
  <c r="DC52" i="25"/>
  <c r="DB53" i="24"/>
  <c r="DC52" i="24"/>
  <c r="DB53" i="23"/>
  <c r="DC52" i="23"/>
  <c r="DC52" i="22"/>
  <c r="DB53" i="22"/>
  <c r="CZ64" i="20"/>
  <c r="DA63" i="20"/>
  <c r="DL53" i="34" l="1"/>
  <c r="DM52" i="34"/>
  <c r="DL53" i="33"/>
  <c r="DM52" i="33"/>
  <c r="DM52" i="32"/>
  <c r="DL53" i="32"/>
  <c r="DB53" i="28"/>
  <c r="DC52" i="28"/>
  <c r="DC52" i="27"/>
  <c r="DB53" i="27"/>
  <c r="DC53" i="26"/>
  <c r="DD52" i="26"/>
  <c r="DC53" i="25"/>
  <c r="DD52" i="25"/>
  <c r="DC53" i="24"/>
  <c r="DD52" i="24"/>
  <c r="DC53" i="23"/>
  <c r="DD52" i="23"/>
  <c r="DC53" i="22"/>
  <c r="DD52" i="22"/>
  <c r="DA64" i="20"/>
  <c r="DB63" i="20"/>
  <c r="DM53" i="34" l="1"/>
  <c r="DN52" i="34"/>
  <c r="DM53" i="33"/>
  <c r="DN52" i="33"/>
  <c r="DM53" i="32"/>
  <c r="DN52" i="32"/>
  <c r="DC53" i="28"/>
  <c r="DD52" i="28"/>
  <c r="DC53" i="27"/>
  <c r="DD52" i="27"/>
  <c r="DD53" i="26"/>
  <c r="DE52" i="26"/>
  <c r="DD53" i="25"/>
  <c r="DE52" i="25"/>
  <c r="DD53" i="24"/>
  <c r="DE52" i="24"/>
  <c r="DD53" i="23"/>
  <c r="DE52" i="23"/>
  <c r="DD53" i="22"/>
  <c r="DE52" i="22"/>
  <c r="DB64" i="20"/>
  <c r="DC63" i="20"/>
  <c r="DN53" i="34" l="1"/>
  <c r="DO52" i="34"/>
  <c r="DO52" i="33"/>
  <c r="DN53" i="33"/>
  <c r="DN53" i="32"/>
  <c r="DO52" i="32"/>
  <c r="DD53" i="28"/>
  <c r="DE52" i="28"/>
  <c r="DD53" i="27"/>
  <c r="DE52" i="27"/>
  <c r="DF52" i="26"/>
  <c r="DE53" i="26"/>
  <c r="DE53" i="25"/>
  <c r="DF52" i="25"/>
  <c r="DE53" i="24"/>
  <c r="DF52" i="24"/>
  <c r="DE53" i="23"/>
  <c r="DF52" i="23"/>
  <c r="DE53" i="22"/>
  <c r="DF52" i="22"/>
  <c r="DC64" i="20"/>
  <c r="DD63" i="20"/>
  <c r="DP52" i="34" l="1"/>
  <c r="DO53" i="34"/>
  <c r="DP52" i="33"/>
  <c r="DO53" i="33"/>
  <c r="DO53" i="32"/>
  <c r="DP52" i="32"/>
  <c r="DE53" i="28"/>
  <c r="DF52" i="28"/>
  <c r="DE53" i="27"/>
  <c r="DF52" i="27"/>
  <c r="DG52" i="26"/>
  <c r="DF53" i="26"/>
  <c r="DF53" i="25"/>
  <c r="DG52" i="25"/>
  <c r="DF53" i="24"/>
  <c r="DG52" i="24"/>
  <c r="DF53" i="23"/>
  <c r="DG52" i="23"/>
  <c r="DF53" i="22"/>
  <c r="DG52" i="22"/>
  <c r="DD64" i="20"/>
  <c r="DE63" i="20"/>
  <c r="DP53" i="34" l="1"/>
  <c r="DQ52" i="34"/>
  <c r="DP53" i="33"/>
  <c r="DQ52" i="33"/>
  <c r="DP53" i="32"/>
  <c r="DQ52" i="32"/>
  <c r="DF53" i="28"/>
  <c r="DG52" i="28"/>
  <c r="DF53" i="27"/>
  <c r="DG52" i="27"/>
  <c r="DG53" i="26"/>
  <c r="DH52" i="26"/>
  <c r="DG53" i="25"/>
  <c r="DH52" i="25"/>
  <c r="DH52" i="24"/>
  <c r="DG53" i="24"/>
  <c r="DG53" i="23"/>
  <c r="DH52" i="23"/>
  <c r="DG53" i="22"/>
  <c r="DH52" i="22"/>
  <c r="DE64" i="20"/>
  <c r="DF63" i="20"/>
  <c r="DQ53" i="34" l="1"/>
  <c r="DR52" i="34"/>
  <c r="DQ53" i="33"/>
  <c r="DR52" i="33"/>
  <c r="DQ53" i="32"/>
  <c r="DR52" i="32"/>
  <c r="DG53" i="28"/>
  <c r="DH52" i="28"/>
  <c r="DG53" i="27"/>
  <c r="DH52" i="27"/>
  <c r="DH53" i="26"/>
  <c r="DI52" i="26"/>
  <c r="DH53" i="25"/>
  <c r="DI52" i="25"/>
  <c r="DH53" i="24"/>
  <c r="DI52" i="24"/>
  <c r="DH53" i="23"/>
  <c r="DI52" i="23"/>
  <c r="DH53" i="22"/>
  <c r="DI52" i="22"/>
  <c r="DF64" i="20"/>
  <c r="DG63" i="20"/>
  <c r="DR53" i="34" l="1"/>
  <c r="DS52" i="34"/>
  <c r="DR53" i="33"/>
  <c r="DS52" i="33"/>
  <c r="DR53" i="32"/>
  <c r="DS52" i="32"/>
  <c r="DH53" i="28"/>
  <c r="DI52" i="28"/>
  <c r="DH53" i="27"/>
  <c r="DI52" i="27"/>
  <c r="DI53" i="26"/>
  <c r="DJ52" i="26"/>
  <c r="DI53" i="25"/>
  <c r="DJ52" i="25"/>
  <c r="DJ52" i="24"/>
  <c r="DI53" i="24"/>
  <c r="DI53" i="23"/>
  <c r="DJ52" i="23"/>
  <c r="DJ52" i="22"/>
  <c r="DI53" i="22"/>
  <c r="DG64" i="20"/>
  <c r="DH63" i="20"/>
  <c r="DT52" i="34" l="1"/>
  <c r="DS53" i="34"/>
  <c r="DS53" i="33"/>
  <c r="DT52" i="33"/>
  <c r="DS53" i="32"/>
  <c r="DT52" i="32"/>
  <c r="DI53" i="28"/>
  <c r="DJ52" i="28"/>
  <c r="DJ52" i="27"/>
  <c r="DI53" i="27"/>
  <c r="DJ53" i="26"/>
  <c r="DK52" i="26"/>
  <c r="DJ53" i="25"/>
  <c r="DK52" i="25"/>
  <c r="DJ53" i="24"/>
  <c r="DK52" i="24"/>
  <c r="DJ53" i="23"/>
  <c r="DK52" i="23"/>
  <c r="DJ53" i="22"/>
  <c r="DK52" i="22"/>
  <c r="DH64" i="20"/>
  <c r="DI63" i="20"/>
  <c r="DT53" i="34" l="1"/>
  <c r="DU52" i="34"/>
  <c r="DT53" i="33"/>
  <c r="DU52" i="33"/>
  <c r="DT53" i="32"/>
  <c r="DU52" i="32"/>
  <c r="DJ53" i="28"/>
  <c r="DK52" i="28"/>
  <c r="DK52" i="27"/>
  <c r="DJ53" i="27"/>
  <c r="DK53" i="26"/>
  <c r="DL52" i="26"/>
  <c r="DL52" i="25"/>
  <c r="DK53" i="25"/>
  <c r="DK53" i="24"/>
  <c r="DL52" i="24"/>
  <c r="DK53" i="23"/>
  <c r="DL52" i="23"/>
  <c r="DK53" i="22"/>
  <c r="DL52" i="22"/>
  <c r="DI64" i="20"/>
  <c r="DJ63" i="20"/>
  <c r="DU53" i="34" l="1"/>
  <c r="DV52" i="34"/>
  <c r="DU53" i="33"/>
  <c r="DV52" i="33"/>
  <c r="DU53" i="32"/>
  <c r="DV52" i="32"/>
  <c r="DK53" i="28"/>
  <c r="DL52" i="28"/>
  <c r="DK53" i="27"/>
  <c r="DL52" i="27"/>
  <c r="DL53" i="26"/>
  <c r="DM52" i="26"/>
  <c r="DM52" i="25"/>
  <c r="DL53" i="25"/>
  <c r="DL53" i="24"/>
  <c r="DM52" i="24"/>
  <c r="DL53" i="23"/>
  <c r="DM52" i="23"/>
  <c r="DL53" i="22"/>
  <c r="DM52" i="22"/>
  <c r="DJ64" i="20"/>
  <c r="DK63" i="20"/>
  <c r="DV53" i="34" l="1"/>
  <c r="DW52" i="34"/>
  <c r="DV53" i="33"/>
  <c r="DW52" i="33"/>
  <c r="DV53" i="32"/>
  <c r="DW52" i="32"/>
  <c r="DM52" i="28"/>
  <c r="DL53" i="28"/>
  <c r="DL53" i="27"/>
  <c r="DM52" i="27"/>
  <c r="DM53" i="26"/>
  <c r="DN52" i="26"/>
  <c r="DM53" i="25"/>
  <c r="DN52" i="25"/>
  <c r="DM53" i="24"/>
  <c r="DN52" i="24"/>
  <c r="DM53" i="23"/>
  <c r="DN52" i="23"/>
  <c r="DM53" i="22"/>
  <c r="DN52" i="22"/>
  <c r="DK64" i="20"/>
  <c r="DL63" i="20"/>
  <c r="DW53" i="34" l="1"/>
  <c r="DX52" i="34"/>
  <c r="DW53" i="33"/>
  <c r="DX52" i="33"/>
  <c r="DW53" i="32"/>
  <c r="DX52" i="32"/>
  <c r="DM53" i="28"/>
  <c r="DN52" i="28"/>
  <c r="DN52" i="27"/>
  <c r="DM53" i="27"/>
  <c r="DO52" i="26"/>
  <c r="DN53" i="26"/>
  <c r="DN53" i="25"/>
  <c r="DO52" i="25"/>
  <c r="DN53" i="24"/>
  <c r="DO52" i="24"/>
  <c r="DN53" i="23"/>
  <c r="DO52" i="23"/>
  <c r="DN53" i="22"/>
  <c r="DO52" i="22"/>
  <c r="DL64" i="20"/>
  <c r="DM63" i="20"/>
  <c r="DY52" i="34" l="1"/>
  <c r="DX53" i="34"/>
  <c r="DX53" i="33"/>
  <c r="DY52" i="33"/>
  <c r="DX53" i="32"/>
  <c r="DY52" i="32"/>
  <c r="DN53" i="28"/>
  <c r="DO52" i="28"/>
  <c r="DN53" i="27"/>
  <c r="DO52" i="27"/>
  <c r="DO53" i="26"/>
  <c r="DP52" i="26"/>
  <c r="DO53" i="25"/>
  <c r="DP52" i="25"/>
  <c r="DP52" i="24"/>
  <c r="DO53" i="24"/>
  <c r="DO53" i="23"/>
  <c r="DP52" i="23"/>
  <c r="DO53" i="22"/>
  <c r="DP52" i="22"/>
  <c r="DM64" i="20"/>
  <c r="DN63" i="20"/>
  <c r="DZ52" i="34" l="1"/>
  <c r="DY53" i="34"/>
  <c r="DY53" i="33"/>
  <c r="DZ52" i="33"/>
  <c r="DZ52" i="32"/>
  <c r="DY53" i="32"/>
  <c r="DO53" i="28"/>
  <c r="DP52" i="28"/>
  <c r="DO53" i="27"/>
  <c r="DP52" i="27"/>
  <c r="DP53" i="26"/>
  <c r="DQ52" i="26"/>
  <c r="DP53" i="25"/>
  <c r="DQ52" i="25"/>
  <c r="DP53" i="24"/>
  <c r="DQ52" i="24"/>
  <c r="DP53" i="23"/>
  <c r="DQ52" i="23"/>
  <c r="DP53" i="22"/>
  <c r="DQ52" i="22"/>
  <c r="DN64" i="20"/>
  <c r="DO63" i="20"/>
  <c r="DZ53" i="34" l="1"/>
  <c r="EA52" i="34"/>
  <c r="DZ53" i="33"/>
  <c r="EA52" i="33"/>
  <c r="DZ53" i="32"/>
  <c r="EA52" i="32"/>
  <c r="DP53" i="28"/>
  <c r="DQ52" i="28"/>
  <c r="DP53" i="27"/>
  <c r="DQ52" i="27"/>
  <c r="DQ53" i="26"/>
  <c r="DR52" i="26"/>
  <c r="DQ53" i="25"/>
  <c r="DR52" i="25"/>
  <c r="DQ53" i="24"/>
  <c r="DR52" i="24"/>
  <c r="DQ53" i="23"/>
  <c r="DR52" i="23"/>
  <c r="DQ53" i="22"/>
  <c r="DR52" i="22"/>
  <c r="DO64" i="20"/>
  <c r="DP63" i="20"/>
  <c r="EA53" i="34" l="1"/>
  <c r="EB52" i="34"/>
  <c r="EA53" i="33"/>
  <c r="EB52" i="33"/>
  <c r="EA53" i="32"/>
  <c r="EB52" i="32"/>
  <c r="DQ53" i="28"/>
  <c r="DR52" i="28"/>
  <c r="DR52" i="27"/>
  <c r="DQ53" i="27"/>
  <c r="DR53" i="26"/>
  <c r="DS52" i="26"/>
  <c r="DR53" i="25"/>
  <c r="DS52" i="25"/>
  <c r="DR53" i="24"/>
  <c r="DS52" i="24"/>
  <c r="DR53" i="23"/>
  <c r="DS52" i="23"/>
  <c r="DR53" i="22"/>
  <c r="DS52" i="22"/>
  <c r="DP64" i="20"/>
  <c r="DQ63" i="20"/>
  <c r="EB53" i="34" l="1"/>
  <c r="EC52" i="34"/>
  <c r="EC52" i="33"/>
  <c r="EB53" i="33"/>
  <c r="EC52" i="32"/>
  <c r="EB53" i="32"/>
  <c r="DR53" i="28"/>
  <c r="DS52" i="28"/>
  <c r="DS52" i="27"/>
  <c r="DR53" i="27"/>
  <c r="DS53" i="26"/>
  <c r="DT52" i="26"/>
  <c r="DS53" i="25"/>
  <c r="DT52" i="25"/>
  <c r="DS53" i="24"/>
  <c r="DT52" i="24"/>
  <c r="DT52" i="23"/>
  <c r="DS53" i="23"/>
  <c r="DS53" i="22"/>
  <c r="DT52" i="22"/>
  <c r="DQ64" i="20"/>
  <c r="DR63" i="20"/>
  <c r="EC53" i="34" l="1"/>
  <c r="ED52" i="34"/>
  <c r="EC53" i="33"/>
  <c r="ED52" i="33"/>
  <c r="EC53" i="32"/>
  <c r="ED52" i="32"/>
  <c r="DS53" i="28"/>
  <c r="DT52" i="28"/>
  <c r="DS53" i="27"/>
  <c r="DT52" i="27"/>
  <c r="DT53" i="26"/>
  <c r="DU52" i="26"/>
  <c r="DT53" i="25"/>
  <c r="DU52" i="25"/>
  <c r="DT53" i="24"/>
  <c r="DU52" i="24"/>
  <c r="DT53" i="23"/>
  <c r="DU52" i="23"/>
  <c r="DT53" i="22"/>
  <c r="DU52" i="22"/>
  <c r="DR64" i="20"/>
  <c r="DS63" i="20"/>
  <c r="ED53" i="34" l="1"/>
  <c r="EE52" i="34"/>
  <c r="ED53" i="33"/>
  <c r="EE52" i="33"/>
  <c r="ED53" i="32"/>
  <c r="EE52" i="32"/>
  <c r="DT53" i="28"/>
  <c r="DU52" i="28"/>
  <c r="DT53" i="27"/>
  <c r="DU52" i="27"/>
  <c r="DU53" i="26"/>
  <c r="DV52" i="26"/>
  <c r="DU53" i="25"/>
  <c r="DV52" i="25"/>
  <c r="DU53" i="24"/>
  <c r="DV52" i="24"/>
  <c r="DU53" i="23"/>
  <c r="DV52" i="23"/>
  <c r="DV52" i="22"/>
  <c r="DU53" i="22"/>
  <c r="DS64" i="20"/>
  <c r="DT63" i="20"/>
  <c r="EE53" i="34" l="1"/>
  <c r="EF52" i="34"/>
  <c r="EE53" i="33"/>
  <c r="EF52" i="33"/>
  <c r="EE53" i="32"/>
  <c r="EF52" i="32"/>
  <c r="DU53" i="28"/>
  <c r="DV52" i="28"/>
  <c r="DU53" i="27"/>
  <c r="DV52" i="27"/>
  <c r="DV53" i="26"/>
  <c r="DW52" i="26"/>
  <c r="DV53" i="25"/>
  <c r="DW52" i="25"/>
  <c r="DV53" i="24"/>
  <c r="DW52" i="24"/>
  <c r="DV53" i="23"/>
  <c r="DW52" i="23"/>
  <c r="DV53" i="22"/>
  <c r="DW52" i="22"/>
  <c r="DU63" i="20"/>
  <c r="DT64" i="20"/>
  <c r="EF53" i="34" l="1"/>
  <c r="EG52" i="34"/>
  <c r="EF53" i="33"/>
  <c r="EG52" i="33"/>
  <c r="EF53" i="32"/>
  <c r="EG52" i="32"/>
  <c r="DV53" i="28"/>
  <c r="DW52" i="28"/>
  <c r="DV53" i="27"/>
  <c r="DW52" i="27"/>
  <c r="DX52" i="26"/>
  <c r="DW53" i="26"/>
  <c r="DW53" i="25"/>
  <c r="DX52" i="25"/>
  <c r="DX52" i="24"/>
  <c r="DW53" i="24"/>
  <c r="DW53" i="23"/>
  <c r="DX52" i="23"/>
  <c r="DW53" i="22"/>
  <c r="DX52" i="22"/>
  <c r="DU64" i="20"/>
  <c r="DV63" i="20"/>
  <c r="EG53" i="34" l="1"/>
  <c r="EH52" i="34"/>
  <c r="EG53" i="33"/>
  <c r="EH52" i="33"/>
  <c r="EG53" i="32"/>
  <c r="EH52" i="32"/>
  <c r="DW53" i="28"/>
  <c r="DX52" i="28"/>
  <c r="DW53" i="27"/>
  <c r="DX52" i="27"/>
  <c r="DY52" i="26"/>
  <c r="DX53" i="26"/>
  <c r="DX53" i="25"/>
  <c r="DY52" i="25"/>
  <c r="DX53" i="24"/>
  <c r="DY52" i="24"/>
  <c r="DX53" i="23"/>
  <c r="DY52" i="23"/>
  <c r="DX53" i="22"/>
  <c r="DY52" i="22"/>
  <c r="DV64" i="20"/>
  <c r="DW63" i="20"/>
  <c r="EH53" i="34" l="1"/>
  <c r="EI52" i="34"/>
  <c r="EH53" i="33"/>
  <c r="EI52" i="33"/>
  <c r="EH53" i="32"/>
  <c r="EI52" i="32"/>
  <c r="DX53" i="28"/>
  <c r="DY52" i="28"/>
  <c r="DX53" i="27"/>
  <c r="DY52" i="27"/>
  <c r="DY53" i="26"/>
  <c r="DZ52" i="26"/>
  <c r="DY53" i="25"/>
  <c r="DZ52" i="25"/>
  <c r="DZ52" i="24"/>
  <c r="DY53" i="24"/>
  <c r="DY53" i="23"/>
  <c r="DZ52" i="23"/>
  <c r="DY53" i="22"/>
  <c r="DZ52" i="22"/>
  <c r="DW64" i="20"/>
  <c r="DX63" i="20"/>
  <c r="EI53" i="34" l="1"/>
  <c r="EJ52" i="34"/>
  <c r="EI53" i="33"/>
  <c r="EJ52" i="33"/>
  <c r="EI53" i="32"/>
  <c r="EJ52" i="32"/>
  <c r="DZ52" i="28"/>
  <c r="DY53" i="28"/>
  <c r="DY53" i="27"/>
  <c r="DZ52" i="27"/>
  <c r="EA52" i="26"/>
  <c r="DZ53" i="26"/>
  <c r="DZ53" i="25"/>
  <c r="EA52" i="25"/>
  <c r="DZ53" i="24"/>
  <c r="EA52" i="24"/>
  <c r="DZ53" i="23"/>
  <c r="EA52" i="23"/>
  <c r="DZ53" i="22"/>
  <c r="EA52" i="22"/>
  <c r="DX64" i="20"/>
  <c r="DY63" i="20"/>
  <c r="EK52" i="34" l="1"/>
  <c r="EJ53" i="34"/>
  <c r="EJ53" i="33"/>
  <c r="EK52" i="33"/>
  <c r="EK52" i="32"/>
  <c r="EJ53" i="32"/>
  <c r="DZ53" i="28"/>
  <c r="EA52" i="28"/>
  <c r="DZ53" i="27"/>
  <c r="EA52" i="27"/>
  <c r="EA53" i="26"/>
  <c r="EB52" i="26"/>
  <c r="EA53" i="25"/>
  <c r="EB52" i="25"/>
  <c r="EA53" i="24"/>
  <c r="EB52" i="24"/>
  <c r="EA53" i="23"/>
  <c r="EB52" i="23"/>
  <c r="EA53" i="22"/>
  <c r="EB52" i="22"/>
  <c r="DZ63" i="20"/>
  <c r="DY64" i="20"/>
  <c r="EK53" i="34" l="1"/>
  <c r="EL52" i="34"/>
  <c r="EK53" i="33"/>
  <c r="EL52" i="33"/>
  <c r="EL52" i="32"/>
  <c r="EK53" i="32"/>
  <c r="EA53" i="28"/>
  <c r="EB52" i="28"/>
  <c r="EA53" i="27"/>
  <c r="EB52" i="27"/>
  <c r="EB53" i="26"/>
  <c r="EC52" i="26"/>
  <c r="EB53" i="25"/>
  <c r="EC52" i="25"/>
  <c r="EB53" i="24"/>
  <c r="EC52" i="24"/>
  <c r="EB53" i="23"/>
  <c r="EC52" i="23"/>
  <c r="EB53" i="22"/>
  <c r="EC52" i="22"/>
  <c r="DZ64" i="20"/>
  <c r="EA63" i="20"/>
  <c r="EM52" i="34" l="1"/>
  <c r="EL53" i="34"/>
  <c r="EL53" i="33"/>
  <c r="EM52" i="33"/>
  <c r="EM52" i="32"/>
  <c r="EL53" i="32"/>
  <c r="EB53" i="28"/>
  <c r="EC52" i="28"/>
  <c r="EB53" i="27"/>
  <c r="EC52" i="27"/>
  <c r="EC53" i="26"/>
  <c r="ED52" i="26"/>
  <c r="ED52" i="25"/>
  <c r="EC53" i="25"/>
  <c r="EC53" i="24"/>
  <c r="ED52" i="24"/>
  <c r="EC53" i="23"/>
  <c r="ED52" i="23"/>
  <c r="EC53" i="22"/>
  <c r="ED52" i="22"/>
  <c r="EA64" i="20"/>
  <c r="EB63" i="20"/>
  <c r="EM53" i="34" l="1"/>
  <c r="EN52" i="34"/>
  <c r="EM53" i="33"/>
  <c r="EN52" i="33"/>
  <c r="EM53" i="32"/>
  <c r="EN52" i="32"/>
  <c r="EC53" i="28"/>
  <c r="ED52" i="28"/>
  <c r="EC53" i="27"/>
  <c r="ED52" i="27"/>
  <c r="ED53" i="26"/>
  <c r="EE52" i="26"/>
  <c r="ED53" i="25"/>
  <c r="EE52" i="25"/>
  <c r="EE52" i="24"/>
  <c r="ED53" i="24"/>
  <c r="ED53" i="23"/>
  <c r="EE52" i="23"/>
  <c r="ED53" i="22"/>
  <c r="EE52" i="22"/>
  <c r="EB64" i="20"/>
  <c r="EC63" i="20"/>
  <c r="EN53" i="34" l="1"/>
  <c r="EO52" i="34"/>
  <c r="EN53" i="33"/>
  <c r="EO52" i="33"/>
  <c r="EN53" i="32"/>
  <c r="EO52" i="32"/>
  <c r="ED53" i="28"/>
  <c r="EE52" i="28"/>
  <c r="ED53" i="27"/>
  <c r="EE52" i="27"/>
  <c r="EE53" i="26"/>
  <c r="EF52" i="26"/>
  <c r="EE53" i="25"/>
  <c r="EF52" i="25"/>
  <c r="EF52" i="24"/>
  <c r="EE53" i="24"/>
  <c r="EF52" i="23"/>
  <c r="EE53" i="23"/>
  <c r="EF52" i="22"/>
  <c r="EE53" i="22"/>
  <c r="ED63" i="20"/>
  <c r="EC64" i="20"/>
  <c r="EO53" i="34" l="1"/>
  <c r="EP52" i="34"/>
  <c r="EO53" i="33"/>
  <c r="EP52" i="33"/>
  <c r="EO53" i="32"/>
  <c r="EP52" i="32"/>
  <c r="EE53" i="28"/>
  <c r="EF52" i="28"/>
  <c r="EE53" i="27"/>
  <c r="EF52" i="27"/>
  <c r="EF53" i="26"/>
  <c r="EG52" i="26"/>
  <c r="EF53" i="25"/>
  <c r="EG52" i="25"/>
  <c r="EF53" i="24"/>
  <c r="EG52" i="24"/>
  <c r="EF53" i="23"/>
  <c r="EG52" i="23"/>
  <c r="EF53" i="22"/>
  <c r="EG52" i="22"/>
  <c r="ED64" i="20"/>
  <c r="EE63" i="20"/>
  <c r="EP53" i="34" l="1"/>
  <c r="EQ52" i="34"/>
  <c r="EP53" i="33"/>
  <c r="EQ52" i="33"/>
  <c r="EP53" i="32"/>
  <c r="EQ52" i="32"/>
  <c r="EF53" i="28"/>
  <c r="EG52" i="28"/>
  <c r="EF53" i="27"/>
  <c r="EG52" i="27"/>
  <c r="EG53" i="26"/>
  <c r="EH52" i="26"/>
  <c r="EG53" i="25"/>
  <c r="EH52" i="25"/>
  <c r="EG53" i="24"/>
  <c r="EH52" i="24"/>
  <c r="EG53" i="23"/>
  <c r="EH52" i="23"/>
  <c r="EG53" i="22"/>
  <c r="EH52" i="22"/>
  <c r="EE64" i="20"/>
  <c r="EF63" i="20"/>
  <c r="EQ53" i="34" l="1"/>
  <c r="ER52" i="34"/>
  <c r="EQ53" i="33"/>
  <c r="ER52" i="33"/>
  <c r="EQ53" i="32"/>
  <c r="ER52" i="32"/>
  <c r="EG53" i="28"/>
  <c r="EH52" i="28"/>
  <c r="EG53" i="27"/>
  <c r="EH52" i="27"/>
  <c r="EH53" i="26"/>
  <c r="EI52" i="26"/>
  <c r="EH53" i="25"/>
  <c r="EI52" i="25"/>
  <c r="EH53" i="24"/>
  <c r="EI52" i="24"/>
  <c r="EH53" i="23"/>
  <c r="EI52" i="23"/>
  <c r="EH53" i="22"/>
  <c r="EI52" i="22"/>
  <c r="EF64" i="20"/>
  <c r="EG63" i="20"/>
  <c r="ER53" i="34" l="1"/>
  <c r="ES52" i="34"/>
  <c r="ES52" i="33"/>
  <c r="ER53" i="33"/>
  <c r="ER53" i="32"/>
  <c r="ES52" i="32"/>
  <c r="EH53" i="28"/>
  <c r="EI52" i="28"/>
  <c r="EH53" i="27"/>
  <c r="EI52" i="27"/>
  <c r="EI53" i="26"/>
  <c r="EJ52" i="26"/>
  <c r="EI53" i="25"/>
  <c r="EJ52" i="25"/>
  <c r="EI53" i="24"/>
  <c r="EJ52" i="24"/>
  <c r="EI53" i="23"/>
  <c r="EJ52" i="23"/>
  <c r="EI53" i="22"/>
  <c r="EJ52" i="22"/>
  <c r="EG64" i="20"/>
  <c r="EH63" i="20"/>
  <c r="ES53" i="34" l="1"/>
  <c r="ET52" i="34"/>
  <c r="ES53" i="33"/>
  <c r="ET52" i="33"/>
  <c r="ES53" i="32"/>
  <c r="ET52" i="32"/>
  <c r="EI53" i="28"/>
  <c r="EJ52" i="28"/>
  <c r="EJ52" i="27"/>
  <c r="EI53" i="27"/>
  <c r="EJ53" i="26"/>
  <c r="EK52" i="26"/>
  <c r="EJ53" i="25"/>
  <c r="EK52" i="25"/>
  <c r="EJ53" i="24"/>
  <c r="EK52" i="24"/>
  <c r="EJ53" i="23"/>
  <c r="EK52" i="23"/>
  <c r="EJ53" i="22"/>
  <c r="EK52" i="22"/>
  <c r="EH64" i="20"/>
  <c r="EI63" i="20"/>
  <c r="ET53" i="34" l="1"/>
  <c r="EU52" i="34"/>
  <c r="EU52" i="33"/>
  <c r="ET53" i="33"/>
  <c r="ET53" i="32"/>
  <c r="EU52" i="32"/>
  <c r="EJ53" i="28"/>
  <c r="EK52" i="28"/>
  <c r="EJ53" i="27"/>
  <c r="EK52" i="27"/>
  <c r="EK53" i="26"/>
  <c r="EL52" i="26"/>
  <c r="EK53" i="25"/>
  <c r="EL52" i="25"/>
  <c r="EK53" i="24"/>
  <c r="EL52" i="24"/>
  <c r="EK53" i="23"/>
  <c r="EL52" i="23"/>
  <c r="EK53" i="22"/>
  <c r="EL52" i="22"/>
  <c r="EI64" i="20"/>
  <c r="EJ63" i="20"/>
  <c r="EU53" i="34" l="1"/>
  <c r="EV52" i="34"/>
  <c r="EV52" i="33"/>
  <c r="EU53" i="33"/>
  <c r="EU53" i="32"/>
  <c r="EV52" i="32"/>
  <c r="EK53" i="28"/>
  <c r="EL52" i="28"/>
  <c r="EK53" i="27"/>
  <c r="EL52" i="27"/>
  <c r="EL53" i="26"/>
  <c r="EM52" i="26"/>
  <c r="EL53" i="25"/>
  <c r="EM52" i="25"/>
  <c r="EL53" i="24"/>
  <c r="EM52" i="24"/>
  <c r="EL53" i="23"/>
  <c r="EM52" i="23"/>
  <c r="EL53" i="22"/>
  <c r="EM52" i="22"/>
  <c r="EJ64" i="20"/>
  <c r="EK63" i="20"/>
  <c r="EV53" i="34" l="1"/>
  <c r="EW52" i="34"/>
  <c r="EW52" i="33"/>
  <c r="EV53" i="33"/>
  <c r="EV53" i="32"/>
  <c r="EW52" i="32"/>
  <c r="EL53" i="28"/>
  <c r="EM52" i="28"/>
  <c r="EL53" i="27"/>
  <c r="EM52" i="27"/>
  <c r="EM53" i="26"/>
  <c r="EN52" i="26"/>
  <c r="EM53" i="25"/>
  <c r="EN52" i="25"/>
  <c r="EN52" i="24"/>
  <c r="EM53" i="24"/>
  <c r="EM53" i="23"/>
  <c r="EN52" i="23"/>
  <c r="EM53" i="22"/>
  <c r="EN52" i="22"/>
  <c r="EK64" i="20"/>
  <c r="EL63" i="20"/>
  <c r="EW53" i="34" l="1"/>
  <c r="EX52" i="34"/>
  <c r="EW53" i="33"/>
  <c r="EX52" i="33"/>
  <c r="EW53" i="32"/>
  <c r="EX52" i="32"/>
  <c r="EM53" i="28"/>
  <c r="EN52" i="28"/>
  <c r="EM53" i="27"/>
  <c r="EN52" i="27"/>
  <c r="EN53" i="26"/>
  <c r="EO52" i="26"/>
  <c r="EN53" i="25"/>
  <c r="EO52" i="25"/>
  <c r="EN53" i="24"/>
  <c r="EO52" i="24"/>
  <c r="EN53" i="23"/>
  <c r="EO52" i="23"/>
  <c r="EN53" i="22"/>
  <c r="EO52" i="22"/>
  <c r="EL64" i="20"/>
  <c r="EM63" i="20"/>
  <c r="EX53" i="34" l="1"/>
  <c r="EY52" i="34"/>
  <c r="EX53" i="33"/>
  <c r="EY52" i="33"/>
  <c r="EX53" i="32"/>
  <c r="EY52" i="32"/>
  <c r="EN53" i="28"/>
  <c r="EO52" i="28"/>
  <c r="EN53" i="27"/>
  <c r="EO52" i="27"/>
  <c r="EO53" i="26"/>
  <c r="EP52" i="26"/>
  <c r="EO53" i="25"/>
  <c r="EP52" i="25"/>
  <c r="EO53" i="24"/>
  <c r="EP52" i="24"/>
  <c r="EO53" i="23"/>
  <c r="EP52" i="23"/>
  <c r="EP52" i="22"/>
  <c r="EO53" i="22"/>
  <c r="EM64" i="20"/>
  <c r="EN63" i="20"/>
  <c r="EY53" i="34" l="1"/>
  <c r="EZ52" i="34"/>
  <c r="EY53" i="33"/>
  <c r="EZ52" i="33"/>
  <c r="EY53" i="32"/>
  <c r="EZ52" i="32"/>
  <c r="EP52" i="28"/>
  <c r="EO53" i="28"/>
  <c r="EO53" i="27"/>
  <c r="EP52" i="27"/>
  <c r="EQ52" i="26"/>
  <c r="EP53" i="26"/>
  <c r="EP53" i="25"/>
  <c r="EQ52" i="25"/>
  <c r="EP53" i="24"/>
  <c r="EQ52" i="24"/>
  <c r="EQ52" i="23"/>
  <c r="EP53" i="23"/>
  <c r="EP53" i="22"/>
  <c r="EQ52" i="22"/>
  <c r="EN64" i="20"/>
  <c r="EO63" i="20"/>
  <c r="EZ53" i="34" l="1"/>
  <c r="FA52" i="34"/>
  <c r="EZ53" i="33"/>
  <c r="FA52" i="33"/>
  <c r="EZ53" i="32"/>
  <c r="FA52" i="32"/>
  <c r="EP53" i="28"/>
  <c r="EQ52" i="28"/>
  <c r="EP53" i="27"/>
  <c r="EQ52" i="27"/>
  <c r="EQ53" i="26"/>
  <c r="ER52" i="26"/>
  <c r="EQ53" i="25"/>
  <c r="ER52" i="25"/>
  <c r="EQ53" i="24"/>
  <c r="ER52" i="24"/>
  <c r="ER52" i="23"/>
  <c r="EQ53" i="23"/>
  <c r="EQ53" i="22"/>
  <c r="ER52" i="22"/>
  <c r="EO64" i="20"/>
  <c r="EP63" i="20"/>
  <c r="FA53" i="34" l="1"/>
  <c r="FB52" i="34"/>
  <c r="FA53" i="33"/>
  <c r="FB52" i="33"/>
  <c r="FA53" i="32"/>
  <c r="FB52" i="32"/>
  <c r="EQ53" i="28"/>
  <c r="ER52" i="28"/>
  <c r="ER52" i="27"/>
  <c r="EQ53" i="27"/>
  <c r="ER53" i="26"/>
  <c r="ES52" i="26"/>
  <c r="ER53" i="25"/>
  <c r="ES52" i="25"/>
  <c r="ER53" i="24"/>
  <c r="ES52" i="24"/>
  <c r="ER53" i="23"/>
  <c r="ES52" i="23"/>
  <c r="ER53" i="22"/>
  <c r="ES52" i="22"/>
  <c r="EP64" i="20"/>
  <c r="EQ63" i="20"/>
  <c r="FB53" i="34" l="1"/>
  <c r="FC52" i="34"/>
  <c r="FB53" i="33"/>
  <c r="FC52" i="33"/>
  <c r="FB53" i="32"/>
  <c r="FC52" i="32"/>
  <c r="ER53" i="28"/>
  <c r="ES52" i="28"/>
  <c r="ER53" i="27"/>
  <c r="ES52" i="27"/>
  <c r="ES53" i="26"/>
  <c r="ET52" i="26"/>
  <c r="ES53" i="25"/>
  <c r="ET52" i="25"/>
  <c r="ES53" i="24"/>
  <c r="ET52" i="24"/>
  <c r="ES53" i="23"/>
  <c r="ET52" i="23"/>
  <c r="ES53" i="22"/>
  <c r="ET52" i="22"/>
  <c r="EQ64" i="20"/>
  <c r="ER63" i="20"/>
  <c r="FC53" i="34" l="1"/>
  <c r="FD52" i="34"/>
  <c r="FC53" i="33"/>
  <c r="FD52" i="33"/>
  <c r="FC53" i="32"/>
  <c r="FD52" i="32"/>
  <c r="ES53" i="28"/>
  <c r="ET52" i="28"/>
  <c r="ES53" i="27"/>
  <c r="ET52" i="27"/>
  <c r="ET53" i="26"/>
  <c r="EU52" i="26"/>
  <c r="ET53" i="25"/>
  <c r="EU52" i="25"/>
  <c r="ET53" i="24"/>
  <c r="EU52" i="24"/>
  <c r="EU52" i="23"/>
  <c r="ET53" i="23"/>
  <c r="ET53" i="22"/>
  <c r="EU52" i="22"/>
  <c r="ER64" i="20"/>
  <c r="ES63" i="20"/>
  <c r="FE52" i="34" l="1"/>
  <c r="FD53" i="34"/>
  <c r="FD53" i="33"/>
  <c r="FE52" i="33"/>
  <c r="FD53" i="32"/>
  <c r="FE52" i="32"/>
  <c r="ET53" i="28"/>
  <c r="EU52" i="28"/>
  <c r="ET53" i="27"/>
  <c r="EU52" i="27"/>
  <c r="EU53" i="26"/>
  <c r="EV52" i="26"/>
  <c r="EU53" i="25"/>
  <c r="EV52" i="25"/>
  <c r="EU53" i="24"/>
  <c r="EV52" i="24"/>
  <c r="EU53" i="23"/>
  <c r="EV52" i="23"/>
  <c r="EV52" i="22"/>
  <c r="EU53" i="22"/>
  <c r="ES64" i="20"/>
  <c r="ET63" i="20"/>
  <c r="FE53" i="34" l="1"/>
  <c r="FF52" i="34"/>
  <c r="FE53" i="33"/>
  <c r="FF52" i="33"/>
  <c r="FE53" i="32"/>
  <c r="FF52" i="32"/>
  <c r="EU53" i="28"/>
  <c r="EV52" i="28"/>
  <c r="EU53" i="27"/>
  <c r="EV52" i="27"/>
  <c r="EV53" i="26"/>
  <c r="EW52" i="26"/>
  <c r="EV53" i="25"/>
  <c r="EW52" i="25"/>
  <c r="EV53" i="24"/>
  <c r="EW52" i="24"/>
  <c r="EV53" i="23"/>
  <c r="EW52" i="23"/>
  <c r="EV53" i="22"/>
  <c r="EW52" i="22"/>
  <c r="ET64" i="20"/>
  <c r="EU63" i="20"/>
  <c r="FF53" i="34" l="1"/>
  <c r="FG52" i="34"/>
  <c r="FF53" i="33"/>
  <c r="FG52" i="33"/>
  <c r="FF53" i="32"/>
  <c r="FG52" i="32"/>
  <c r="EW52" i="28"/>
  <c r="EV53" i="28"/>
  <c r="EV53" i="27"/>
  <c r="EW52" i="27"/>
  <c r="EW53" i="26"/>
  <c r="EX52" i="26"/>
  <c r="EW53" i="25"/>
  <c r="EX52" i="25"/>
  <c r="EW53" i="24"/>
  <c r="EX52" i="24"/>
  <c r="EW53" i="23"/>
  <c r="EX52" i="23"/>
  <c r="EX52" i="22"/>
  <c r="EW53" i="22"/>
  <c r="EU64" i="20"/>
  <c r="EV63" i="20"/>
  <c r="FG53" i="34" l="1"/>
  <c r="FH52" i="34"/>
  <c r="FG53" i="33"/>
  <c r="FH52" i="33"/>
  <c r="FG53" i="32"/>
  <c r="FH52" i="32"/>
  <c r="EW53" i="28"/>
  <c r="EX52" i="28"/>
  <c r="EW53" i="27"/>
  <c r="EX52" i="27"/>
  <c r="EX53" i="26"/>
  <c r="EY52" i="26"/>
  <c r="EX53" i="25"/>
  <c r="EY52" i="25"/>
  <c r="EX53" i="24"/>
  <c r="EY52" i="24"/>
  <c r="EX53" i="23"/>
  <c r="EY52" i="23"/>
  <c r="EX53" i="22"/>
  <c r="EY52" i="22"/>
  <c r="EV64" i="20"/>
  <c r="EW63" i="20"/>
  <c r="FH53" i="34" l="1"/>
  <c r="FI52" i="34"/>
  <c r="FH53" i="33"/>
  <c r="FI52" i="33"/>
  <c r="FH53" i="32"/>
  <c r="FI52" i="32"/>
  <c r="EX53" i="28"/>
  <c r="EY52" i="28"/>
  <c r="EX53" i="27"/>
  <c r="EY52" i="27"/>
  <c r="EY53" i="26"/>
  <c r="EZ52" i="26"/>
  <c r="EY53" i="25"/>
  <c r="EZ52" i="25"/>
  <c r="EY53" i="24"/>
  <c r="EZ52" i="24"/>
  <c r="EZ52" i="23"/>
  <c r="EY53" i="23"/>
  <c r="EY53" i="22"/>
  <c r="EZ52" i="22"/>
  <c r="EW64" i="20"/>
  <c r="EX63" i="20"/>
  <c r="FI53" i="34" l="1"/>
  <c r="FJ52" i="34"/>
  <c r="FI53" i="33"/>
  <c r="FJ52" i="33"/>
  <c r="FI53" i="32"/>
  <c r="FJ52" i="32"/>
  <c r="EZ52" i="28"/>
  <c r="EY53" i="28"/>
  <c r="EY53" i="27"/>
  <c r="EZ52" i="27"/>
  <c r="EZ53" i="26"/>
  <c r="FA52" i="26"/>
  <c r="FA52" i="25"/>
  <c r="EZ53" i="25"/>
  <c r="EZ53" i="24"/>
  <c r="FA52" i="24"/>
  <c r="EZ53" i="23"/>
  <c r="FA52" i="23"/>
  <c r="EZ53" i="22"/>
  <c r="FA52" i="22"/>
  <c r="EX64" i="20"/>
  <c r="EY63" i="20"/>
  <c r="FJ53" i="34" l="1"/>
  <c r="FK52" i="34"/>
  <c r="FJ53" i="33"/>
  <c r="FK52" i="33"/>
  <c r="FJ53" i="32"/>
  <c r="FK52" i="32"/>
  <c r="EZ53" i="28"/>
  <c r="FA52" i="28"/>
  <c r="EZ53" i="27"/>
  <c r="FA52" i="27"/>
  <c r="FA53" i="26"/>
  <c r="FB52" i="26"/>
  <c r="FB52" i="25"/>
  <c r="FA53" i="25"/>
  <c r="FA53" i="24"/>
  <c r="FB52" i="24"/>
  <c r="FA53" i="23"/>
  <c r="FB52" i="23"/>
  <c r="FA53" i="22"/>
  <c r="FB52" i="22"/>
  <c r="EY64" i="20"/>
  <c r="EZ63" i="20"/>
  <c r="FK53" i="34" l="1"/>
  <c r="FL52" i="34"/>
  <c r="FK53" i="33"/>
  <c r="FL52" i="33"/>
  <c r="FK53" i="32"/>
  <c r="FL52" i="32"/>
  <c r="FA53" i="28"/>
  <c r="FB52" i="28"/>
  <c r="FB52" i="27"/>
  <c r="FA53" i="27"/>
  <c r="FC52" i="26"/>
  <c r="FB53" i="26"/>
  <c r="FB53" i="25"/>
  <c r="FC52" i="25"/>
  <c r="FC52" i="24"/>
  <c r="FB53" i="24"/>
  <c r="FB53" i="23"/>
  <c r="FC52" i="23"/>
  <c r="FB53" i="22"/>
  <c r="FC52" i="22"/>
  <c r="EZ64" i="20"/>
  <c r="FA63" i="20"/>
  <c r="FM52" i="34" l="1"/>
  <c r="FL53" i="34"/>
  <c r="FL53" i="33"/>
  <c r="FM52" i="33"/>
  <c r="FL53" i="32"/>
  <c r="FM52" i="32"/>
  <c r="FB53" i="28"/>
  <c r="FC52" i="28"/>
  <c r="FC52" i="27"/>
  <c r="FB53" i="27"/>
  <c r="FC53" i="26"/>
  <c r="FD52" i="26"/>
  <c r="FC53" i="25"/>
  <c r="FD52" i="25"/>
  <c r="FD52" i="24"/>
  <c r="FC53" i="24"/>
  <c r="FC53" i="23"/>
  <c r="FD52" i="23"/>
  <c r="FD52" i="22"/>
  <c r="FC53" i="22"/>
  <c r="FA64" i="20"/>
  <c r="FB63" i="20"/>
  <c r="FN52" i="34" l="1"/>
  <c r="FM53" i="34"/>
  <c r="FN52" i="33"/>
  <c r="FM53" i="33"/>
  <c r="FM53" i="32"/>
  <c r="FN52" i="32"/>
  <c r="FC53" i="28"/>
  <c r="FD52" i="28"/>
  <c r="FC53" i="27"/>
  <c r="FD52" i="27"/>
  <c r="FD53" i="26"/>
  <c r="FE52" i="26"/>
  <c r="FD53" i="25"/>
  <c r="FE52" i="25"/>
  <c r="FD53" i="24"/>
  <c r="FE52" i="24"/>
  <c r="FD53" i="23"/>
  <c r="FE52" i="23"/>
  <c r="FD53" i="22"/>
  <c r="FE52" i="22"/>
  <c r="FB64" i="20"/>
  <c r="FC63" i="20"/>
  <c r="FN53" i="34" l="1"/>
  <c r="FO52" i="34"/>
  <c r="FN53" i="33"/>
  <c r="FO52" i="33"/>
  <c r="FN53" i="32"/>
  <c r="FO52" i="32"/>
  <c r="FD53" i="28"/>
  <c r="FE52" i="28"/>
  <c r="FD53" i="27"/>
  <c r="FE52" i="27"/>
  <c r="FE53" i="26"/>
  <c r="FF52" i="26"/>
  <c r="FE53" i="25"/>
  <c r="FF52" i="25"/>
  <c r="FE53" i="24"/>
  <c r="FF52" i="24"/>
  <c r="FE53" i="23"/>
  <c r="FF52" i="23"/>
  <c r="FF52" i="22"/>
  <c r="FE53" i="22"/>
  <c r="FC64" i="20"/>
  <c r="FD63" i="20"/>
  <c r="FO53" i="34" l="1"/>
  <c r="FP52" i="34"/>
  <c r="FO53" i="33"/>
  <c r="FP52" i="33"/>
  <c r="FO53" i="32"/>
  <c r="FP52" i="32"/>
  <c r="FE53" i="28"/>
  <c r="FF52" i="28"/>
  <c r="FE53" i="27"/>
  <c r="FF52" i="27"/>
  <c r="FF53" i="26"/>
  <c r="FG52" i="26"/>
  <c r="FF53" i="25"/>
  <c r="FG52" i="25"/>
  <c r="FF53" i="24"/>
  <c r="FG52" i="24"/>
  <c r="FF53" i="23"/>
  <c r="FG52" i="23"/>
  <c r="FF53" i="22"/>
  <c r="FG52" i="22"/>
  <c r="FD64" i="20"/>
  <c r="FE63" i="20"/>
  <c r="FP53" i="34" l="1"/>
  <c r="FQ52" i="34"/>
  <c r="FP53" i="33"/>
  <c r="FQ52" i="33"/>
  <c r="FQ52" i="32"/>
  <c r="FP53" i="32"/>
  <c r="FF53" i="28"/>
  <c r="FG52" i="28"/>
  <c r="FF53" i="27"/>
  <c r="FG52" i="27"/>
  <c r="FG53" i="26"/>
  <c r="FH52" i="26"/>
  <c r="FG53" i="25"/>
  <c r="FH52" i="25"/>
  <c r="FG53" i="24"/>
  <c r="FH52" i="24"/>
  <c r="FG53" i="23"/>
  <c r="FH52" i="23"/>
  <c r="FG53" i="22"/>
  <c r="FH52" i="22"/>
  <c r="FF63" i="20"/>
  <c r="FE64" i="20"/>
  <c r="FQ53" i="34" l="1"/>
  <c r="FR52" i="34"/>
  <c r="FQ53" i="33"/>
  <c r="FR52" i="33"/>
  <c r="FR52" i="32"/>
  <c r="FQ53" i="32"/>
  <c r="FG53" i="28"/>
  <c r="FH52" i="28"/>
  <c r="FH52" i="27"/>
  <c r="FG53" i="27"/>
  <c r="FI52" i="26"/>
  <c r="FH53" i="26"/>
  <c r="FH53" i="25"/>
  <c r="FI52" i="25"/>
  <c r="FH53" i="24"/>
  <c r="FI52" i="24"/>
  <c r="FH53" i="23"/>
  <c r="FI52" i="23"/>
  <c r="FH53" i="22"/>
  <c r="FI52" i="22"/>
  <c r="FF64" i="20"/>
  <c r="FG63" i="20"/>
  <c r="FS52" i="34" l="1"/>
  <c r="FR53" i="34"/>
  <c r="FS52" i="33"/>
  <c r="FR53" i="33"/>
  <c r="FS52" i="32"/>
  <c r="FR53" i="32"/>
  <c r="FH53" i="28"/>
  <c r="FI52" i="28"/>
  <c r="FH53" i="27"/>
  <c r="FI52" i="27"/>
  <c r="FJ52" i="26"/>
  <c r="FI53" i="26"/>
  <c r="FI53" i="25"/>
  <c r="FJ52" i="25"/>
  <c r="FI53" i="24"/>
  <c r="FJ52" i="24"/>
  <c r="FI53" i="23"/>
  <c r="FJ52" i="23"/>
  <c r="FI53" i="22"/>
  <c r="FJ52" i="22"/>
  <c r="FG64" i="20"/>
  <c r="FH63" i="20"/>
  <c r="FS53" i="34" l="1"/>
  <c r="FT52" i="34"/>
  <c r="FS53" i="33"/>
  <c r="FT52" i="33"/>
  <c r="FS53" i="32"/>
  <c r="FT52" i="32"/>
  <c r="FI53" i="28"/>
  <c r="FJ52" i="28"/>
  <c r="FI53" i="27"/>
  <c r="FJ52" i="27"/>
  <c r="FK52" i="26"/>
  <c r="FJ53" i="26"/>
  <c r="FJ53" i="25"/>
  <c r="FK52" i="25"/>
  <c r="FJ53" i="24"/>
  <c r="FK52" i="24"/>
  <c r="FJ53" i="23"/>
  <c r="FK52" i="23"/>
  <c r="FJ53" i="22"/>
  <c r="FK52" i="22"/>
  <c r="FH64" i="20"/>
  <c r="FI63" i="20"/>
  <c r="FT53" i="34" l="1"/>
  <c r="FU52" i="34"/>
  <c r="FT53" i="33"/>
  <c r="FU52" i="33"/>
  <c r="FT53" i="32"/>
  <c r="FU52" i="32"/>
  <c r="FJ53" i="28"/>
  <c r="FK52" i="28"/>
  <c r="FJ53" i="27"/>
  <c r="FK52" i="27"/>
  <c r="FK53" i="26"/>
  <c r="FL52" i="26"/>
  <c r="FK53" i="25"/>
  <c r="FL52" i="25"/>
  <c r="FL52" i="24"/>
  <c r="FK53" i="24"/>
  <c r="FK53" i="23"/>
  <c r="FL52" i="23"/>
  <c r="FK53" i="22"/>
  <c r="FL52" i="22"/>
  <c r="FJ63" i="20"/>
  <c r="FI64" i="20"/>
  <c r="FU53" i="34" l="1"/>
  <c r="FV52" i="34"/>
  <c r="FU53" i="33"/>
  <c r="FV52" i="33"/>
  <c r="FU53" i="32"/>
  <c r="FV52" i="32"/>
  <c r="FK53" i="28"/>
  <c r="FL52" i="28"/>
  <c r="FK53" i="27"/>
  <c r="FL52" i="27"/>
  <c r="FL53" i="26"/>
  <c r="FM52" i="26"/>
  <c r="FL53" i="25"/>
  <c r="FM52" i="25"/>
  <c r="FL53" i="24"/>
  <c r="FM52" i="24"/>
  <c r="FL53" i="23"/>
  <c r="FM52" i="23"/>
  <c r="FL53" i="22"/>
  <c r="FM52" i="22"/>
  <c r="FJ64" i="20"/>
  <c r="FK63" i="20"/>
  <c r="FV53" i="34" l="1"/>
  <c r="FW52" i="34"/>
  <c r="FV53" i="33"/>
  <c r="FW52" i="33"/>
  <c r="FW52" i="32"/>
  <c r="FV53" i="32"/>
  <c r="FL53" i="28"/>
  <c r="FM52" i="28"/>
  <c r="FL53" i="27"/>
  <c r="FM52" i="27"/>
  <c r="FM53" i="26"/>
  <c r="FN52" i="26"/>
  <c r="FM53" i="25"/>
  <c r="FN52" i="25"/>
  <c r="FM53" i="24"/>
  <c r="FN52" i="24"/>
  <c r="FM53" i="23"/>
  <c r="FN52" i="23"/>
  <c r="FN52" i="22"/>
  <c r="FM53" i="22"/>
  <c r="FK64" i="20"/>
  <c r="FL63" i="20"/>
  <c r="FW53" i="34" l="1"/>
  <c r="FX52" i="34"/>
  <c r="FW53" i="33"/>
  <c r="FX52" i="33"/>
  <c r="FW53" i="32"/>
  <c r="FX52" i="32"/>
  <c r="FN52" i="28"/>
  <c r="FM53" i="28"/>
  <c r="FM53" i="27"/>
  <c r="FN52" i="27"/>
  <c r="FN53" i="26"/>
  <c r="FO52" i="26"/>
  <c r="FN53" i="25"/>
  <c r="FO52" i="25"/>
  <c r="FO52" i="24"/>
  <c r="FN53" i="24"/>
  <c r="FO52" i="23"/>
  <c r="FN53" i="23"/>
  <c r="FN53" i="22"/>
  <c r="FO52" i="22"/>
  <c r="FL64" i="20"/>
  <c r="FM63" i="20"/>
  <c r="FX53" i="34" l="1"/>
  <c r="FY52" i="34"/>
  <c r="FX53" i="33"/>
  <c r="FY52" i="33"/>
  <c r="FX53" i="32"/>
  <c r="FY52" i="32"/>
  <c r="FO52" i="28"/>
  <c r="FN53" i="28"/>
  <c r="FN53" i="27"/>
  <c r="FO52" i="27"/>
  <c r="FO53" i="26"/>
  <c r="FP52" i="26"/>
  <c r="FO53" i="25"/>
  <c r="FP52" i="25"/>
  <c r="FO53" i="24"/>
  <c r="FP52" i="24"/>
  <c r="FP52" i="23"/>
  <c r="FO53" i="23"/>
  <c r="FO53" i="22"/>
  <c r="FP52" i="22"/>
  <c r="FM64" i="20"/>
  <c r="FN63" i="20"/>
  <c r="FY53" i="34" l="1"/>
  <c r="FZ52" i="34"/>
  <c r="FY53" i="33"/>
  <c r="FZ52" i="33"/>
  <c r="FY53" i="32"/>
  <c r="FZ52" i="32"/>
  <c r="FO53" i="28"/>
  <c r="FP52" i="28"/>
  <c r="FP52" i="27"/>
  <c r="FO53" i="27"/>
  <c r="FP53" i="26"/>
  <c r="FQ52" i="26"/>
  <c r="FP53" i="25"/>
  <c r="FQ52" i="25"/>
  <c r="FP53" i="24"/>
  <c r="FQ52" i="24"/>
  <c r="FP53" i="23"/>
  <c r="FQ52" i="23"/>
  <c r="FP53" i="22"/>
  <c r="FQ52" i="22"/>
  <c r="FN64" i="20"/>
  <c r="FO63" i="20"/>
  <c r="FZ53" i="34" l="1"/>
  <c r="GA52" i="34"/>
  <c r="GA52" i="33"/>
  <c r="FZ53" i="33"/>
  <c r="FZ53" i="32"/>
  <c r="GA52" i="32"/>
  <c r="FP53" i="28"/>
  <c r="FQ52" i="28"/>
  <c r="FP53" i="27"/>
  <c r="FQ52" i="27"/>
  <c r="FQ53" i="26"/>
  <c r="FR52" i="26"/>
  <c r="FQ53" i="25"/>
  <c r="FR52" i="25"/>
  <c r="FQ53" i="24"/>
  <c r="FR52" i="24"/>
  <c r="FQ53" i="23"/>
  <c r="FR52" i="23"/>
  <c r="FQ53" i="22"/>
  <c r="FR52" i="22"/>
  <c r="FO64" i="20"/>
  <c r="FP63" i="20"/>
  <c r="GA53" i="34" l="1"/>
  <c r="GB52" i="34"/>
  <c r="GA53" i="33"/>
  <c r="GB52" i="33"/>
  <c r="GA53" i="32"/>
  <c r="GB52" i="32"/>
  <c r="FQ53" i="28"/>
  <c r="FR52" i="28"/>
  <c r="FQ53" i="27"/>
  <c r="FR52" i="27"/>
  <c r="FR53" i="26"/>
  <c r="FS52" i="26"/>
  <c r="FR53" i="25"/>
  <c r="FS52" i="25"/>
  <c r="FR53" i="24"/>
  <c r="FS52" i="24"/>
  <c r="FR53" i="23"/>
  <c r="FS52" i="23"/>
  <c r="FR53" i="22"/>
  <c r="FS52" i="22"/>
  <c r="FP64" i="20"/>
  <c r="FQ63" i="20"/>
  <c r="GB53" i="34" l="1"/>
  <c r="GC52" i="34"/>
  <c r="GC52" i="33"/>
  <c r="GB53" i="33"/>
  <c r="GB53" i="32"/>
  <c r="GC52" i="32"/>
  <c r="FR53" i="28"/>
  <c r="FS52" i="28"/>
  <c r="FR53" i="27"/>
  <c r="FS52" i="27"/>
  <c r="FS53" i="26"/>
  <c r="FT52" i="26"/>
  <c r="FT52" i="25"/>
  <c r="FS53" i="25"/>
  <c r="FS53" i="24"/>
  <c r="FT52" i="24"/>
  <c r="FS53" i="23"/>
  <c r="FT52" i="23"/>
  <c r="FS53" i="22"/>
  <c r="FT52" i="22"/>
  <c r="FQ64" i="20"/>
  <c r="FR63" i="20"/>
  <c r="GD52" i="34" l="1"/>
  <c r="GC53" i="34"/>
  <c r="GD52" i="33"/>
  <c r="GC53" i="33"/>
  <c r="GC53" i="32"/>
  <c r="GD52" i="32"/>
  <c r="FS53" i="28"/>
  <c r="FT52" i="28"/>
  <c r="FS53" i="27"/>
  <c r="FT52" i="27"/>
  <c r="FT53" i="26"/>
  <c r="FU52" i="26"/>
  <c r="FT53" i="25"/>
  <c r="FU52" i="25"/>
  <c r="FT53" i="24"/>
  <c r="FU52" i="24"/>
  <c r="FT53" i="23"/>
  <c r="FU52" i="23"/>
  <c r="FT53" i="22"/>
  <c r="FU52" i="22"/>
  <c r="FR64" i="20"/>
  <c r="FS63" i="20"/>
  <c r="GD53" i="34" l="1"/>
  <c r="GE52" i="34"/>
  <c r="GD53" i="33"/>
  <c r="GE52" i="33"/>
  <c r="GD53" i="32"/>
  <c r="GE52" i="32"/>
  <c r="FT53" i="28"/>
  <c r="FU52" i="28"/>
  <c r="FT53" i="27"/>
  <c r="FU52" i="27"/>
  <c r="FU53" i="26"/>
  <c r="FV52" i="26"/>
  <c r="FU53" i="25"/>
  <c r="FV52" i="25"/>
  <c r="FU53" i="24"/>
  <c r="FV52" i="24"/>
  <c r="FU53" i="23"/>
  <c r="FV52" i="23"/>
  <c r="FV52" i="22"/>
  <c r="FU53" i="22"/>
  <c r="FS64" i="20"/>
  <c r="FT63" i="20"/>
  <c r="GE53" i="34" l="1"/>
  <c r="GF52" i="34"/>
  <c r="GE53" i="33"/>
  <c r="GF52" i="33"/>
  <c r="GE53" i="32"/>
  <c r="GF52" i="32"/>
  <c r="FV52" i="28"/>
  <c r="FU53" i="28"/>
  <c r="FU53" i="27"/>
  <c r="FV52" i="27"/>
  <c r="FV53" i="26"/>
  <c r="FW52" i="26"/>
  <c r="FV53" i="25"/>
  <c r="FW52" i="25"/>
  <c r="FW52" i="24"/>
  <c r="FV53" i="24"/>
  <c r="FV53" i="23"/>
  <c r="FW52" i="23"/>
  <c r="FV53" i="22"/>
  <c r="FW52" i="22"/>
  <c r="FT64" i="20"/>
  <c r="FU63" i="20"/>
  <c r="GF53" i="34" l="1"/>
  <c r="GG52" i="34"/>
  <c r="GF53" i="33"/>
  <c r="GG52" i="33"/>
  <c r="GG52" i="32"/>
  <c r="GF53" i="32"/>
  <c r="FV53" i="28"/>
  <c r="FW52" i="28"/>
  <c r="FV53" i="27"/>
  <c r="FW52" i="27"/>
  <c r="FW53" i="26"/>
  <c r="FX52" i="26"/>
  <c r="FW53" i="25"/>
  <c r="FX52" i="25"/>
  <c r="FW53" i="24"/>
  <c r="FX52" i="24"/>
  <c r="FX52" i="23"/>
  <c r="FW53" i="23"/>
  <c r="FX52" i="22"/>
  <c r="FW53" i="22"/>
  <c r="FU64" i="20"/>
  <c r="FV63" i="20"/>
  <c r="GG53" i="34" l="1"/>
  <c r="GH52" i="34"/>
  <c r="GG53" i="33"/>
  <c r="GH52" i="33"/>
  <c r="GG53" i="32"/>
  <c r="GH52" i="32"/>
  <c r="FW53" i="28"/>
  <c r="FX52" i="28"/>
  <c r="FW53" i="27"/>
  <c r="FX52" i="27"/>
  <c r="FX53" i="26"/>
  <c r="FY52" i="26"/>
  <c r="FX53" i="25"/>
  <c r="FY52" i="25"/>
  <c r="FX53" i="24"/>
  <c r="FY52" i="24"/>
  <c r="FX53" i="23"/>
  <c r="FY52" i="23"/>
  <c r="FX53" i="22"/>
  <c r="FY52" i="22"/>
  <c r="FV64" i="20"/>
  <c r="FW63" i="20"/>
  <c r="GH53" i="34" l="1"/>
  <c r="GI52" i="34"/>
  <c r="GH53" i="33"/>
  <c r="GI52" i="33"/>
  <c r="GH53" i="32"/>
  <c r="GI52" i="32"/>
  <c r="FX53" i="28"/>
  <c r="FY52" i="28"/>
  <c r="FX53" i="27"/>
  <c r="FY52" i="27"/>
  <c r="FY53" i="26"/>
  <c r="FZ52" i="26"/>
  <c r="FY53" i="25"/>
  <c r="FZ52" i="25"/>
  <c r="FY53" i="24"/>
  <c r="FZ52" i="24"/>
  <c r="FY53" i="23"/>
  <c r="FZ52" i="23"/>
  <c r="FY53" i="22"/>
  <c r="FZ52" i="22"/>
  <c r="FW64" i="20"/>
  <c r="FX63" i="20"/>
  <c r="GI53" i="34" l="1"/>
  <c r="GJ52" i="34"/>
  <c r="GI53" i="33"/>
  <c r="GJ52" i="33"/>
  <c r="GI53" i="32"/>
  <c r="GJ52" i="32"/>
  <c r="FY53" i="28"/>
  <c r="FZ52" i="28"/>
  <c r="FY53" i="27"/>
  <c r="FZ52" i="27"/>
  <c r="GA52" i="26"/>
  <c r="FZ53" i="26"/>
  <c r="FZ53" i="25"/>
  <c r="GA52" i="25"/>
  <c r="FZ53" i="24"/>
  <c r="GA52" i="24"/>
  <c r="FZ53" i="23"/>
  <c r="GA52" i="23"/>
  <c r="FZ53" i="22"/>
  <c r="GA52" i="22"/>
  <c r="FX64" i="20"/>
  <c r="FY63" i="20"/>
  <c r="GK52" i="34" l="1"/>
  <c r="GJ53" i="34"/>
  <c r="GJ53" i="33"/>
  <c r="GK52" i="33"/>
  <c r="GJ53" i="32"/>
  <c r="GK52" i="32"/>
  <c r="FZ53" i="28"/>
  <c r="GA52" i="28"/>
  <c r="GA52" i="27"/>
  <c r="FZ53" i="27"/>
  <c r="GB52" i="26"/>
  <c r="GA53" i="26"/>
  <c r="GA53" i="25"/>
  <c r="GB52" i="25"/>
  <c r="GB52" i="24"/>
  <c r="GA53" i="24"/>
  <c r="GA53" i="23"/>
  <c r="GB52" i="23"/>
  <c r="GA53" i="22"/>
  <c r="GB52" i="22"/>
  <c r="FY64" i="20"/>
  <c r="FZ63" i="20"/>
  <c r="GK53" i="34" l="1"/>
  <c r="GL52" i="34"/>
  <c r="GK53" i="33"/>
  <c r="GL52" i="33"/>
  <c r="GK53" i="32"/>
  <c r="GL52" i="32"/>
  <c r="GA53" i="28"/>
  <c r="GB52" i="28"/>
  <c r="GA53" i="27"/>
  <c r="GB52" i="27"/>
  <c r="GB53" i="26"/>
  <c r="GC52" i="26"/>
  <c r="GB53" i="25"/>
  <c r="GC52" i="25"/>
  <c r="GB53" i="24"/>
  <c r="GC52" i="24"/>
  <c r="GB53" i="23"/>
  <c r="GC52" i="23"/>
  <c r="GB53" i="22"/>
  <c r="GC52" i="22"/>
  <c r="FZ64" i="20"/>
  <c r="GA63" i="20"/>
  <c r="GL53" i="34" l="1"/>
  <c r="GM52" i="34"/>
  <c r="GL53" i="33"/>
  <c r="GM52" i="33"/>
  <c r="GL53" i="32"/>
  <c r="GM52" i="32"/>
  <c r="GB53" i="28"/>
  <c r="GC52" i="28"/>
  <c r="GB53" i="27"/>
  <c r="GC52" i="27"/>
  <c r="GC53" i="26"/>
  <c r="GD52" i="26"/>
  <c r="GC53" i="25"/>
  <c r="GD52" i="25"/>
  <c r="GC53" i="24"/>
  <c r="GD52" i="24"/>
  <c r="GC53" i="23"/>
  <c r="GD52" i="23"/>
  <c r="GC53" i="22"/>
  <c r="GD52" i="22"/>
  <c r="GA64" i="20"/>
  <c r="GB63" i="20"/>
  <c r="GM53" i="34" l="1"/>
  <c r="GN52" i="34"/>
  <c r="GM53" i="33"/>
  <c r="GN52" i="33"/>
  <c r="GM53" i="32"/>
  <c r="GN52" i="32"/>
  <c r="GC53" i="28"/>
  <c r="GD52" i="28"/>
  <c r="GC53" i="27"/>
  <c r="GD52" i="27"/>
  <c r="GD53" i="26"/>
  <c r="GE52" i="26"/>
  <c r="GD53" i="25"/>
  <c r="GE52" i="25"/>
  <c r="GD53" i="24"/>
  <c r="GE52" i="24"/>
  <c r="GD53" i="23"/>
  <c r="GE52" i="23"/>
  <c r="GD53" i="22"/>
  <c r="GE52" i="22"/>
  <c r="GB64" i="20"/>
  <c r="GC63" i="20"/>
  <c r="GN53" i="34" l="1"/>
  <c r="GO52" i="34"/>
  <c r="GN53" i="33"/>
  <c r="GO52" i="33"/>
  <c r="GN53" i="32"/>
  <c r="GO52" i="32"/>
  <c r="GD53" i="28"/>
  <c r="GE52" i="28"/>
  <c r="GD53" i="27"/>
  <c r="GE52" i="27"/>
  <c r="GE53" i="26"/>
  <c r="GF52" i="26"/>
  <c r="GE53" i="25"/>
  <c r="GF52" i="25"/>
  <c r="GE53" i="24"/>
  <c r="GF52" i="24"/>
  <c r="GE53" i="23"/>
  <c r="GF52" i="23"/>
  <c r="GF52" i="22"/>
  <c r="GE53" i="22"/>
  <c r="GC64" i="20"/>
  <c r="GD63" i="20"/>
  <c r="GO53" i="34" l="1"/>
  <c r="GP52" i="34"/>
  <c r="GO53" i="33"/>
  <c r="GP52" i="33"/>
  <c r="GO53" i="32"/>
  <c r="GP52" i="32"/>
  <c r="GE53" i="28"/>
  <c r="GF52" i="28"/>
  <c r="GE53" i="27"/>
  <c r="GF52" i="27"/>
  <c r="GF53" i="26"/>
  <c r="GG52" i="26"/>
  <c r="GF53" i="25"/>
  <c r="GG52" i="25"/>
  <c r="GF53" i="24"/>
  <c r="GG52" i="24"/>
  <c r="GF53" i="23"/>
  <c r="GG52" i="23"/>
  <c r="GF53" i="22"/>
  <c r="GG52" i="22"/>
  <c r="GD64" i="20"/>
  <c r="GE63" i="20"/>
  <c r="GP53" i="34" l="1"/>
  <c r="GQ52" i="34"/>
  <c r="GQ52" i="33"/>
  <c r="GP53" i="33"/>
  <c r="GQ52" i="32"/>
  <c r="GP53" i="32"/>
  <c r="GG52" i="28"/>
  <c r="GF53" i="28"/>
  <c r="GF53" i="27"/>
  <c r="GG52" i="27"/>
  <c r="GG53" i="26"/>
  <c r="GH52" i="26"/>
  <c r="GG53" i="25"/>
  <c r="GH52" i="25"/>
  <c r="GG53" i="24"/>
  <c r="GH52" i="24"/>
  <c r="GG53" i="23"/>
  <c r="GH52" i="23"/>
  <c r="GG53" i="22"/>
  <c r="GH52" i="22"/>
  <c r="GE64" i="20"/>
  <c r="GF63" i="20"/>
  <c r="GQ53" i="34" l="1"/>
  <c r="GR52" i="34"/>
  <c r="GR52" i="33"/>
  <c r="GQ53" i="33"/>
  <c r="GQ53" i="32"/>
  <c r="GR52" i="32"/>
  <c r="GG53" i="28"/>
  <c r="GH52" i="28"/>
  <c r="GG53" i="27"/>
  <c r="GH52" i="27"/>
  <c r="GH53" i="26"/>
  <c r="GI52" i="26"/>
  <c r="GH53" i="25"/>
  <c r="GI52" i="25"/>
  <c r="GH53" i="24"/>
  <c r="GI52" i="24"/>
  <c r="GH53" i="23"/>
  <c r="GI52" i="23"/>
  <c r="GH53" i="22"/>
  <c r="GI52" i="22"/>
  <c r="GF64" i="20"/>
  <c r="GG63" i="20"/>
  <c r="GR53" i="34" l="1"/>
  <c r="GS52" i="34"/>
  <c r="GR53" i="33"/>
  <c r="GS52" i="33"/>
  <c r="GR53" i="32"/>
  <c r="GS52" i="32"/>
  <c r="GH53" i="28"/>
  <c r="GI52" i="28"/>
  <c r="GH53" i="27"/>
  <c r="GI52" i="27"/>
  <c r="GI53" i="26"/>
  <c r="GJ52" i="26"/>
  <c r="GI53" i="25"/>
  <c r="GJ52" i="25"/>
  <c r="GI53" i="24"/>
  <c r="GJ52" i="24"/>
  <c r="GI53" i="23"/>
  <c r="GJ52" i="23"/>
  <c r="GI53" i="22"/>
  <c r="GJ52" i="22"/>
  <c r="GG64" i="20"/>
  <c r="GH63" i="20"/>
  <c r="GT52" i="34" l="1"/>
  <c r="GS53" i="34"/>
  <c r="GS53" i="33"/>
  <c r="GT52" i="33"/>
  <c r="GS53" i="32"/>
  <c r="GT52" i="32"/>
  <c r="GI53" i="28"/>
  <c r="GJ52" i="28"/>
  <c r="GI53" i="27"/>
  <c r="GJ52" i="27"/>
  <c r="GJ53" i="26"/>
  <c r="GK52" i="26"/>
  <c r="GJ53" i="25"/>
  <c r="GK52" i="25"/>
  <c r="GJ53" i="24"/>
  <c r="GK52" i="24"/>
  <c r="GJ53" i="23"/>
  <c r="GK52" i="23"/>
  <c r="GJ53" i="22"/>
  <c r="GK52" i="22"/>
  <c r="GH64" i="20"/>
  <c r="GI63" i="20"/>
  <c r="GT53" i="34" l="1"/>
  <c r="GU52" i="34"/>
  <c r="GT53" i="33"/>
  <c r="GU52" i="33"/>
  <c r="GT53" i="32"/>
  <c r="GU52" i="32"/>
  <c r="GJ53" i="28"/>
  <c r="GK52" i="28"/>
  <c r="GJ53" i="27"/>
  <c r="GK52" i="27"/>
  <c r="GK53" i="26"/>
  <c r="GL52" i="26"/>
  <c r="GK53" i="25"/>
  <c r="GL52" i="25"/>
  <c r="GK53" i="24"/>
  <c r="GL52" i="24"/>
  <c r="GK53" i="23"/>
  <c r="GL52" i="23"/>
  <c r="GK53" i="22"/>
  <c r="GL52" i="22"/>
  <c r="GI64" i="20"/>
  <c r="GJ63" i="20"/>
  <c r="GU53" i="34" l="1"/>
  <c r="GV52" i="34"/>
  <c r="GU53" i="33"/>
  <c r="GV52" i="33"/>
  <c r="GU53" i="32"/>
  <c r="GV52" i="32"/>
  <c r="GK53" i="28"/>
  <c r="GL52" i="28"/>
  <c r="GK53" i="27"/>
  <c r="GL52" i="27"/>
  <c r="GL53" i="26"/>
  <c r="GM52" i="26"/>
  <c r="GL53" i="25"/>
  <c r="GM52" i="25"/>
  <c r="GL53" i="24"/>
  <c r="GM52" i="24"/>
  <c r="GL53" i="23"/>
  <c r="GM52" i="23"/>
  <c r="GL53" i="22"/>
  <c r="GM52" i="22"/>
  <c r="GJ64" i="20"/>
  <c r="GK63" i="20"/>
  <c r="GV53" i="34" l="1"/>
  <c r="GW52" i="34"/>
  <c r="GV53" i="33"/>
  <c r="GW52" i="33"/>
  <c r="GV53" i="32"/>
  <c r="GW52" i="32"/>
  <c r="GL53" i="28"/>
  <c r="GM52" i="28"/>
  <c r="GL53" i="27"/>
  <c r="GM52" i="27"/>
  <c r="GM53" i="26"/>
  <c r="GN52" i="26"/>
  <c r="GM53" i="25"/>
  <c r="GN52" i="25"/>
  <c r="GM53" i="24"/>
  <c r="GN52" i="24"/>
  <c r="GN52" i="23"/>
  <c r="GM53" i="23"/>
  <c r="GN52" i="22"/>
  <c r="GM53" i="22"/>
  <c r="GK64" i="20"/>
  <c r="GL63" i="20"/>
  <c r="GW53" i="34" l="1"/>
  <c r="GX52" i="34"/>
  <c r="GW53" i="33"/>
  <c r="GX52" i="33"/>
  <c r="GW53" i="32"/>
  <c r="GX52" i="32"/>
  <c r="GM53" i="28"/>
  <c r="GN52" i="28"/>
  <c r="GM53" i="27"/>
  <c r="GN52" i="27"/>
  <c r="GN53" i="26"/>
  <c r="GO52" i="26"/>
  <c r="GN53" i="25"/>
  <c r="GO52" i="25"/>
  <c r="GN53" i="24"/>
  <c r="GO52" i="24"/>
  <c r="GN53" i="23"/>
  <c r="GO52" i="23"/>
  <c r="GN53" i="22"/>
  <c r="GO52" i="22"/>
  <c r="GL64" i="20"/>
  <c r="GM63" i="20"/>
  <c r="GX53" i="34" l="1"/>
  <c r="GY52" i="34"/>
  <c r="GY52" i="33"/>
  <c r="GX53" i="33"/>
  <c r="GX53" i="32"/>
  <c r="GY52" i="32"/>
  <c r="GO52" i="28"/>
  <c r="GN53" i="28"/>
  <c r="GN53" i="27"/>
  <c r="GO52" i="27"/>
  <c r="GO53" i="26"/>
  <c r="GP52" i="26"/>
  <c r="GO53" i="25"/>
  <c r="GP52" i="25"/>
  <c r="GO53" i="24"/>
  <c r="GP52" i="24"/>
  <c r="GO53" i="23"/>
  <c r="GP52" i="23"/>
  <c r="GO53" i="22"/>
  <c r="GP52" i="22"/>
  <c r="GM64" i="20"/>
  <c r="GN63" i="20"/>
  <c r="GY53" i="34" l="1"/>
  <c r="GZ52" i="34"/>
  <c r="GY53" i="33"/>
  <c r="GZ52" i="33"/>
  <c r="GY53" i="32"/>
  <c r="GZ52" i="32"/>
  <c r="GO53" i="28"/>
  <c r="GP52" i="28"/>
  <c r="GO53" i="27"/>
  <c r="GP52" i="27"/>
  <c r="GP53" i="26"/>
  <c r="GQ52" i="26"/>
  <c r="GP53" i="25"/>
  <c r="GQ52" i="25"/>
  <c r="GP53" i="24"/>
  <c r="GQ52" i="24"/>
  <c r="GP53" i="23"/>
  <c r="GQ52" i="23"/>
  <c r="GP53" i="22"/>
  <c r="GQ52" i="22"/>
  <c r="GN64" i="20"/>
  <c r="GO63" i="20"/>
  <c r="GZ53" i="34" l="1"/>
  <c r="HA52" i="34"/>
  <c r="GZ53" i="33"/>
  <c r="HA52" i="33"/>
  <c r="GZ53" i="32"/>
  <c r="HA52" i="32"/>
  <c r="GP53" i="28"/>
  <c r="GQ52" i="28"/>
  <c r="GP53" i="27"/>
  <c r="GQ52" i="27"/>
  <c r="GQ53" i="26"/>
  <c r="GR52" i="26"/>
  <c r="GQ53" i="25"/>
  <c r="GR52" i="25"/>
  <c r="GQ53" i="24"/>
  <c r="GR52" i="24"/>
  <c r="GQ53" i="23"/>
  <c r="GR52" i="23"/>
  <c r="GQ53" i="22"/>
  <c r="GR52" i="22"/>
  <c r="GP63" i="20"/>
  <c r="GO64" i="20"/>
  <c r="HA53" i="34" l="1"/>
  <c r="HB52" i="34"/>
  <c r="HA53" i="33"/>
  <c r="HB52" i="33"/>
  <c r="HA53" i="32"/>
  <c r="HB52" i="32"/>
  <c r="GQ53" i="28"/>
  <c r="GR52" i="28"/>
  <c r="GQ53" i="27"/>
  <c r="GR52" i="27"/>
  <c r="GR53" i="26"/>
  <c r="GS52" i="26"/>
  <c r="GR53" i="25"/>
  <c r="GS52" i="25"/>
  <c r="GR53" i="24"/>
  <c r="GS52" i="24"/>
  <c r="GR53" i="23"/>
  <c r="GS52" i="23"/>
  <c r="GS52" i="22"/>
  <c r="GR53" i="22"/>
  <c r="GP64" i="20"/>
  <c r="GQ63" i="20"/>
  <c r="HB53" i="34" l="1"/>
  <c r="HC52" i="34"/>
  <c r="HB53" i="33"/>
  <c r="HC52" i="33"/>
  <c r="HB53" i="32"/>
  <c r="HC52" i="32"/>
  <c r="GR53" i="28"/>
  <c r="GS52" i="28"/>
  <c r="GR53" i="27"/>
  <c r="GS52" i="27"/>
  <c r="GS53" i="26"/>
  <c r="GT52" i="26"/>
  <c r="GS53" i="25"/>
  <c r="GT52" i="25"/>
  <c r="GS53" i="24"/>
  <c r="GT52" i="24"/>
  <c r="GS53" i="23"/>
  <c r="GT52" i="23"/>
  <c r="GS53" i="22"/>
  <c r="GT52" i="22"/>
  <c r="GQ64" i="20"/>
  <c r="GR63" i="20"/>
  <c r="HC53" i="34" l="1"/>
  <c r="HD52" i="34"/>
  <c r="HC53" i="33"/>
  <c r="HD52" i="33"/>
  <c r="HD52" i="32"/>
  <c r="HC53" i="32"/>
  <c r="GS53" i="28"/>
  <c r="GT52" i="28"/>
  <c r="GS53" i="27"/>
  <c r="GT52" i="27"/>
  <c r="GU52" i="26"/>
  <c r="GT53" i="26"/>
  <c r="GU52" i="25"/>
  <c r="GT53" i="25"/>
  <c r="GT53" i="24"/>
  <c r="GU52" i="24"/>
  <c r="GT53" i="23"/>
  <c r="GU52" i="23"/>
  <c r="GT53" i="22"/>
  <c r="GU52" i="22"/>
  <c r="GR64" i="20"/>
  <c r="GS63" i="20"/>
  <c r="HE52" i="34" l="1"/>
  <c r="HD53" i="34"/>
  <c r="HD53" i="33"/>
  <c r="HE52" i="33"/>
  <c r="HE52" i="32"/>
  <c r="HD53" i="32"/>
  <c r="GT53" i="28"/>
  <c r="GU52" i="28"/>
  <c r="GT53" i="27"/>
  <c r="GU52" i="27"/>
  <c r="GU53" i="26"/>
  <c r="GV52" i="26"/>
  <c r="GV52" i="25"/>
  <c r="GU53" i="25"/>
  <c r="GU53" i="24"/>
  <c r="GV52" i="24"/>
  <c r="GU53" i="23"/>
  <c r="GV52" i="23"/>
  <c r="GU53" i="22"/>
  <c r="GV52" i="22"/>
  <c r="GS64" i="20"/>
  <c r="GT63" i="20"/>
  <c r="HE53" i="34" l="1"/>
  <c r="HF52" i="34"/>
  <c r="HE53" i="33"/>
  <c r="HF52" i="33"/>
  <c r="HE53" i="32"/>
  <c r="HF52" i="32"/>
  <c r="GU53" i="28"/>
  <c r="GV52" i="28"/>
  <c r="GU53" i="27"/>
  <c r="GV52" i="27"/>
  <c r="GV53" i="26"/>
  <c r="GW52" i="26"/>
  <c r="GW52" i="25"/>
  <c r="GV53" i="25"/>
  <c r="GV53" i="24"/>
  <c r="GW52" i="24"/>
  <c r="GV53" i="23"/>
  <c r="GW52" i="23"/>
  <c r="GV53" i="22"/>
  <c r="GW52" i="22"/>
  <c r="GT64" i="20"/>
  <c r="GU63" i="20"/>
  <c r="HG52" i="34" l="1"/>
  <c r="HF53" i="34"/>
  <c r="HF53" i="33"/>
  <c r="HG52" i="33"/>
  <c r="HF53" i="32"/>
  <c r="HG52" i="32"/>
  <c r="GV53" i="28"/>
  <c r="GW52" i="28"/>
  <c r="GV53" i="27"/>
  <c r="GW52" i="27"/>
  <c r="GW53" i="26"/>
  <c r="GX52" i="26"/>
  <c r="GW53" i="25"/>
  <c r="GX52" i="25"/>
  <c r="GW53" i="24"/>
  <c r="GX52" i="24"/>
  <c r="GW53" i="23"/>
  <c r="GX52" i="23"/>
  <c r="GW53" i="22"/>
  <c r="GX52" i="22"/>
  <c r="GU64" i="20"/>
  <c r="GV63" i="20"/>
  <c r="HH52" i="34" l="1"/>
  <c r="HG53" i="34"/>
  <c r="HG53" i="33"/>
  <c r="HH52" i="33"/>
  <c r="HG53" i="32"/>
  <c r="HH52" i="32"/>
  <c r="GW53" i="28"/>
  <c r="GX52" i="28"/>
  <c r="GW53" i="27"/>
  <c r="GX52" i="27"/>
  <c r="GX53" i="26"/>
  <c r="GY52" i="26"/>
  <c r="GX53" i="25"/>
  <c r="GY52" i="25"/>
  <c r="GY52" i="24"/>
  <c r="GX53" i="24"/>
  <c r="GX53" i="23"/>
  <c r="GY52" i="23"/>
  <c r="GX53" i="22"/>
  <c r="GY52" i="22"/>
  <c r="GV64" i="20"/>
  <c r="GW63" i="20"/>
  <c r="HH53" i="34" l="1"/>
  <c r="HI52" i="34"/>
  <c r="HH53" i="33"/>
  <c r="HI52" i="33"/>
  <c r="HH53" i="32"/>
  <c r="HI52" i="32"/>
  <c r="GX53" i="28"/>
  <c r="GY52" i="28"/>
  <c r="GX53" i="27"/>
  <c r="GY52" i="27"/>
  <c r="GY53" i="26"/>
  <c r="GZ52" i="26"/>
  <c r="GY53" i="25"/>
  <c r="GZ52" i="25"/>
  <c r="GZ52" i="24"/>
  <c r="GY53" i="24"/>
  <c r="GY53" i="23"/>
  <c r="GZ52" i="23"/>
  <c r="GY53" i="22"/>
  <c r="GZ52" i="22"/>
  <c r="GW64" i="20"/>
  <c r="GX63" i="20"/>
  <c r="HI53" i="34" l="1"/>
  <c r="HJ52" i="34"/>
  <c r="HI53" i="33"/>
  <c r="HJ52" i="33"/>
  <c r="HI53" i="32"/>
  <c r="HJ52" i="32"/>
  <c r="GY53" i="28"/>
  <c r="GZ52" i="28"/>
  <c r="GZ52" i="27"/>
  <c r="GY53" i="27"/>
  <c r="GZ53" i="26"/>
  <c r="HA52" i="26"/>
  <c r="GZ53" i="25"/>
  <c r="HA52" i="25"/>
  <c r="HA52" i="24"/>
  <c r="GZ53" i="24"/>
  <c r="GZ53" i="23"/>
  <c r="HA52" i="23"/>
  <c r="HA52" i="22"/>
  <c r="GZ53" i="22"/>
  <c r="GX64" i="20"/>
  <c r="GY63" i="20"/>
  <c r="HJ53" i="34" l="1"/>
  <c r="HK52" i="34"/>
  <c r="HJ53" i="33"/>
  <c r="HK52" i="33"/>
  <c r="HJ53" i="32"/>
  <c r="HK52" i="32"/>
  <c r="GZ53" i="28"/>
  <c r="HA52" i="28"/>
  <c r="GZ53" i="27"/>
  <c r="HA52" i="27"/>
  <c r="HA53" i="26"/>
  <c r="HB52" i="26"/>
  <c r="HA53" i="25"/>
  <c r="HB52" i="25"/>
  <c r="HA53" i="24"/>
  <c r="HB52" i="24"/>
  <c r="HA53" i="23"/>
  <c r="HB52" i="23"/>
  <c r="HB52" i="22"/>
  <c r="HA53" i="22"/>
  <c r="GY64" i="20"/>
  <c r="GZ63" i="20"/>
  <c r="HL52" i="34" l="1"/>
  <c r="HK53" i="34"/>
  <c r="HK53" i="33"/>
  <c r="HL52" i="33"/>
  <c r="HK53" i="32"/>
  <c r="HL52" i="32"/>
  <c r="HA53" i="28"/>
  <c r="HB52" i="28"/>
  <c r="HA53" i="27"/>
  <c r="HB52" i="27"/>
  <c r="HB53" i="26"/>
  <c r="HC52" i="26"/>
  <c r="HB53" i="25"/>
  <c r="HC52" i="25"/>
  <c r="HB53" i="24"/>
  <c r="HC52" i="24"/>
  <c r="HC52" i="23"/>
  <c r="HB53" i="23"/>
  <c r="HB53" i="22"/>
  <c r="HC52" i="22"/>
  <c r="GZ64" i="20"/>
  <c r="HA63" i="20"/>
  <c r="HL53" i="34" l="1"/>
  <c r="HM52" i="34"/>
  <c r="HL53" i="33"/>
  <c r="HM52" i="33"/>
  <c r="HL53" i="32"/>
  <c r="HM52" i="32"/>
  <c r="HB53" i="28"/>
  <c r="HC52" i="28"/>
  <c r="HB53" i="27"/>
  <c r="HC52" i="27"/>
  <c r="HC53" i="26"/>
  <c r="HD52" i="26"/>
  <c r="HC53" i="25"/>
  <c r="HD52" i="25"/>
  <c r="HC53" i="24"/>
  <c r="HD52" i="24"/>
  <c r="HC53" i="23"/>
  <c r="HD52" i="23"/>
  <c r="HC53" i="22"/>
  <c r="HD52" i="22"/>
  <c r="HA64" i="20"/>
  <c r="HB63" i="20"/>
  <c r="HM53" i="34" l="1"/>
  <c r="HN52" i="34"/>
  <c r="HM53" i="33"/>
  <c r="HN52" i="33"/>
  <c r="HM53" i="32"/>
  <c r="HN52" i="32"/>
  <c r="HD52" i="28"/>
  <c r="HC53" i="28"/>
  <c r="HD52" i="27"/>
  <c r="HC53" i="27"/>
  <c r="HD53" i="26"/>
  <c r="HE52" i="26"/>
  <c r="HE52" i="25"/>
  <c r="HD53" i="25"/>
  <c r="HD53" i="24"/>
  <c r="HE52" i="24"/>
  <c r="HD53" i="23"/>
  <c r="HE52" i="23"/>
  <c r="HD53" i="22"/>
  <c r="HE52" i="22"/>
  <c r="HB64" i="20"/>
  <c r="HC63" i="20"/>
  <c r="HN53" i="34" l="1"/>
  <c r="HO52" i="34"/>
  <c r="HO52" i="33"/>
  <c r="HN53" i="33"/>
  <c r="HN53" i="32"/>
  <c r="HO52" i="32"/>
  <c r="HD53" i="28"/>
  <c r="HE52" i="28"/>
  <c r="HD53" i="27"/>
  <c r="HE52" i="27"/>
  <c r="HE53" i="26"/>
  <c r="HF52" i="26"/>
  <c r="HE53" i="25"/>
  <c r="HF52" i="25"/>
  <c r="HE53" i="24"/>
  <c r="HF52" i="24"/>
  <c r="HE53" i="23"/>
  <c r="HF52" i="23"/>
  <c r="HE53" i="22"/>
  <c r="HF52" i="22"/>
  <c r="HC64" i="20"/>
  <c r="HD63" i="20"/>
  <c r="HO53" i="34" l="1"/>
  <c r="HP52" i="34"/>
  <c r="HP52" i="33"/>
  <c r="HO53" i="33"/>
  <c r="HO53" i="32"/>
  <c r="HP52" i="32"/>
  <c r="HE53" i="28"/>
  <c r="HF52" i="28"/>
  <c r="HE53" i="27"/>
  <c r="HF52" i="27"/>
  <c r="HF53" i="26"/>
  <c r="HG52" i="26"/>
  <c r="HF53" i="25"/>
  <c r="HG52" i="25"/>
  <c r="HF53" i="24"/>
  <c r="HG52" i="24"/>
  <c r="HF53" i="23"/>
  <c r="HG52" i="23"/>
  <c r="HG52" i="22"/>
  <c r="HF53" i="22"/>
  <c r="HD64" i="20"/>
  <c r="HE63" i="20"/>
  <c r="HP53" i="34" l="1"/>
  <c r="HQ52" i="34"/>
  <c r="HQ52" i="33"/>
  <c r="HP53" i="33"/>
  <c r="HP53" i="32"/>
  <c r="HQ52" i="32"/>
  <c r="HF53" i="28"/>
  <c r="HG52" i="28"/>
  <c r="HG52" i="27"/>
  <c r="HF53" i="27"/>
  <c r="HG53" i="26"/>
  <c r="HH52" i="26"/>
  <c r="HG53" i="25"/>
  <c r="HH52" i="25"/>
  <c r="HG53" i="24"/>
  <c r="HH52" i="24"/>
  <c r="HG53" i="23"/>
  <c r="HH52" i="23"/>
  <c r="HH52" i="22"/>
  <c r="HG53" i="22"/>
  <c r="HE64" i="20"/>
  <c r="HF63" i="20"/>
  <c r="HQ53" i="34" l="1"/>
  <c r="HR52" i="34"/>
  <c r="HQ53" i="33"/>
  <c r="HR52" i="33"/>
  <c r="HQ53" i="32"/>
  <c r="HR52" i="32"/>
  <c r="HG53" i="28"/>
  <c r="HH52" i="28"/>
  <c r="HG53" i="27"/>
  <c r="HH52" i="27"/>
  <c r="HH53" i="26"/>
  <c r="HI52" i="26"/>
  <c r="HH53" i="25"/>
  <c r="HI52" i="25"/>
  <c r="HH53" i="24"/>
  <c r="HI52" i="24"/>
  <c r="HH53" i="23"/>
  <c r="HI52" i="23"/>
  <c r="HI52" i="22"/>
  <c r="HH53" i="22"/>
  <c r="HF64" i="20"/>
  <c r="HG63" i="20"/>
  <c r="HR53" i="34" l="1"/>
  <c r="HS52" i="34"/>
  <c r="HR53" i="33"/>
  <c r="HS52" i="33"/>
  <c r="HR53" i="32"/>
  <c r="HS52" i="32"/>
  <c r="HH53" i="28"/>
  <c r="HI52" i="28"/>
  <c r="HH53" i="27"/>
  <c r="HI52" i="27"/>
  <c r="HI53" i="26"/>
  <c r="HJ52" i="26"/>
  <c r="HI53" i="25"/>
  <c r="HJ52" i="25"/>
  <c r="HI53" i="24"/>
  <c r="HJ52" i="24"/>
  <c r="HI53" i="23"/>
  <c r="HJ52" i="23"/>
  <c r="HJ52" i="22"/>
  <c r="HI53" i="22"/>
  <c r="HG64" i="20"/>
  <c r="HH63" i="20"/>
  <c r="HS53" i="34" l="1"/>
  <c r="HT52" i="34"/>
  <c r="HS53" i="33"/>
  <c r="HT52" i="33"/>
  <c r="HS53" i="32"/>
  <c r="HT52" i="32"/>
  <c r="HI53" i="28"/>
  <c r="HJ52" i="28"/>
  <c r="HI53" i="27"/>
  <c r="HJ52" i="27"/>
  <c r="HJ53" i="26"/>
  <c r="HK52" i="26"/>
  <c r="HJ53" i="25"/>
  <c r="HK52" i="25"/>
  <c r="HJ53" i="24"/>
  <c r="HK52" i="24"/>
  <c r="HK52" i="23"/>
  <c r="HJ53" i="23"/>
  <c r="HJ53" i="22"/>
  <c r="HK52" i="22"/>
  <c r="HH64" i="20"/>
  <c r="HI63" i="20"/>
  <c r="HT53" i="34" l="1"/>
  <c r="HU52" i="34"/>
  <c r="HT53" i="33"/>
  <c r="HU52" i="33"/>
  <c r="HT53" i="32"/>
  <c r="HU52" i="32"/>
  <c r="HJ53" i="28"/>
  <c r="HK52" i="28"/>
  <c r="HJ53" i="27"/>
  <c r="HK52" i="27"/>
  <c r="HL52" i="26"/>
  <c r="HK53" i="26"/>
  <c r="HK53" i="25"/>
  <c r="HL52" i="25"/>
  <c r="HK53" i="24"/>
  <c r="HL52" i="24"/>
  <c r="HK53" i="23"/>
  <c r="HL52" i="23"/>
  <c r="HK53" i="22"/>
  <c r="HL52" i="22"/>
  <c r="HJ63" i="20"/>
  <c r="HI64" i="20"/>
  <c r="HU53" i="34" l="1"/>
  <c r="HV52" i="34"/>
  <c r="HU53" i="33"/>
  <c r="HV52" i="33"/>
  <c r="HU53" i="32"/>
  <c r="HV52" i="32"/>
  <c r="HK53" i="28"/>
  <c r="HL52" i="28"/>
  <c r="HK53" i="27"/>
  <c r="HL52" i="27"/>
  <c r="HL53" i="26"/>
  <c r="HM52" i="26"/>
  <c r="HL53" i="25"/>
  <c r="HM52" i="25"/>
  <c r="HL53" i="24"/>
  <c r="HM52" i="24"/>
  <c r="HL53" i="23"/>
  <c r="HM52" i="23"/>
  <c r="HL53" i="22"/>
  <c r="HM52" i="22"/>
  <c r="HJ64" i="20"/>
  <c r="HK63" i="20"/>
  <c r="HV53" i="34" l="1"/>
  <c r="HW52" i="34"/>
  <c r="HV53" i="33"/>
  <c r="HW52" i="33"/>
  <c r="HV53" i="32"/>
  <c r="HW52" i="32"/>
  <c r="HL53" i="28"/>
  <c r="HM52" i="28"/>
  <c r="HL53" i="27"/>
  <c r="HM52" i="27"/>
  <c r="HM53" i="26"/>
  <c r="HN52" i="26"/>
  <c r="HM53" i="25"/>
  <c r="HN52" i="25"/>
  <c r="HM53" i="24"/>
  <c r="HN52" i="24"/>
  <c r="HM53" i="23"/>
  <c r="HN52" i="23"/>
  <c r="HM53" i="22"/>
  <c r="HN52" i="22"/>
  <c r="HK64" i="20"/>
  <c r="HL63" i="20"/>
  <c r="HX52" i="34" l="1"/>
  <c r="HW53" i="34"/>
  <c r="HX52" i="33"/>
  <c r="HW53" i="33"/>
  <c r="HW53" i="32"/>
  <c r="HX52" i="32"/>
  <c r="HM53" i="28"/>
  <c r="HN52" i="28"/>
  <c r="HN52" i="27"/>
  <c r="HM53" i="27"/>
  <c r="HO52" i="26"/>
  <c r="HN53" i="26"/>
  <c r="HN53" i="25"/>
  <c r="HO52" i="25"/>
  <c r="HN53" i="24"/>
  <c r="HO52" i="24"/>
  <c r="HN53" i="23"/>
  <c r="HO52" i="23"/>
  <c r="HN53" i="22"/>
  <c r="HO52" i="22"/>
  <c r="HL64" i="20"/>
  <c r="HM63" i="20"/>
  <c r="HY52" i="34" l="1"/>
  <c r="HX53" i="34"/>
  <c r="HX53" i="33"/>
  <c r="HY52" i="33"/>
  <c r="HX53" i="32"/>
  <c r="HY52" i="32"/>
  <c r="HN53" i="28"/>
  <c r="HO52" i="28"/>
  <c r="HN53" i="27"/>
  <c r="HO52" i="27"/>
  <c r="HO53" i="26"/>
  <c r="HP52" i="26"/>
  <c r="HO53" i="25"/>
  <c r="HP52" i="25"/>
  <c r="HP52" i="24"/>
  <c r="HO53" i="24"/>
  <c r="HP52" i="23"/>
  <c r="HO53" i="23"/>
  <c r="HO53" i="22"/>
  <c r="HP52" i="22"/>
  <c r="HM64" i="20"/>
  <c r="HN63" i="20"/>
  <c r="HZ52" i="34" l="1"/>
  <c r="HY53" i="34"/>
  <c r="HY53" i="33"/>
  <c r="HZ52" i="33"/>
  <c r="HY53" i="32"/>
  <c r="HZ52" i="32"/>
  <c r="HP52" i="28"/>
  <c r="HO53" i="28"/>
  <c r="HO53" i="27"/>
  <c r="HP52" i="27"/>
  <c r="HP53" i="26"/>
  <c r="HQ52" i="26"/>
  <c r="HP53" i="25"/>
  <c r="HQ52" i="25"/>
  <c r="HP53" i="24"/>
  <c r="HQ52" i="24"/>
  <c r="HQ52" i="23"/>
  <c r="HP53" i="23"/>
  <c r="HQ52" i="22"/>
  <c r="HP53" i="22"/>
  <c r="HN64" i="20"/>
  <c r="HO63" i="20"/>
  <c r="HZ53" i="34" l="1"/>
  <c r="IA52" i="34"/>
  <c r="HZ53" i="33"/>
  <c r="IA52" i="33"/>
  <c r="HZ53" i="32"/>
  <c r="IA52" i="32"/>
  <c r="HP53" i="28"/>
  <c r="HQ52" i="28"/>
  <c r="HP53" i="27"/>
  <c r="HQ52" i="27"/>
  <c r="HQ53" i="26"/>
  <c r="HR52" i="26"/>
  <c r="HQ53" i="25"/>
  <c r="HR52" i="25"/>
  <c r="HQ53" i="24"/>
  <c r="HR52" i="24"/>
  <c r="HQ53" i="23"/>
  <c r="HR52" i="23"/>
  <c r="HR52" i="22"/>
  <c r="HQ53" i="22"/>
  <c r="HO64" i="20"/>
  <c r="HP63" i="20"/>
  <c r="IA53" i="34" l="1"/>
  <c r="IB52" i="34"/>
  <c r="IA53" i="33"/>
  <c r="IB52" i="33"/>
  <c r="IA53" i="32"/>
  <c r="IB52" i="32"/>
  <c r="HQ53" i="28"/>
  <c r="HR52" i="28"/>
  <c r="HQ53" i="27"/>
  <c r="HR52" i="27"/>
  <c r="HR53" i="26"/>
  <c r="HS52" i="26"/>
  <c r="HR53" i="25"/>
  <c r="HS52" i="25"/>
  <c r="HR53" i="24"/>
  <c r="HS52" i="24"/>
  <c r="HS52" i="23"/>
  <c r="HR53" i="23"/>
  <c r="HS52" i="22"/>
  <c r="HR53" i="22"/>
  <c r="HP64" i="20"/>
  <c r="HQ63" i="20"/>
  <c r="IB53" i="34" l="1"/>
  <c r="IC52" i="34"/>
  <c r="IB53" i="33"/>
  <c r="IC52" i="33"/>
  <c r="IC52" i="32"/>
  <c r="IB53" i="32"/>
  <c r="HR53" i="28"/>
  <c r="HS52" i="28"/>
  <c r="HR53" i="27"/>
  <c r="HS52" i="27"/>
  <c r="HS53" i="26"/>
  <c r="HT52" i="26"/>
  <c r="HS53" i="25"/>
  <c r="HT52" i="25"/>
  <c r="HS53" i="24"/>
  <c r="HT52" i="24"/>
  <c r="HS53" i="23"/>
  <c r="HT52" i="23"/>
  <c r="HT52" i="22"/>
  <c r="HS53" i="22"/>
  <c r="HR63" i="20"/>
  <c r="HQ64" i="20"/>
  <c r="IC53" i="34" l="1"/>
  <c r="ID52" i="34"/>
  <c r="IC53" i="33"/>
  <c r="ID52" i="33"/>
  <c r="ID52" i="32"/>
  <c r="IC53" i="32"/>
  <c r="HS53" i="28"/>
  <c r="HT52" i="28"/>
  <c r="HT52" i="27"/>
  <c r="HS53" i="27"/>
  <c r="HT53" i="26"/>
  <c r="HU52" i="26"/>
  <c r="HT53" i="25"/>
  <c r="HU52" i="25"/>
  <c r="HT53" i="24"/>
  <c r="HU52" i="24"/>
  <c r="HT53" i="23"/>
  <c r="HU52" i="23"/>
  <c r="HT53" i="22"/>
  <c r="HU52" i="22"/>
  <c r="HR64" i="20"/>
  <c r="HS63" i="20"/>
  <c r="ID53" i="34" l="1"/>
  <c r="IE52" i="34"/>
  <c r="IE52" i="33"/>
  <c r="ID53" i="33"/>
  <c r="IE52" i="32"/>
  <c r="ID53" i="32"/>
  <c r="HT53" i="28"/>
  <c r="HU52" i="28"/>
  <c r="HT53" i="27"/>
  <c r="HU52" i="27"/>
  <c r="HU53" i="26"/>
  <c r="HV52" i="26"/>
  <c r="HU53" i="25"/>
  <c r="HV52" i="25"/>
  <c r="HU53" i="24"/>
  <c r="HV52" i="24"/>
  <c r="HU53" i="23"/>
  <c r="HV52" i="23"/>
  <c r="HU53" i="22"/>
  <c r="HV52" i="22"/>
  <c r="HS64" i="20"/>
  <c r="HT63" i="20"/>
  <c r="IE53" i="34" l="1"/>
  <c r="IF52" i="34"/>
  <c r="IE53" i="33"/>
  <c r="IF52" i="33"/>
  <c r="IE53" i="32"/>
  <c r="IF52" i="32"/>
  <c r="HU53" i="28"/>
  <c r="HV52" i="28"/>
  <c r="HU53" i="27"/>
  <c r="HV52" i="27"/>
  <c r="HW52" i="26"/>
  <c r="HV53" i="26"/>
  <c r="HV53" i="25"/>
  <c r="HW52" i="25"/>
  <c r="HV53" i="24"/>
  <c r="HW52" i="24"/>
  <c r="HV53" i="23"/>
  <c r="HW52" i="23"/>
  <c r="HV53" i="22"/>
  <c r="HW52" i="22"/>
  <c r="HT64" i="20"/>
  <c r="HU63" i="20"/>
  <c r="IF53" i="34" l="1"/>
  <c r="IG52" i="34"/>
  <c r="IF53" i="33"/>
  <c r="IG52" i="33"/>
  <c r="IF53" i="32"/>
  <c r="IG52" i="32"/>
  <c r="HV53" i="28"/>
  <c r="HW52" i="28"/>
  <c r="HV53" i="27"/>
  <c r="HW52" i="27"/>
  <c r="HW53" i="26"/>
  <c r="HX52" i="26"/>
  <c r="HW53" i="25"/>
  <c r="HX52" i="25"/>
  <c r="HX52" i="24"/>
  <c r="HW53" i="24"/>
  <c r="HW53" i="23"/>
  <c r="HX52" i="23"/>
  <c r="HW53" i="22"/>
  <c r="HX52" i="22"/>
  <c r="HU64" i="20"/>
  <c r="HV63" i="20"/>
  <c r="IH52" i="34" l="1"/>
  <c r="IG53" i="34"/>
  <c r="IG53" i="33"/>
  <c r="IH52" i="33"/>
  <c r="IG53" i="32"/>
  <c r="IH52" i="32"/>
  <c r="HW53" i="28"/>
  <c r="HX52" i="28"/>
  <c r="HW53" i="27"/>
  <c r="HX52" i="27"/>
  <c r="HX53" i="26"/>
  <c r="HY52" i="26"/>
  <c r="HX53" i="25"/>
  <c r="HY52" i="25"/>
  <c r="HX53" i="24"/>
  <c r="HY52" i="24"/>
  <c r="HY52" i="23"/>
  <c r="HX53" i="23"/>
  <c r="HY52" i="22"/>
  <c r="HX53" i="22"/>
  <c r="HV64" i="20"/>
  <c r="HW63" i="20"/>
  <c r="IH53" i="34" l="1"/>
  <c r="II52" i="34"/>
  <c r="II52" i="33"/>
  <c r="IH53" i="33"/>
  <c r="IH53" i="32"/>
  <c r="II52" i="32"/>
  <c r="HX53" i="28"/>
  <c r="HY52" i="28"/>
  <c r="HX53" i="27"/>
  <c r="HY52" i="27"/>
  <c r="HY53" i="26"/>
  <c r="HZ52" i="26"/>
  <c r="HY53" i="25"/>
  <c r="HZ52" i="25"/>
  <c r="HZ52" i="24"/>
  <c r="HY53" i="24"/>
  <c r="HZ52" i="23"/>
  <c r="HY53" i="23"/>
  <c r="HZ52" i="22"/>
  <c r="HY53" i="22"/>
  <c r="HW64" i="20"/>
  <c r="HX63" i="20"/>
  <c r="II53" i="34" l="1"/>
  <c r="IJ52" i="34"/>
  <c r="II53" i="33"/>
  <c r="IJ52" i="33"/>
  <c r="II53" i="32"/>
  <c r="IJ52" i="32"/>
  <c r="HY53" i="28"/>
  <c r="HZ52" i="28"/>
  <c r="HY53" i="27"/>
  <c r="HZ52" i="27"/>
  <c r="HZ53" i="26"/>
  <c r="IA52" i="26"/>
  <c r="HZ53" i="25"/>
  <c r="IA52" i="25"/>
  <c r="IA52" i="24"/>
  <c r="HZ53" i="24"/>
  <c r="IA52" i="23"/>
  <c r="HZ53" i="23"/>
  <c r="HZ53" i="22"/>
  <c r="IA52" i="22"/>
  <c r="HX64" i="20"/>
  <c r="HY63" i="20"/>
  <c r="IJ53" i="34" l="1"/>
  <c r="IK52" i="34"/>
  <c r="IJ53" i="33"/>
  <c r="IK52" i="33"/>
  <c r="IJ53" i="32"/>
  <c r="IK52" i="32"/>
  <c r="HZ53" i="28"/>
  <c r="IA52" i="28"/>
  <c r="HZ53" i="27"/>
  <c r="IA52" i="27"/>
  <c r="IA53" i="26"/>
  <c r="IB52" i="26"/>
  <c r="IA53" i="25"/>
  <c r="IB52" i="25"/>
  <c r="IA53" i="24"/>
  <c r="IB52" i="24"/>
  <c r="IA53" i="23"/>
  <c r="IB52" i="23"/>
  <c r="IA53" i="22"/>
  <c r="IB52" i="22"/>
  <c r="HY64" i="20"/>
  <c r="HZ63" i="20"/>
  <c r="IK53" i="34" l="1"/>
  <c r="IL52" i="34"/>
  <c r="IK53" i="33"/>
  <c r="IL52" i="33"/>
  <c r="IK53" i="32"/>
  <c r="IL52" i="32"/>
  <c r="IA53" i="28"/>
  <c r="IB52" i="28"/>
  <c r="IB52" i="27"/>
  <c r="IA53" i="27"/>
  <c r="IB53" i="26"/>
  <c r="IC52" i="26"/>
  <c r="IB53" i="25"/>
  <c r="IC52" i="25"/>
  <c r="IB53" i="24"/>
  <c r="IC52" i="24"/>
  <c r="IB53" i="23"/>
  <c r="IC52" i="23"/>
  <c r="IB53" i="22"/>
  <c r="IC52" i="22"/>
  <c r="HZ64" i="20"/>
  <c r="IA63" i="20"/>
  <c r="IL53" i="34" l="1"/>
  <c r="IM52" i="34"/>
  <c r="IM52" i="33"/>
  <c r="IL53" i="33"/>
  <c r="IL53" i="32"/>
  <c r="IM52" i="32"/>
  <c r="IB53" i="28"/>
  <c r="IC52" i="28"/>
  <c r="IB53" i="27"/>
  <c r="IC52" i="27"/>
  <c r="ID52" i="26"/>
  <c r="IC53" i="26"/>
  <c r="IC53" i="25"/>
  <c r="ID52" i="25"/>
  <c r="IC53" i="24"/>
  <c r="ID52" i="24"/>
  <c r="IC53" i="23"/>
  <c r="ID52" i="23"/>
  <c r="ID52" i="22"/>
  <c r="IC53" i="22"/>
  <c r="IA64" i="20"/>
  <c r="IB63" i="20"/>
  <c r="IM53" i="34" l="1"/>
  <c r="IN52" i="34"/>
  <c r="IM53" i="33"/>
  <c r="IN52" i="33"/>
  <c r="IM53" i="32"/>
  <c r="IN52" i="32"/>
  <c r="IC53" i="28"/>
  <c r="ID52" i="28"/>
  <c r="IC53" i="27"/>
  <c r="ID52" i="27"/>
  <c r="IE52" i="26"/>
  <c r="ID53" i="26"/>
  <c r="ID53" i="25"/>
  <c r="IE52" i="25"/>
  <c r="ID53" i="24"/>
  <c r="IE52" i="24"/>
  <c r="ID53" i="23"/>
  <c r="IE52" i="23"/>
  <c r="ID53" i="22"/>
  <c r="IE52" i="22"/>
  <c r="IB64" i="20"/>
  <c r="IC63" i="20"/>
  <c r="IN53" i="34" l="1"/>
  <c r="IO52" i="34"/>
  <c r="IN53" i="33"/>
  <c r="IO52" i="33"/>
  <c r="IN53" i="32"/>
  <c r="IO52" i="32"/>
  <c r="ID53" i="28"/>
  <c r="IE52" i="28"/>
  <c r="ID53" i="27"/>
  <c r="IE52" i="27"/>
  <c r="IF52" i="26"/>
  <c r="IE53" i="26"/>
  <c r="IE53" i="25"/>
  <c r="IF52" i="25"/>
  <c r="IE53" i="24"/>
  <c r="IF52" i="24"/>
  <c r="IE53" i="23"/>
  <c r="IF52" i="23"/>
  <c r="IE53" i="22"/>
  <c r="IF52" i="22"/>
  <c r="IC64" i="20"/>
  <c r="ID63" i="20"/>
  <c r="IO53" i="34" l="1"/>
  <c r="IP52" i="34"/>
  <c r="IO53" i="33"/>
  <c r="IP52" i="33"/>
  <c r="IO53" i="32"/>
  <c r="IP52" i="32"/>
  <c r="IF52" i="28"/>
  <c r="IE53" i="28"/>
  <c r="IE53" i="27"/>
  <c r="IF52" i="27"/>
  <c r="IF53" i="26"/>
  <c r="IG52" i="26"/>
  <c r="IF53" i="25"/>
  <c r="IG52" i="25"/>
  <c r="IF53" i="24"/>
  <c r="IG52" i="24"/>
  <c r="IF53" i="23"/>
  <c r="IG52" i="23"/>
  <c r="IF53" i="22"/>
  <c r="IG52" i="22"/>
  <c r="ID64" i="20"/>
  <c r="IE63" i="20"/>
  <c r="IP53" i="34" l="1"/>
  <c r="IQ52" i="34"/>
  <c r="IP53" i="33"/>
  <c r="IQ52" i="33"/>
  <c r="IP53" i="32"/>
  <c r="IQ52" i="32"/>
  <c r="IF53" i="28"/>
  <c r="IG52" i="28"/>
  <c r="IF53" i="27"/>
  <c r="IG52" i="27"/>
  <c r="IG53" i="26"/>
  <c r="IH52" i="26"/>
  <c r="IG53" i="25"/>
  <c r="IH52" i="25"/>
  <c r="IG53" i="24"/>
  <c r="IH52" i="24"/>
  <c r="IG53" i="23"/>
  <c r="IH52" i="23"/>
  <c r="IH52" i="22"/>
  <c r="IG53" i="22"/>
  <c r="IE64" i="20"/>
  <c r="IF63" i="20"/>
  <c r="IQ53" i="34" l="1"/>
  <c r="IR52" i="34"/>
  <c r="IQ53" i="33"/>
  <c r="IR52" i="33"/>
  <c r="IR52" i="32"/>
  <c r="IQ53" i="32"/>
  <c r="IG53" i="28"/>
  <c r="IH52" i="28"/>
  <c r="IG53" i="27"/>
  <c r="IH52" i="27"/>
  <c r="IH53" i="26"/>
  <c r="II52" i="26"/>
  <c r="IH53" i="25"/>
  <c r="II52" i="25"/>
  <c r="IH53" i="24"/>
  <c r="II52" i="24"/>
  <c r="IH53" i="23"/>
  <c r="II52" i="23"/>
  <c r="IH53" i="22"/>
  <c r="II52" i="22"/>
  <c r="IF64" i="20"/>
  <c r="IG63" i="20"/>
  <c r="IR53" i="34" l="1"/>
  <c r="IS52" i="34"/>
  <c r="IR53" i="33"/>
  <c r="IS52" i="33"/>
  <c r="IS52" i="32"/>
  <c r="IR53" i="32"/>
  <c r="IH53" i="28"/>
  <c r="II52" i="28"/>
  <c r="IH53" i="27"/>
  <c r="II52" i="27"/>
  <c r="II53" i="26"/>
  <c r="IJ52" i="26"/>
  <c r="II53" i="25"/>
  <c r="IJ52" i="25"/>
  <c r="II53" i="24"/>
  <c r="IJ52" i="24"/>
  <c r="II53" i="23"/>
  <c r="IJ52" i="23"/>
  <c r="II53" i="22"/>
  <c r="IJ52" i="22"/>
  <c r="IG64" i="20"/>
  <c r="IH63" i="20"/>
  <c r="IS53" i="34" l="1"/>
  <c r="IT52" i="34"/>
  <c r="IS53" i="33"/>
  <c r="IT52" i="33"/>
  <c r="IS53" i="32"/>
  <c r="IT52" i="32"/>
  <c r="II53" i="28"/>
  <c r="IJ52" i="28"/>
  <c r="II53" i="27"/>
  <c r="IJ52" i="27"/>
  <c r="IJ53" i="26"/>
  <c r="IK52" i="26"/>
  <c r="IJ53" i="25"/>
  <c r="IK52" i="25"/>
  <c r="IJ53" i="24"/>
  <c r="IK52" i="24"/>
  <c r="IJ53" i="23"/>
  <c r="IK52" i="23"/>
  <c r="IJ53" i="22"/>
  <c r="IK52" i="22"/>
  <c r="IH64" i="20"/>
  <c r="II63" i="20"/>
  <c r="IT53" i="34" l="1"/>
  <c r="IU52" i="34"/>
  <c r="IT53" i="33"/>
  <c r="IU52" i="33"/>
  <c r="IT53" i="32"/>
  <c r="IU52" i="32"/>
  <c r="IJ53" i="28"/>
  <c r="IK52" i="28"/>
  <c r="IJ53" i="27"/>
  <c r="IK52" i="27"/>
  <c r="IK53" i="26"/>
  <c r="IL52" i="26"/>
  <c r="IK53" i="25"/>
  <c r="IL52" i="25"/>
  <c r="IK53" i="24"/>
  <c r="IL52" i="24"/>
  <c r="IK53" i="23"/>
  <c r="IL52" i="23"/>
  <c r="IK53" i="22"/>
  <c r="IL52" i="22"/>
  <c r="II64" i="20"/>
  <c r="IJ63" i="20"/>
  <c r="IU53" i="34" l="1"/>
  <c r="IV52" i="34"/>
  <c r="IU53" i="33"/>
  <c r="IV52" i="33"/>
  <c r="IU53" i="32"/>
  <c r="IV52" i="32"/>
  <c r="IK53" i="28"/>
  <c r="IL52" i="28"/>
  <c r="IK53" i="27"/>
  <c r="IL52" i="27"/>
  <c r="IM52" i="26"/>
  <c r="IL53" i="26"/>
  <c r="IL53" i="25"/>
  <c r="IM52" i="25"/>
  <c r="IL53" i="24"/>
  <c r="IM52" i="24"/>
  <c r="IL53" i="23"/>
  <c r="IM52" i="23"/>
  <c r="IL53" i="22"/>
  <c r="IM52" i="22"/>
  <c r="IJ64" i="20"/>
  <c r="IK63" i="20"/>
  <c r="IV53" i="34" l="1"/>
  <c r="IW52" i="34"/>
  <c r="IV53" i="33"/>
  <c r="IW52" i="33"/>
  <c r="IV53" i="32"/>
  <c r="IW52" i="32"/>
  <c r="IL53" i="28"/>
  <c r="IM52" i="28"/>
  <c r="IM52" i="27"/>
  <c r="IL53" i="27"/>
  <c r="IM53" i="26"/>
  <c r="IN52" i="26"/>
  <c r="IM53" i="25"/>
  <c r="IN52" i="25"/>
  <c r="IM53" i="24"/>
  <c r="IN52" i="24"/>
  <c r="IM53" i="23"/>
  <c r="IN52" i="23"/>
  <c r="IM53" i="22"/>
  <c r="IN52" i="22"/>
  <c r="IK64" i="20"/>
  <c r="IL63" i="20"/>
  <c r="IX52" i="34" l="1"/>
  <c r="IW53" i="34"/>
  <c r="IW53" i="33"/>
  <c r="IX52" i="33"/>
  <c r="IW53" i="32"/>
  <c r="IX52" i="32"/>
  <c r="IM53" i="28"/>
  <c r="IN52" i="28"/>
  <c r="IM53" i="27"/>
  <c r="IN52" i="27"/>
  <c r="IN53" i="26"/>
  <c r="IO52" i="26"/>
  <c r="IN53" i="25"/>
  <c r="IO52" i="25"/>
  <c r="IN53" i="24"/>
  <c r="IO52" i="24"/>
  <c r="IN53" i="23"/>
  <c r="IO52" i="23"/>
  <c r="IN53" i="22"/>
  <c r="IO52" i="22"/>
  <c r="IL64" i="20"/>
  <c r="IM63" i="20"/>
  <c r="IX53" i="34" l="1"/>
  <c r="IY52" i="34"/>
  <c r="IX53" i="33"/>
  <c r="IY52" i="33"/>
  <c r="IX53" i="32"/>
  <c r="IY52" i="32"/>
  <c r="IN53" i="28"/>
  <c r="IO52" i="28"/>
  <c r="IN53" i="27"/>
  <c r="IO52" i="27"/>
  <c r="IO53" i="26"/>
  <c r="IP52" i="26"/>
  <c r="IO53" i="25"/>
  <c r="IP52" i="25"/>
  <c r="IO53" i="24"/>
  <c r="IP52" i="24"/>
  <c r="IP52" i="23"/>
  <c r="IO53" i="23"/>
  <c r="IO53" i="22"/>
  <c r="IP52" i="22"/>
  <c r="IM64" i="20"/>
  <c r="IN63" i="20"/>
  <c r="IZ52" i="34" l="1"/>
  <c r="IY53" i="34"/>
  <c r="IY53" i="33"/>
  <c r="IZ52" i="33"/>
  <c r="IY53" i="32"/>
  <c r="IZ52" i="32"/>
  <c r="IO53" i="28"/>
  <c r="IP52" i="28"/>
  <c r="IO53" i="27"/>
  <c r="IP52" i="27"/>
  <c r="IP53" i="26"/>
  <c r="IQ52" i="26"/>
  <c r="IP53" i="25"/>
  <c r="IQ52" i="25"/>
  <c r="IP53" i="24"/>
  <c r="IQ52" i="24"/>
  <c r="IP53" i="23"/>
  <c r="IQ52" i="23"/>
  <c r="IP53" i="22"/>
  <c r="IQ52" i="22"/>
  <c r="IN64" i="20"/>
  <c r="IO63" i="20"/>
  <c r="JA52" i="34" l="1"/>
  <c r="IZ53" i="34"/>
  <c r="IZ53" i="33"/>
  <c r="JA52" i="33"/>
  <c r="IZ53" i="32"/>
  <c r="JA52" i="32"/>
  <c r="IP53" i="28"/>
  <c r="IQ52" i="28"/>
  <c r="IP53" i="27"/>
  <c r="IQ52" i="27"/>
  <c r="IQ53" i="26"/>
  <c r="IR52" i="26"/>
  <c r="IQ53" i="25"/>
  <c r="IR52" i="25"/>
  <c r="IQ53" i="24"/>
  <c r="IR52" i="24"/>
  <c r="IQ53" i="23"/>
  <c r="IR52" i="23"/>
  <c r="IQ53" i="22"/>
  <c r="IR52" i="22"/>
  <c r="IO64" i="20"/>
  <c r="IP63" i="20"/>
  <c r="JA53" i="34" l="1"/>
  <c r="JB52" i="34"/>
  <c r="JA53" i="33"/>
  <c r="JB52" i="33"/>
  <c r="JA53" i="32"/>
  <c r="JB52" i="32"/>
  <c r="IQ53" i="28"/>
  <c r="IR52" i="28"/>
  <c r="IQ53" i="27"/>
  <c r="IR52" i="27"/>
  <c r="IR53" i="26"/>
  <c r="IS52" i="26"/>
  <c r="IR53" i="25"/>
  <c r="IS52" i="25"/>
  <c r="IR53" i="24"/>
  <c r="IS52" i="24"/>
  <c r="IS52" i="23"/>
  <c r="IR53" i="23"/>
  <c r="IR53" i="22"/>
  <c r="IS52" i="22"/>
  <c r="IP64" i="20"/>
  <c r="IQ63" i="20"/>
  <c r="JB53" i="34" l="1"/>
  <c r="JC52" i="34"/>
  <c r="JC52" i="33"/>
  <c r="JB53" i="33"/>
  <c r="JB53" i="32"/>
  <c r="JC52" i="32"/>
  <c r="IR53" i="28"/>
  <c r="IS52" i="28"/>
  <c r="IR53" i="27"/>
  <c r="IS52" i="27"/>
  <c r="IS53" i="26"/>
  <c r="IT52" i="26"/>
  <c r="IS53" i="25"/>
  <c r="IT52" i="25"/>
  <c r="IS53" i="24"/>
  <c r="IT52" i="24"/>
  <c r="IS53" i="23"/>
  <c r="IT52" i="23"/>
  <c r="IS53" i="22"/>
  <c r="IT52" i="22"/>
  <c r="IQ64" i="20"/>
  <c r="IR63" i="20"/>
  <c r="JC53" i="34" l="1"/>
  <c r="JD52" i="34"/>
  <c r="JC53" i="33"/>
  <c r="JD52" i="33"/>
  <c r="JC53" i="32"/>
  <c r="JD52" i="32"/>
  <c r="IS53" i="28"/>
  <c r="IT52" i="28"/>
  <c r="IS53" i="27"/>
  <c r="IT52" i="27"/>
  <c r="IT53" i="26"/>
  <c r="IU52" i="26"/>
  <c r="IT53" i="25"/>
  <c r="IU52" i="25"/>
  <c r="IT53" i="24"/>
  <c r="IU52" i="24"/>
  <c r="IT53" i="23"/>
  <c r="IU52" i="23"/>
  <c r="IT53" i="22"/>
  <c r="IU52" i="22"/>
  <c r="IR64" i="20"/>
  <c r="IS63" i="20"/>
  <c r="JD53" i="34" l="1"/>
  <c r="JE52" i="34"/>
  <c r="JD53" i="33"/>
  <c r="JE52" i="33"/>
  <c r="JD53" i="32"/>
  <c r="JE52" i="32"/>
  <c r="IT53" i="28"/>
  <c r="IU52" i="28"/>
  <c r="IT53" i="27"/>
  <c r="IU52" i="27"/>
  <c r="IU53" i="26"/>
  <c r="IV52" i="26"/>
  <c r="IU53" i="25"/>
  <c r="IV52" i="25"/>
  <c r="IU53" i="24"/>
  <c r="IV52" i="24"/>
  <c r="IU53" i="23"/>
  <c r="IV52" i="23"/>
  <c r="IV52" i="22"/>
  <c r="IU53" i="22"/>
  <c r="IS64" i="20"/>
  <c r="IT63" i="20"/>
  <c r="JF52" i="34" l="1"/>
  <c r="JE53" i="34"/>
  <c r="JE53" i="33"/>
  <c r="JF52" i="33"/>
  <c r="JE53" i="32"/>
  <c r="JF52" i="32"/>
  <c r="IU53" i="28"/>
  <c r="IV52" i="28"/>
  <c r="IU53" i="27"/>
  <c r="IV52" i="27"/>
  <c r="IW52" i="26"/>
  <c r="IV53" i="26"/>
  <c r="IV53" i="25"/>
  <c r="IW52" i="25"/>
  <c r="IW52" i="24"/>
  <c r="IV53" i="24"/>
  <c r="IV53" i="23"/>
  <c r="IW52" i="23"/>
  <c r="IV53" i="22"/>
  <c r="IW52" i="22"/>
  <c r="IT64" i="20"/>
  <c r="IU63" i="20"/>
  <c r="JF53" i="34" l="1"/>
  <c r="JG52" i="34"/>
  <c r="JF53" i="33"/>
  <c r="JG52" i="33"/>
  <c r="JF53" i="32"/>
  <c r="JG52" i="32"/>
  <c r="IV53" i="28"/>
  <c r="IW52" i="28"/>
  <c r="IV53" i="27"/>
  <c r="IW52" i="27"/>
  <c r="IW53" i="26"/>
  <c r="IX52" i="26"/>
  <c r="IW53" i="25"/>
  <c r="IX52" i="25"/>
  <c r="IX52" i="24"/>
  <c r="IW53" i="24"/>
  <c r="IW53" i="23"/>
  <c r="IX52" i="23"/>
  <c r="IW53" i="22"/>
  <c r="IX52" i="22"/>
  <c r="IU64" i="20"/>
  <c r="IV63" i="20"/>
  <c r="JG53" i="34" l="1"/>
  <c r="JH52" i="34"/>
  <c r="JG53" i="33"/>
  <c r="JH52" i="33"/>
  <c r="JG53" i="32"/>
  <c r="JH52" i="32"/>
  <c r="IW53" i="28"/>
  <c r="IX52" i="28"/>
  <c r="IW53" i="27"/>
  <c r="IX52" i="27"/>
  <c r="IX53" i="26"/>
  <c r="IY52" i="26"/>
  <c r="IX53" i="25"/>
  <c r="IY52" i="25"/>
  <c r="IX53" i="24"/>
  <c r="IY52" i="24"/>
  <c r="IX53" i="23"/>
  <c r="IY52" i="23"/>
  <c r="IX53" i="22"/>
  <c r="IY52" i="22"/>
  <c r="IV64" i="20"/>
  <c r="IW63" i="20"/>
  <c r="JH53" i="34" l="1"/>
  <c r="JI52" i="34"/>
  <c r="JH53" i="33"/>
  <c r="JI52" i="33"/>
  <c r="JI52" i="32"/>
  <c r="JH53" i="32"/>
  <c r="IX53" i="28"/>
  <c r="IY52" i="28"/>
  <c r="IX53" i="27"/>
  <c r="IY52" i="27"/>
  <c r="IY53" i="26"/>
  <c r="IZ52" i="26"/>
  <c r="IY53" i="25"/>
  <c r="IZ52" i="25"/>
  <c r="IY53" i="24"/>
  <c r="IZ52" i="24"/>
  <c r="IY53" i="23"/>
  <c r="IZ52" i="23"/>
  <c r="IY53" i="22"/>
  <c r="IZ52" i="22"/>
  <c r="IX63" i="20"/>
  <c r="IW64" i="20"/>
  <c r="JI53" i="34" l="1"/>
  <c r="JJ52" i="34"/>
  <c r="JI53" i="33"/>
  <c r="JJ52" i="33"/>
  <c r="JI53" i="32"/>
  <c r="JJ52" i="32"/>
  <c r="IY53" i="28"/>
  <c r="IZ52" i="28"/>
  <c r="IY53" i="27"/>
  <c r="IZ52" i="27"/>
  <c r="IZ53" i="26"/>
  <c r="JA52" i="26"/>
  <c r="IZ53" i="25"/>
  <c r="JA52" i="25"/>
  <c r="IZ53" i="24"/>
  <c r="JA52" i="24"/>
  <c r="IZ53" i="23"/>
  <c r="JA52" i="23"/>
  <c r="IZ53" i="22"/>
  <c r="JA52" i="22"/>
  <c r="IX64" i="20"/>
  <c r="IY63" i="20"/>
  <c r="JJ53" i="34" l="1"/>
  <c r="JK52" i="34"/>
  <c r="JK52" i="33"/>
  <c r="JJ53" i="33"/>
  <c r="JJ53" i="32"/>
  <c r="JK52" i="32"/>
  <c r="IZ53" i="28"/>
  <c r="JA52" i="28"/>
  <c r="IZ53" i="27"/>
  <c r="JA52" i="27"/>
  <c r="JA53" i="26"/>
  <c r="JB52" i="26"/>
  <c r="JA53" i="25"/>
  <c r="JB52" i="25"/>
  <c r="JA53" i="24"/>
  <c r="JB52" i="24"/>
  <c r="JA53" i="23"/>
  <c r="JB52" i="23"/>
  <c r="JA53" i="22"/>
  <c r="JB52" i="22"/>
  <c r="IY64" i="20"/>
  <c r="IZ63" i="20"/>
  <c r="JK53" i="34" l="1"/>
  <c r="JL52" i="34"/>
  <c r="JL52" i="33"/>
  <c r="JK53" i="33"/>
  <c r="JK53" i="32"/>
  <c r="JL52" i="32"/>
  <c r="JA53" i="28"/>
  <c r="JB52" i="28"/>
  <c r="JA53" i="27"/>
  <c r="JB52" i="27"/>
  <c r="JB53" i="26"/>
  <c r="JC52" i="26"/>
  <c r="JC52" i="25"/>
  <c r="JB53" i="25"/>
  <c r="JB53" i="24"/>
  <c r="JC52" i="24"/>
  <c r="JB53" i="23"/>
  <c r="JC52" i="23"/>
  <c r="JB53" i="22"/>
  <c r="JC52" i="22"/>
  <c r="IZ64" i="20"/>
  <c r="JA63" i="20"/>
  <c r="JL53" i="34" l="1"/>
  <c r="JM52" i="34"/>
  <c r="JL53" i="33"/>
  <c r="JM52" i="33"/>
  <c r="JL53" i="32"/>
  <c r="JM52" i="32"/>
  <c r="JB53" i="28"/>
  <c r="JC52" i="28"/>
  <c r="JB53" i="27"/>
  <c r="JC52" i="27"/>
  <c r="JC53" i="26"/>
  <c r="JD52" i="26"/>
  <c r="JC53" i="25"/>
  <c r="JD52" i="25"/>
  <c r="JC53" i="24"/>
  <c r="JD52" i="24"/>
  <c r="JC53" i="23"/>
  <c r="JD52" i="23"/>
  <c r="JC53" i="22"/>
  <c r="JD52" i="22"/>
  <c r="JA64" i="20"/>
  <c r="JB63" i="20"/>
  <c r="JM53" i="34" l="1"/>
  <c r="JN52" i="34"/>
  <c r="JM53" i="33"/>
  <c r="JN52" i="33"/>
  <c r="JM53" i="32"/>
  <c r="JN52" i="32"/>
  <c r="JC53" i="28"/>
  <c r="JD52" i="28"/>
  <c r="JC53" i="27"/>
  <c r="JD52" i="27"/>
  <c r="JD53" i="26"/>
  <c r="JE52" i="26"/>
  <c r="JD53" i="25"/>
  <c r="JE52" i="25"/>
  <c r="JD53" i="24"/>
  <c r="JE52" i="24"/>
  <c r="JD53" i="23"/>
  <c r="JE52" i="23"/>
  <c r="JD53" i="22"/>
  <c r="JE52" i="22"/>
  <c r="JB64" i="20"/>
  <c r="JC63" i="20"/>
  <c r="JN53" i="34" l="1"/>
  <c r="JO52" i="34"/>
  <c r="JN53" i="33"/>
  <c r="JO52" i="33"/>
  <c r="JN53" i="32"/>
  <c r="JO52" i="32"/>
  <c r="JD53" i="28"/>
  <c r="JE52" i="28"/>
  <c r="JD53" i="27"/>
  <c r="JE52" i="27"/>
  <c r="JE53" i="26"/>
  <c r="JF52" i="26"/>
  <c r="JE53" i="25"/>
  <c r="JF52" i="25"/>
  <c r="JE53" i="24"/>
  <c r="JF52" i="24"/>
  <c r="JE53" i="23"/>
  <c r="JF52" i="23"/>
  <c r="JE53" i="22"/>
  <c r="JF52" i="22"/>
  <c r="JC64" i="20"/>
  <c r="JD63" i="20"/>
  <c r="JO53" i="34" l="1"/>
  <c r="JP52" i="34"/>
  <c r="JO53" i="33"/>
  <c r="JP52" i="33"/>
  <c r="JP52" i="32"/>
  <c r="JO53" i="32"/>
  <c r="JE53" i="28"/>
  <c r="JF52" i="28"/>
  <c r="JE53" i="27"/>
  <c r="JF52" i="27"/>
  <c r="JF53" i="26"/>
  <c r="JG52" i="26"/>
  <c r="JF53" i="25"/>
  <c r="JG52" i="25"/>
  <c r="JF53" i="24"/>
  <c r="JG52" i="24"/>
  <c r="JF53" i="23"/>
  <c r="JG52" i="23"/>
  <c r="JF53" i="22"/>
  <c r="JG52" i="22"/>
  <c r="JD64" i="20"/>
  <c r="JE63" i="20"/>
  <c r="JP53" i="34" l="1"/>
  <c r="JQ52" i="34"/>
  <c r="JP53" i="33"/>
  <c r="JQ52" i="33"/>
  <c r="JQ52" i="32"/>
  <c r="JP53" i="32"/>
  <c r="JF53" i="28"/>
  <c r="JG52" i="28"/>
  <c r="JF53" i="27"/>
  <c r="JG52" i="27"/>
  <c r="JG53" i="26"/>
  <c r="JH52" i="26"/>
  <c r="JG53" i="25"/>
  <c r="JH52" i="25"/>
  <c r="JG53" i="24"/>
  <c r="JH52" i="24"/>
  <c r="JG53" i="23"/>
  <c r="JH52" i="23"/>
  <c r="JG53" i="22"/>
  <c r="JH52" i="22"/>
  <c r="JE64" i="20"/>
  <c r="JF63" i="20"/>
  <c r="JQ53" i="34" l="1"/>
  <c r="JR52" i="34"/>
  <c r="JQ53" i="33"/>
  <c r="JR52" i="33"/>
  <c r="JQ53" i="32"/>
  <c r="JR52" i="32"/>
  <c r="JG53" i="28"/>
  <c r="JH52" i="28"/>
  <c r="JH52" i="27"/>
  <c r="JG53" i="27"/>
  <c r="JH53" i="26"/>
  <c r="JI52" i="26"/>
  <c r="JH53" i="25"/>
  <c r="JI52" i="25"/>
  <c r="JH53" i="24"/>
  <c r="JI52" i="24"/>
  <c r="JH53" i="23"/>
  <c r="JI52" i="23"/>
  <c r="JH53" i="22"/>
  <c r="JI52" i="22"/>
  <c r="JF64" i="20"/>
  <c r="JG63" i="20"/>
  <c r="JS52" i="34" l="1"/>
  <c r="JR53" i="34"/>
  <c r="JR53" i="33"/>
  <c r="JS52" i="33"/>
  <c r="JR53" i="32"/>
  <c r="JS52" i="32"/>
  <c r="JH53" i="28"/>
  <c r="JI52" i="28"/>
  <c r="JH53" i="27"/>
  <c r="JI52" i="27"/>
  <c r="JI53" i="26"/>
  <c r="JJ52" i="26"/>
  <c r="JI53" i="25"/>
  <c r="JJ52" i="25"/>
  <c r="JI53" i="24"/>
  <c r="JJ52" i="24"/>
  <c r="JI53" i="23"/>
  <c r="JJ52" i="23"/>
  <c r="JJ52" i="22"/>
  <c r="JI53" i="22"/>
  <c r="JG64" i="20"/>
  <c r="JH63" i="20"/>
  <c r="JS53" i="34" l="1"/>
  <c r="JT52" i="34"/>
  <c r="JS53" i="33"/>
  <c r="JT52" i="33"/>
  <c r="JS53" i="32"/>
  <c r="JT52" i="32"/>
  <c r="JI53" i="28"/>
  <c r="JJ52" i="28"/>
  <c r="JI53" i="27"/>
  <c r="JJ52" i="27"/>
  <c r="JJ53" i="26"/>
  <c r="JK52" i="26"/>
  <c r="JJ53" i="25"/>
  <c r="JK52" i="25"/>
  <c r="JJ53" i="24"/>
  <c r="JK52" i="24"/>
  <c r="JJ53" i="23"/>
  <c r="JK52" i="23"/>
  <c r="JJ53" i="22"/>
  <c r="JK52" i="22"/>
  <c r="JH64" i="20"/>
  <c r="JI63" i="20"/>
  <c r="JT53" i="34" l="1"/>
  <c r="JU52" i="34"/>
  <c r="JT53" i="33"/>
  <c r="JU52" i="33"/>
  <c r="JT53" i="32"/>
  <c r="JU52" i="32"/>
  <c r="JJ53" i="28"/>
  <c r="JK52" i="28"/>
  <c r="JJ53" i="27"/>
  <c r="JK52" i="27"/>
  <c r="JK53" i="26"/>
  <c r="JL52" i="26"/>
  <c r="JK53" i="25"/>
  <c r="JL52" i="25"/>
  <c r="JL52" i="24"/>
  <c r="JK53" i="24"/>
  <c r="JK53" i="23"/>
  <c r="JL52" i="23"/>
  <c r="JL52" i="22"/>
  <c r="JK53" i="22"/>
  <c r="JI64" i="20"/>
  <c r="JJ63" i="20"/>
  <c r="JU53" i="34" l="1"/>
  <c r="JV52" i="34"/>
  <c r="JU53" i="33"/>
  <c r="JV52" i="33"/>
  <c r="JU53" i="32"/>
  <c r="JV52" i="32"/>
  <c r="JK53" i="28"/>
  <c r="JL52" i="28"/>
  <c r="JL52" i="27"/>
  <c r="JK53" i="27"/>
  <c r="JL53" i="26"/>
  <c r="JM52" i="26"/>
  <c r="JL53" i="25"/>
  <c r="JM52" i="25"/>
  <c r="JL53" i="24"/>
  <c r="JM52" i="24"/>
  <c r="JL53" i="23"/>
  <c r="JM52" i="23"/>
  <c r="JM52" i="22"/>
  <c r="JL53" i="22"/>
  <c r="JJ64" i="20"/>
  <c r="JK63" i="20"/>
  <c r="JV53" i="34" l="1"/>
  <c r="JW52" i="34"/>
  <c r="JW52" i="33"/>
  <c r="JV53" i="33"/>
  <c r="JV53" i="32"/>
  <c r="JW52" i="32"/>
  <c r="JL53" i="28"/>
  <c r="JM52" i="28"/>
  <c r="JL53" i="27"/>
  <c r="JM52" i="27"/>
  <c r="JM53" i="26"/>
  <c r="JN52" i="26"/>
  <c r="JM53" i="25"/>
  <c r="JN52" i="25"/>
  <c r="JM53" i="24"/>
  <c r="JN52" i="24"/>
  <c r="JM53" i="23"/>
  <c r="JN52" i="23"/>
  <c r="JN52" i="22"/>
  <c r="JM53" i="22"/>
  <c r="JK64" i="20"/>
  <c r="JL63" i="20"/>
  <c r="JW53" i="34" l="1"/>
  <c r="JX52" i="34"/>
  <c r="JW53" i="33"/>
  <c r="JX52" i="33"/>
  <c r="JW53" i="32"/>
  <c r="JX52" i="32"/>
  <c r="JM53" i="28"/>
  <c r="JN52" i="28"/>
  <c r="JM53" i="27"/>
  <c r="JN52" i="27"/>
  <c r="JN53" i="26"/>
  <c r="JO52" i="26"/>
  <c r="JN53" i="25"/>
  <c r="JO52" i="25"/>
  <c r="JN53" i="24"/>
  <c r="JO52" i="24"/>
  <c r="JN53" i="23"/>
  <c r="JO52" i="23"/>
  <c r="JN53" i="22"/>
  <c r="JO52" i="22"/>
  <c r="JL64" i="20"/>
  <c r="JM63" i="20"/>
  <c r="JX53" i="34" l="1"/>
  <c r="JY52" i="34"/>
  <c r="JX53" i="33"/>
  <c r="JY52" i="33"/>
  <c r="JX53" i="32"/>
  <c r="JY52" i="32"/>
  <c r="JN53" i="28"/>
  <c r="JO52" i="28"/>
  <c r="JN53" i="27"/>
  <c r="JO52" i="27"/>
  <c r="JP52" i="26"/>
  <c r="JO53" i="26"/>
  <c r="JO53" i="25"/>
  <c r="JP52" i="25"/>
  <c r="JO53" i="24"/>
  <c r="JP52" i="24"/>
  <c r="JO53" i="23"/>
  <c r="JP52" i="23"/>
  <c r="JO53" i="22"/>
  <c r="JP52" i="22"/>
  <c r="JM64" i="20"/>
  <c r="JN63" i="20"/>
  <c r="JY53" i="34" l="1"/>
  <c r="JZ52" i="34"/>
  <c r="JY53" i="33"/>
  <c r="JZ52" i="33"/>
  <c r="JY53" i="32"/>
  <c r="JZ52" i="32"/>
  <c r="JO53" i="28"/>
  <c r="JP52" i="28"/>
  <c r="JP52" i="27"/>
  <c r="JO53" i="27"/>
  <c r="JP53" i="26"/>
  <c r="JQ52" i="26"/>
  <c r="JP53" i="25"/>
  <c r="JQ52" i="25"/>
  <c r="JP53" i="24"/>
  <c r="JQ52" i="24"/>
  <c r="JP53" i="23"/>
  <c r="JQ52" i="23"/>
  <c r="JP53" i="22"/>
  <c r="JQ52" i="22"/>
  <c r="JN64" i="20"/>
  <c r="JO63" i="20"/>
  <c r="JZ53" i="34" l="1"/>
  <c r="KA52" i="34"/>
  <c r="KA52" i="33"/>
  <c r="JZ53" i="33"/>
  <c r="JZ53" i="32"/>
  <c r="KA52" i="32"/>
  <c r="JP53" i="28"/>
  <c r="JQ52" i="28"/>
  <c r="JP53" i="27"/>
  <c r="JQ52" i="27"/>
  <c r="JQ53" i="26"/>
  <c r="JR52" i="26"/>
  <c r="JR52" i="25"/>
  <c r="JQ53" i="25"/>
  <c r="JQ53" i="24"/>
  <c r="JR52" i="24"/>
  <c r="JQ53" i="23"/>
  <c r="JR52" i="23"/>
  <c r="JQ53" i="22"/>
  <c r="JR52" i="22"/>
  <c r="JO64" i="20"/>
  <c r="JP63" i="20"/>
  <c r="KB52" i="34" l="1"/>
  <c r="KA53" i="34"/>
  <c r="KA53" i="33"/>
  <c r="KB52" i="33"/>
  <c r="KA53" i="32"/>
  <c r="KB52" i="32"/>
  <c r="JQ53" i="28"/>
  <c r="JR52" i="28"/>
  <c r="JQ53" i="27"/>
  <c r="JR52" i="27"/>
  <c r="JS52" i="26"/>
  <c r="JR53" i="26"/>
  <c r="JR53" i="25"/>
  <c r="JS52" i="25"/>
  <c r="JR53" i="24"/>
  <c r="JS52" i="24"/>
  <c r="JR53" i="23"/>
  <c r="JS52" i="23"/>
  <c r="JR53" i="22"/>
  <c r="JS52" i="22"/>
  <c r="JP64" i="20"/>
  <c r="JQ63" i="20"/>
  <c r="KC52" i="34" l="1"/>
  <c r="KB53" i="34"/>
  <c r="KB53" i="33"/>
  <c r="KC52" i="33"/>
  <c r="KB53" i="32"/>
  <c r="KC52" i="32"/>
  <c r="JR53" i="28"/>
  <c r="JS52" i="28"/>
  <c r="JR53" i="27"/>
  <c r="JS52" i="27"/>
  <c r="JS53" i="26"/>
  <c r="JT52" i="26"/>
  <c r="JS53" i="25"/>
  <c r="JT52" i="25"/>
  <c r="JS53" i="24"/>
  <c r="JT52" i="24"/>
  <c r="JS53" i="23"/>
  <c r="JT52" i="23"/>
  <c r="JS53" i="22"/>
  <c r="JT52" i="22"/>
  <c r="JQ64" i="20"/>
  <c r="JR63" i="20"/>
  <c r="KC53" i="34" l="1"/>
  <c r="KD52" i="34"/>
  <c r="KC53" i="33"/>
  <c r="KD52" i="33"/>
  <c r="KC53" i="32"/>
  <c r="KD52" i="32"/>
  <c r="JT52" i="28"/>
  <c r="JS53" i="28"/>
  <c r="JS53" i="27"/>
  <c r="JT52" i="27"/>
  <c r="JT53" i="26"/>
  <c r="JU52" i="26"/>
  <c r="JT53" i="25"/>
  <c r="JU52" i="25"/>
  <c r="JT53" i="24"/>
  <c r="JU52" i="24"/>
  <c r="JT53" i="23"/>
  <c r="JU52" i="23"/>
  <c r="JT53" i="22"/>
  <c r="JU52" i="22"/>
  <c r="JR64" i="20"/>
  <c r="JS63" i="20"/>
  <c r="KD53" i="34" l="1"/>
  <c r="KE52" i="34"/>
  <c r="KD53" i="33"/>
  <c r="KE52" i="33"/>
  <c r="KD53" i="32"/>
  <c r="KE52" i="32"/>
  <c r="JT53" i="28"/>
  <c r="JU52" i="28"/>
  <c r="JT53" i="27"/>
  <c r="JU52" i="27"/>
  <c r="JU53" i="26"/>
  <c r="JV52" i="26"/>
  <c r="JU53" i="25"/>
  <c r="JV52" i="25"/>
  <c r="JU53" i="24"/>
  <c r="JV52" i="24"/>
  <c r="JU53" i="23"/>
  <c r="JV52" i="23"/>
  <c r="JV52" i="22"/>
  <c r="JU53" i="22"/>
  <c r="JS64" i="20"/>
  <c r="JT63" i="20"/>
  <c r="KE53" i="34" l="1"/>
  <c r="KF52" i="34"/>
  <c r="KE53" i="33"/>
  <c r="KF52" i="33"/>
  <c r="KE53" i="32"/>
  <c r="KF52" i="32"/>
  <c r="JU53" i="28"/>
  <c r="JV52" i="28"/>
  <c r="JU53" i="27"/>
  <c r="JV52" i="27"/>
  <c r="JV53" i="26"/>
  <c r="JW52" i="26"/>
  <c r="JV53" i="25"/>
  <c r="JW52" i="25"/>
  <c r="JV53" i="24"/>
  <c r="JW52" i="24"/>
  <c r="JV53" i="23"/>
  <c r="JW52" i="23"/>
  <c r="JV53" i="22"/>
  <c r="JW52" i="22"/>
  <c r="JT64" i="20"/>
  <c r="JU63" i="20"/>
  <c r="KF53" i="34" l="1"/>
  <c r="KG52" i="34"/>
  <c r="KF53" i="33"/>
  <c r="KG52" i="33"/>
  <c r="KF53" i="32"/>
  <c r="KG52" i="32"/>
  <c r="JV53" i="28"/>
  <c r="JW52" i="28"/>
  <c r="JV53" i="27"/>
  <c r="JW52" i="27"/>
  <c r="JW53" i="26"/>
  <c r="JX52" i="26"/>
  <c r="JW53" i="25"/>
  <c r="JX52" i="25"/>
  <c r="JW53" i="24"/>
  <c r="JX52" i="24"/>
  <c r="JW53" i="23"/>
  <c r="JX52" i="23"/>
  <c r="JW53" i="22"/>
  <c r="JX52" i="22"/>
  <c r="JU64" i="20"/>
  <c r="JV63" i="20"/>
  <c r="KG53" i="34" l="1"/>
  <c r="KH52" i="34"/>
  <c r="KG53" i="33"/>
  <c r="KH52" i="33"/>
  <c r="KG53" i="32"/>
  <c r="KH52" i="32"/>
  <c r="JW53" i="28"/>
  <c r="JX52" i="28"/>
  <c r="JW53" i="27"/>
  <c r="JX52" i="27"/>
  <c r="JX53" i="26"/>
  <c r="JY52" i="26"/>
  <c r="JX53" i="25"/>
  <c r="JY52" i="25"/>
  <c r="JX53" i="24"/>
  <c r="JY52" i="24"/>
  <c r="JY52" i="23"/>
  <c r="JX53" i="23"/>
  <c r="JX53" i="22"/>
  <c r="JY52" i="22"/>
  <c r="JV64" i="20"/>
  <c r="JW63" i="20"/>
  <c r="KH53" i="34" l="1"/>
  <c r="KI52" i="34"/>
  <c r="KH53" i="33"/>
  <c r="KI52" i="33"/>
  <c r="KH53" i="32"/>
  <c r="KI52" i="32"/>
  <c r="JX53" i="28"/>
  <c r="JY52" i="28"/>
  <c r="JX53" i="27"/>
  <c r="JY52" i="27"/>
  <c r="JY53" i="26"/>
  <c r="JZ52" i="26"/>
  <c r="JY53" i="25"/>
  <c r="JZ52" i="25"/>
  <c r="JY53" i="24"/>
  <c r="JZ52" i="24"/>
  <c r="JZ52" i="23"/>
  <c r="JY53" i="23"/>
  <c r="JY53" i="22"/>
  <c r="JZ52" i="22"/>
  <c r="JW64" i="20"/>
  <c r="JX63" i="20"/>
  <c r="KI53" i="34" l="1"/>
  <c r="KJ52" i="34"/>
  <c r="KI53" i="33"/>
  <c r="KJ52" i="33"/>
  <c r="KI53" i="32"/>
  <c r="KJ52" i="32"/>
  <c r="JZ52" i="28"/>
  <c r="JY53" i="28"/>
  <c r="JZ52" i="27"/>
  <c r="JY53" i="27"/>
  <c r="JZ53" i="26"/>
  <c r="KA52" i="26"/>
  <c r="JZ53" i="25"/>
  <c r="KA52" i="25"/>
  <c r="KA52" i="24"/>
  <c r="JZ53" i="24"/>
  <c r="KA52" i="23"/>
  <c r="JZ53" i="23"/>
  <c r="JZ53" i="22"/>
  <c r="KA52" i="22"/>
  <c r="JX64" i="20"/>
  <c r="JY63" i="20"/>
  <c r="KJ53" i="34" l="1"/>
  <c r="KK52" i="34"/>
  <c r="KJ53" i="33"/>
  <c r="KK52" i="33"/>
  <c r="KJ53" i="32"/>
  <c r="KK52" i="32"/>
  <c r="JZ53" i="28"/>
  <c r="KA52" i="28"/>
  <c r="KA52" i="27"/>
  <c r="JZ53" i="27"/>
  <c r="KA53" i="26"/>
  <c r="KB52" i="26"/>
  <c r="KA53" i="25"/>
  <c r="KB52" i="25"/>
  <c r="KB52" i="24"/>
  <c r="KA53" i="24"/>
  <c r="KA53" i="23"/>
  <c r="KB52" i="23"/>
  <c r="KB52" i="22"/>
  <c r="KA53" i="22"/>
  <c r="JY64" i="20"/>
  <c r="JZ63" i="20"/>
  <c r="KK53" i="34" l="1"/>
  <c r="KL52" i="34"/>
  <c r="KK53" i="33"/>
  <c r="KL52" i="33"/>
  <c r="KK53" i="32"/>
  <c r="KL52" i="32"/>
  <c r="KA53" i="28"/>
  <c r="KB52" i="28"/>
  <c r="KA53" i="27"/>
  <c r="KB52" i="27"/>
  <c r="KB53" i="26"/>
  <c r="KC52" i="26"/>
  <c r="KB53" i="25"/>
  <c r="KC52" i="25"/>
  <c r="KB53" i="24"/>
  <c r="KC52" i="24"/>
  <c r="KB53" i="23"/>
  <c r="KC52" i="23"/>
  <c r="KC52" i="22"/>
  <c r="KB53" i="22"/>
  <c r="JZ64" i="20"/>
  <c r="KA63" i="20"/>
  <c r="KL53" i="34" l="1"/>
  <c r="KM52" i="34"/>
  <c r="KL53" i="33"/>
  <c r="KM52" i="33"/>
  <c r="KL53" i="32"/>
  <c r="KM52" i="32"/>
  <c r="KB53" i="28"/>
  <c r="KC52" i="28"/>
  <c r="KB53" i="27"/>
  <c r="KC52" i="27"/>
  <c r="KC53" i="26"/>
  <c r="KD52" i="26"/>
  <c r="KC53" i="25"/>
  <c r="KD52" i="25"/>
  <c r="KC53" i="24"/>
  <c r="KD52" i="24"/>
  <c r="KC53" i="23"/>
  <c r="KD52" i="23"/>
  <c r="KD52" i="22"/>
  <c r="KC53" i="22"/>
  <c r="KA64" i="20"/>
  <c r="KB63" i="20"/>
  <c r="KM53" i="34" l="1"/>
  <c r="KN52" i="34"/>
  <c r="KM53" i="33"/>
  <c r="KN52" i="33"/>
  <c r="KM53" i="32"/>
  <c r="KN52" i="32"/>
  <c r="KC53" i="28"/>
  <c r="KD52" i="28"/>
  <c r="KC53" i="27"/>
  <c r="KD52" i="27"/>
  <c r="KE52" i="26"/>
  <c r="KD53" i="26"/>
  <c r="KD53" i="25"/>
  <c r="KE52" i="25"/>
  <c r="KD53" i="24"/>
  <c r="KE52" i="24"/>
  <c r="KD53" i="23"/>
  <c r="KE52" i="23"/>
  <c r="KD53" i="22"/>
  <c r="KE52" i="22"/>
  <c r="KB64" i="20"/>
  <c r="KC63" i="20"/>
  <c r="KN53" i="34" l="1"/>
  <c r="KO52" i="34"/>
  <c r="KN53" i="33"/>
  <c r="KO52" i="33"/>
  <c r="KO52" i="32"/>
  <c r="KN53" i="32"/>
  <c r="KD53" i="28"/>
  <c r="KE52" i="28"/>
  <c r="KD53" i="27"/>
  <c r="KE52" i="27"/>
  <c r="KE53" i="26"/>
  <c r="KF52" i="26"/>
  <c r="KE53" i="25"/>
  <c r="KF52" i="25"/>
  <c r="KE53" i="24"/>
  <c r="KF52" i="24"/>
  <c r="KE53" i="23"/>
  <c r="KF52" i="23"/>
  <c r="KE53" i="22"/>
  <c r="KF52" i="22"/>
  <c r="KC64" i="20"/>
  <c r="KD63" i="20"/>
  <c r="KO53" i="34" l="1"/>
  <c r="KP52" i="34"/>
  <c r="KO53" i="33"/>
  <c r="KP52" i="33"/>
  <c r="KP52" i="32"/>
  <c r="KO53" i="32"/>
  <c r="KE53" i="28"/>
  <c r="KF52" i="28"/>
  <c r="KF52" i="27"/>
  <c r="KE53" i="27"/>
  <c r="KF53" i="26"/>
  <c r="KG52" i="26"/>
  <c r="KF53" i="25"/>
  <c r="KG52" i="25"/>
  <c r="KF53" i="24"/>
  <c r="KG52" i="24"/>
  <c r="KF53" i="23"/>
  <c r="KG52" i="23"/>
  <c r="KF53" i="22"/>
  <c r="KG52" i="22"/>
  <c r="KD64" i="20"/>
  <c r="KE63" i="20"/>
  <c r="KP53" i="34" l="1"/>
  <c r="KQ52" i="34"/>
  <c r="KQ52" i="33"/>
  <c r="KP53" i="33"/>
  <c r="KP53" i="32"/>
  <c r="KQ52" i="32"/>
  <c r="KF53" i="28"/>
  <c r="KG52" i="28"/>
  <c r="KF53" i="27"/>
  <c r="KG52" i="27"/>
  <c r="KG53" i="26"/>
  <c r="KH52" i="26"/>
  <c r="KG53" i="25"/>
  <c r="KH52" i="25"/>
  <c r="KG53" i="24"/>
  <c r="KH52" i="24"/>
  <c r="KG53" i="23"/>
  <c r="KH52" i="23"/>
  <c r="KG53" i="22"/>
  <c r="KH52" i="22"/>
  <c r="KE64" i="20"/>
  <c r="KF63" i="20"/>
  <c r="KQ53" i="34" l="1"/>
  <c r="KR52" i="34"/>
  <c r="KQ53" i="33"/>
  <c r="KR52" i="33"/>
  <c r="KQ53" i="32"/>
  <c r="KR52" i="32"/>
  <c r="KG53" i="28"/>
  <c r="KH52" i="28"/>
  <c r="KG53" i="27"/>
  <c r="KH52" i="27"/>
  <c r="KH53" i="26"/>
  <c r="KI52" i="26"/>
  <c r="KH53" i="25"/>
  <c r="KI52" i="25"/>
  <c r="KH53" i="24"/>
  <c r="KI52" i="24"/>
  <c r="KH53" i="23"/>
  <c r="KI52" i="23"/>
  <c r="KH53" i="22"/>
  <c r="KI52" i="22"/>
  <c r="KF64" i="20"/>
  <c r="KG63" i="20"/>
  <c r="KR53" i="34" l="1"/>
  <c r="KS52" i="34"/>
  <c r="KR53" i="33"/>
  <c r="KS52" i="33"/>
  <c r="KR53" i="32"/>
  <c r="KS52" i="32"/>
  <c r="KH53" i="28"/>
  <c r="KI52" i="28"/>
  <c r="KH53" i="27"/>
  <c r="KI52" i="27"/>
  <c r="KI53" i="26"/>
  <c r="KJ52" i="26"/>
  <c r="KI53" i="25"/>
  <c r="KJ52" i="25"/>
  <c r="KJ52" i="24"/>
  <c r="KI53" i="24"/>
  <c r="KI53" i="23"/>
  <c r="KJ52" i="23"/>
  <c r="KI53" i="22"/>
  <c r="KJ52" i="22"/>
  <c r="KG64" i="20"/>
  <c r="KH63" i="20"/>
  <c r="KS53" i="34" l="1"/>
  <c r="KT52" i="34"/>
  <c r="KS53" i="33"/>
  <c r="KT52" i="33"/>
  <c r="KS53" i="32"/>
  <c r="KT52" i="32"/>
  <c r="KI53" i="28"/>
  <c r="KJ52" i="28"/>
  <c r="KI53" i="27"/>
  <c r="KJ52" i="27"/>
  <c r="KJ53" i="26"/>
  <c r="KK52" i="26"/>
  <c r="KJ53" i="25"/>
  <c r="KK52" i="25"/>
  <c r="KJ53" i="24"/>
  <c r="KK52" i="24"/>
  <c r="KK52" i="23"/>
  <c r="KJ53" i="23"/>
  <c r="KJ53" i="22"/>
  <c r="KK52" i="22"/>
  <c r="KH64" i="20"/>
  <c r="KI63" i="20"/>
  <c r="KT53" i="34" l="1"/>
  <c r="KU52" i="34"/>
  <c r="KU52" i="33"/>
  <c r="KT53" i="33"/>
  <c r="KT53" i="32"/>
  <c r="KU52" i="32"/>
  <c r="KJ53" i="28"/>
  <c r="KK52" i="28"/>
  <c r="KJ53" i="27"/>
  <c r="KK52" i="27"/>
  <c r="KK53" i="26"/>
  <c r="KL52" i="26"/>
  <c r="KK53" i="25"/>
  <c r="KL52" i="25"/>
  <c r="KK53" i="24"/>
  <c r="KL52" i="24"/>
  <c r="KL52" i="23"/>
  <c r="KK53" i="23"/>
  <c r="KL52" i="22"/>
  <c r="KK53" i="22"/>
  <c r="KI64" i="20"/>
  <c r="KJ63" i="20"/>
  <c r="KU53" i="34" l="1"/>
  <c r="KV52" i="34"/>
  <c r="KU53" i="33"/>
  <c r="KV52" i="33"/>
  <c r="KU53" i="32"/>
  <c r="KV52" i="32"/>
  <c r="KK53" i="28"/>
  <c r="KL52" i="28"/>
  <c r="KK53" i="27"/>
  <c r="KL52" i="27"/>
  <c r="KL53" i="26"/>
  <c r="KM52" i="26"/>
  <c r="KL53" i="25"/>
  <c r="KM52" i="25"/>
  <c r="KM52" i="24"/>
  <c r="KL53" i="24"/>
  <c r="KL53" i="23"/>
  <c r="KM52" i="23"/>
  <c r="KL53" i="22"/>
  <c r="KM52" i="22"/>
  <c r="KK63" i="20"/>
  <c r="KJ64" i="20"/>
  <c r="KV53" i="34" l="1"/>
  <c r="KW52" i="34"/>
  <c r="KV53" i="33"/>
  <c r="KW52" i="33"/>
  <c r="KV53" i="32"/>
  <c r="KW52" i="32"/>
  <c r="KL53" i="28"/>
  <c r="KM52" i="28"/>
  <c r="KL53" i="27"/>
  <c r="KM52" i="27"/>
  <c r="KM53" i="26"/>
  <c r="KN52" i="26"/>
  <c r="KM53" i="25"/>
  <c r="KN52" i="25"/>
  <c r="KM53" i="24"/>
  <c r="KN52" i="24"/>
  <c r="KM53" i="23"/>
  <c r="KN52" i="23"/>
  <c r="KM53" i="22"/>
  <c r="KN52" i="22"/>
  <c r="KK64" i="20"/>
  <c r="KL63" i="20"/>
  <c r="KW53" i="34" l="1"/>
  <c r="KX52" i="34"/>
  <c r="KW53" i="33"/>
  <c r="KX52" i="33"/>
  <c r="KW53" i="32"/>
  <c r="KX52" i="32"/>
  <c r="KM53" i="28"/>
  <c r="KN52" i="28"/>
  <c r="KN52" i="27"/>
  <c r="KM53" i="27"/>
  <c r="KN53" i="26"/>
  <c r="KO52" i="26"/>
  <c r="KN53" i="25"/>
  <c r="KO52" i="25"/>
  <c r="KN53" i="24"/>
  <c r="KO52" i="24"/>
  <c r="KN53" i="23"/>
  <c r="KO52" i="23"/>
  <c r="KN53" i="22"/>
  <c r="KO52" i="22"/>
  <c r="KL64" i="20"/>
  <c r="KM63" i="20"/>
  <c r="KY52" i="34" l="1"/>
  <c r="KX53" i="34"/>
  <c r="KY52" i="33"/>
  <c r="KX53" i="33"/>
  <c r="KX53" i="32"/>
  <c r="KY52" i="32"/>
  <c r="KN53" i="28"/>
  <c r="KO52" i="28"/>
  <c r="KN53" i="27"/>
  <c r="KO52" i="27"/>
  <c r="KO53" i="26"/>
  <c r="KP52" i="26"/>
  <c r="KO53" i="25"/>
  <c r="KP52" i="25"/>
  <c r="KO53" i="24"/>
  <c r="KP52" i="24"/>
  <c r="KO53" i="23"/>
  <c r="KP52" i="23"/>
  <c r="KP52" i="22"/>
  <c r="KO53" i="22"/>
  <c r="KM64" i="20"/>
  <c r="KN63" i="20"/>
  <c r="KZ52" i="34" l="1"/>
  <c r="KY53" i="34"/>
  <c r="KY53" i="33"/>
  <c r="KZ52" i="33"/>
  <c r="KY53" i="32"/>
  <c r="KZ52" i="32"/>
  <c r="KO53" i="28"/>
  <c r="KP52" i="28"/>
  <c r="KO53" i="27"/>
  <c r="KP52" i="27"/>
  <c r="KP53" i="26"/>
  <c r="KQ52" i="26"/>
  <c r="KQ52" i="25"/>
  <c r="KP53" i="25"/>
  <c r="KP53" i="24"/>
  <c r="KQ52" i="24"/>
  <c r="KP53" i="23"/>
  <c r="KQ52" i="23"/>
  <c r="KP53" i="22"/>
  <c r="KQ52" i="22"/>
  <c r="KN64" i="20"/>
  <c r="KO63" i="20"/>
  <c r="LA52" i="34" l="1"/>
  <c r="KZ53" i="34"/>
  <c r="KZ53" i="33"/>
  <c r="LA52" i="33"/>
  <c r="KZ53" i="32"/>
  <c r="LA52" i="32"/>
  <c r="KP53" i="28"/>
  <c r="KQ52" i="28"/>
  <c r="KP53" i="27"/>
  <c r="KQ52" i="27"/>
  <c r="KQ53" i="26"/>
  <c r="KR52" i="26"/>
  <c r="KQ53" i="25"/>
  <c r="KR52" i="25"/>
  <c r="KQ53" i="24"/>
  <c r="KR52" i="24"/>
  <c r="KQ53" i="23"/>
  <c r="KR52" i="23"/>
  <c r="KQ53" i="22"/>
  <c r="KR52" i="22"/>
  <c r="KO64" i="20"/>
  <c r="KP63" i="20"/>
  <c r="LA53" i="34" l="1"/>
  <c r="LB52" i="34"/>
  <c r="LA53" i="33"/>
  <c r="LB52" i="33"/>
  <c r="LA53" i="32"/>
  <c r="LB52" i="32"/>
  <c r="KQ53" i="28"/>
  <c r="KR52" i="28"/>
  <c r="KQ53" i="27"/>
  <c r="KR52" i="27"/>
  <c r="KR53" i="26"/>
  <c r="KS52" i="26"/>
  <c r="KR53" i="25"/>
  <c r="KS52" i="25"/>
  <c r="KR53" i="24"/>
  <c r="KS52" i="24"/>
  <c r="KR53" i="23"/>
  <c r="KS52" i="23"/>
  <c r="KR53" i="22"/>
  <c r="KS52" i="22"/>
  <c r="KP64" i="20"/>
  <c r="KQ63" i="20"/>
  <c r="LB53" i="34" l="1"/>
  <c r="LC52" i="34"/>
  <c r="LB53" i="33"/>
  <c r="LC52" i="33"/>
  <c r="LC52" i="32"/>
  <c r="LB53" i="32"/>
  <c r="KR53" i="28"/>
  <c r="KS52" i="28"/>
  <c r="KR53" i="27"/>
  <c r="KS52" i="27"/>
  <c r="KS53" i="26"/>
  <c r="KT52" i="26"/>
  <c r="KS53" i="25"/>
  <c r="KT52" i="25"/>
  <c r="KS53" i="24"/>
  <c r="KT52" i="24"/>
  <c r="KS53" i="23"/>
  <c r="KT52" i="23"/>
  <c r="KT52" i="22"/>
  <c r="KS53" i="22"/>
  <c r="KQ64" i="20"/>
  <c r="KR63" i="20"/>
  <c r="LC53" i="34" l="1"/>
  <c r="LD52" i="34"/>
  <c r="LC53" i="33"/>
  <c r="LD52" i="33"/>
  <c r="LD52" i="32"/>
  <c r="LC53" i="32"/>
  <c r="KS53" i="28"/>
  <c r="KT52" i="28"/>
  <c r="KS53" i="27"/>
  <c r="KT52" i="27"/>
  <c r="KT53" i="26"/>
  <c r="KU52" i="26"/>
  <c r="KU52" i="25"/>
  <c r="KT53" i="25"/>
  <c r="KU52" i="24"/>
  <c r="KT53" i="24"/>
  <c r="KT53" i="23"/>
  <c r="KU52" i="23"/>
  <c r="KT53" i="22"/>
  <c r="KU52" i="22"/>
  <c r="KS63" i="20"/>
  <c r="KR64" i="20"/>
  <c r="LD53" i="34" l="1"/>
  <c r="LE52" i="34"/>
  <c r="LD53" i="33"/>
  <c r="LE52" i="33"/>
  <c r="LE52" i="32"/>
  <c r="LD53" i="32"/>
  <c r="KU52" i="28"/>
  <c r="KT53" i="28"/>
  <c r="KT53" i="27"/>
  <c r="KU52" i="27"/>
  <c r="KU53" i="26"/>
  <c r="KV52" i="26"/>
  <c r="KV52" i="25"/>
  <c r="KU53" i="25"/>
  <c r="KU53" i="24"/>
  <c r="KV52" i="24"/>
  <c r="KU53" i="23"/>
  <c r="KV52" i="23"/>
  <c r="KU53" i="22"/>
  <c r="KV52" i="22"/>
  <c r="KS64" i="20"/>
  <c r="KT63" i="20"/>
  <c r="LE53" i="34" l="1"/>
  <c r="LF52" i="34"/>
  <c r="LE53" i="33"/>
  <c r="LF52" i="33"/>
  <c r="LE53" i="32"/>
  <c r="LF52" i="32"/>
  <c r="KU53" i="28"/>
  <c r="KV52" i="28"/>
  <c r="KU53" i="27"/>
  <c r="KV52" i="27"/>
  <c r="KV53" i="26"/>
  <c r="KW52" i="26"/>
  <c r="KV53" i="25"/>
  <c r="KW52" i="25"/>
  <c r="KV53" i="24"/>
  <c r="KW52" i="24"/>
  <c r="KV53" i="23"/>
  <c r="KW52" i="23"/>
  <c r="KV53" i="22"/>
  <c r="KW52" i="22"/>
  <c r="KT64" i="20"/>
  <c r="KU63" i="20"/>
  <c r="LF53" i="34" l="1"/>
  <c r="LG52" i="34"/>
  <c r="LF53" i="33"/>
  <c r="LG52" i="33"/>
  <c r="LF53" i="32"/>
  <c r="LG52" i="32"/>
  <c r="KV53" i="28"/>
  <c r="KW52" i="28"/>
  <c r="KV53" i="27"/>
  <c r="KW52" i="27"/>
  <c r="KW53" i="26"/>
  <c r="KX52" i="26"/>
  <c r="KW53" i="25"/>
  <c r="KX52" i="25"/>
  <c r="KW53" i="24"/>
  <c r="KX52" i="24"/>
  <c r="KW53" i="23"/>
  <c r="KX52" i="23"/>
  <c r="KW53" i="22"/>
  <c r="KX52" i="22"/>
  <c r="KU64" i="20"/>
  <c r="KV63" i="20"/>
  <c r="LG53" i="34" l="1"/>
  <c r="LH52" i="34"/>
  <c r="LG53" i="33"/>
  <c r="LH52" i="33"/>
  <c r="LG53" i="32"/>
  <c r="LH52" i="32"/>
  <c r="KW53" i="28"/>
  <c r="KX52" i="28"/>
  <c r="KW53" i="27"/>
  <c r="KX52" i="27"/>
  <c r="KX53" i="26"/>
  <c r="KY52" i="26"/>
  <c r="KX53" i="25"/>
  <c r="KY52" i="25"/>
  <c r="KX53" i="24"/>
  <c r="KY52" i="24"/>
  <c r="KX53" i="23"/>
  <c r="KY52" i="23"/>
  <c r="KY52" i="22"/>
  <c r="KX53" i="22"/>
  <c r="KV64" i="20"/>
  <c r="KW63" i="20"/>
  <c r="LH53" i="34" l="1"/>
  <c r="LI52" i="34"/>
  <c r="LH53" i="33"/>
  <c r="LI52" i="33"/>
  <c r="LH53" i="32"/>
  <c r="LI52" i="32"/>
  <c r="KX53" i="28"/>
  <c r="KY52" i="28"/>
  <c r="KY52" i="27"/>
  <c r="KX53" i="27"/>
  <c r="KY53" i="26"/>
  <c r="KZ52" i="26"/>
  <c r="KY53" i="25"/>
  <c r="KZ52" i="25"/>
  <c r="KZ52" i="24"/>
  <c r="KY53" i="24"/>
  <c r="KY53" i="23"/>
  <c r="KZ52" i="23"/>
  <c r="KY53" i="22"/>
  <c r="KZ52" i="22"/>
  <c r="KW64" i="20"/>
  <c r="KX63" i="20"/>
  <c r="LI53" i="34" l="1"/>
  <c r="LJ52" i="34"/>
  <c r="LI53" i="33"/>
  <c r="LJ52" i="33"/>
  <c r="LI53" i="32"/>
  <c r="LJ52" i="32"/>
  <c r="KZ52" i="28"/>
  <c r="KY53" i="28"/>
  <c r="KY53" i="27"/>
  <c r="KZ52" i="27"/>
  <c r="KZ53" i="26"/>
  <c r="LA52" i="26"/>
  <c r="KZ53" i="25"/>
  <c r="LA52" i="25"/>
  <c r="KZ53" i="24"/>
  <c r="LA52" i="24"/>
  <c r="KZ53" i="23"/>
  <c r="LA52" i="23"/>
  <c r="KZ53" i="22"/>
  <c r="LA52" i="22"/>
  <c r="KX64" i="20"/>
  <c r="KY63" i="20"/>
  <c r="LK52" i="34" l="1"/>
  <c r="LJ53" i="34"/>
  <c r="LK52" i="33"/>
  <c r="LJ53" i="33"/>
  <c r="LJ53" i="32"/>
  <c r="LK52" i="32"/>
  <c r="LA52" i="28"/>
  <c r="KZ53" i="28"/>
  <c r="KZ53" i="27"/>
  <c r="LA52" i="27"/>
  <c r="LA53" i="26"/>
  <c r="LB52" i="26"/>
  <c r="LA53" i="25"/>
  <c r="LB52" i="25"/>
  <c r="LA53" i="24"/>
  <c r="LB52" i="24"/>
  <c r="LA53" i="23"/>
  <c r="LB52" i="23"/>
  <c r="LA53" i="22"/>
  <c r="LB52" i="22"/>
  <c r="KY64" i="20"/>
  <c r="KZ63" i="20"/>
  <c r="LK53" i="34" l="1"/>
  <c r="LL52" i="34"/>
  <c r="LK53" i="33"/>
  <c r="LL52" i="33"/>
  <c r="LK53" i="32"/>
  <c r="LL52" i="32"/>
  <c r="LA53" i="28"/>
  <c r="LB52" i="28"/>
  <c r="LA53" i="27"/>
  <c r="LB52" i="27"/>
  <c r="LB53" i="26"/>
  <c r="LC52" i="26"/>
  <c r="LB53" i="25"/>
  <c r="LC52" i="25"/>
  <c r="LB53" i="24"/>
  <c r="LC52" i="24"/>
  <c r="LB53" i="23"/>
  <c r="LC52" i="23"/>
  <c r="LB53" i="22"/>
  <c r="LC52" i="22"/>
  <c r="KZ64" i="20"/>
  <c r="LA63" i="20"/>
  <c r="LL53" i="34" l="1"/>
  <c r="LM52" i="34"/>
  <c r="LL53" i="33"/>
  <c r="LM52" i="33"/>
  <c r="LL53" i="32"/>
  <c r="LM52" i="32"/>
  <c r="LB53" i="28"/>
  <c r="LC52" i="28"/>
  <c r="LB53" i="27"/>
  <c r="LC52" i="27"/>
  <c r="LC53" i="26"/>
  <c r="LD52" i="26"/>
  <c r="LD52" i="25"/>
  <c r="LC53" i="25"/>
  <c r="LC53" i="24"/>
  <c r="LD52" i="24"/>
  <c r="LC53" i="23"/>
  <c r="LD52" i="23"/>
  <c r="LD52" i="22"/>
  <c r="LC53" i="22"/>
  <c r="LA64" i="20"/>
  <c r="LB63" i="20"/>
  <c r="LM53" i="34" l="1"/>
  <c r="LN52" i="34"/>
  <c r="LM53" i="33"/>
  <c r="LN52" i="33"/>
  <c r="LM53" i="32"/>
  <c r="LN52" i="32"/>
  <c r="LC53" i="28"/>
  <c r="LD52" i="28"/>
  <c r="LC53" i="27"/>
  <c r="LD52" i="27"/>
  <c r="LD53" i="26"/>
  <c r="LE52" i="26"/>
  <c r="LD53" i="25"/>
  <c r="LE52" i="25"/>
  <c r="LD53" i="24"/>
  <c r="LE52" i="24"/>
  <c r="LE52" i="23"/>
  <c r="LD53" i="23"/>
  <c r="LD53" i="22"/>
  <c r="LE52" i="22"/>
  <c r="LB64" i="20"/>
  <c r="LC63" i="20"/>
  <c r="LN53" i="34" l="1"/>
  <c r="LO52" i="34"/>
  <c r="LO52" i="33"/>
  <c r="LN53" i="33"/>
  <c r="LN53" i="32"/>
  <c r="LO52" i="32"/>
  <c r="LD53" i="28"/>
  <c r="LE52" i="28"/>
  <c r="LD53" i="27"/>
  <c r="LE52" i="27"/>
  <c r="LE53" i="26"/>
  <c r="LF52" i="26"/>
  <c r="LE53" i="25"/>
  <c r="LF52" i="25"/>
  <c r="LE53" i="24"/>
  <c r="LF52" i="24"/>
  <c r="LF52" i="23"/>
  <c r="LE53" i="23"/>
  <c r="LE53" i="22"/>
  <c r="LF52" i="22"/>
  <c r="LC64" i="20"/>
  <c r="LD63" i="20"/>
  <c r="LO53" i="34" l="1"/>
  <c r="LP52" i="34"/>
  <c r="LO53" i="33"/>
  <c r="LP52" i="33"/>
  <c r="LO53" i="32"/>
  <c r="LP52" i="32"/>
  <c r="LE53" i="28"/>
  <c r="LF52" i="28"/>
  <c r="LF52" i="27"/>
  <c r="LE53" i="27"/>
  <c r="LF53" i="26"/>
  <c r="LG52" i="26"/>
  <c r="LF53" i="25"/>
  <c r="LG52" i="25"/>
  <c r="LF53" i="24"/>
  <c r="LG52" i="24"/>
  <c r="LG52" i="23"/>
  <c r="LF53" i="23"/>
  <c r="LF53" i="22"/>
  <c r="LG52" i="22"/>
  <c r="LD64" i="20"/>
  <c r="LE63" i="20"/>
  <c r="LP53" i="34" l="1"/>
  <c r="LQ52" i="34"/>
  <c r="LP53" i="33"/>
  <c r="LQ52" i="33"/>
  <c r="LP53" i="32"/>
  <c r="LQ52" i="32"/>
  <c r="LF53" i="28"/>
  <c r="LG52" i="28"/>
  <c r="LF53" i="27"/>
  <c r="LG52" i="27"/>
  <c r="LG53" i="26"/>
  <c r="LH52" i="26"/>
  <c r="LG53" i="25"/>
  <c r="LH52" i="25"/>
  <c r="LG53" i="24"/>
  <c r="LH52" i="24"/>
  <c r="LG53" i="23"/>
  <c r="LH52" i="23"/>
  <c r="LG53" i="22"/>
  <c r="LH52" i="22"/>
  <c r="LE64" i="20"/>
  <c r="LF63" i="20"/>
  <c r="LQ53" i="34" l="1"/>
  <c r="LR52" i="34"/>
  <c r="LQ53" i="33"/>
  <c r="LR52" i="33"/>
  <c r="LQ53" i="32"/>
  <c r="LR52" i="32"/>
  <c r="LG53" i="28"/>
  <c r="LH52" i="28"/>
  <c r="LG53" i="27"/>
  <c r="LH52" i="27"/>
  <c r="LH53" i="26"/>
  <c r="LI52" i="26"/>
  <c r="LH53" i="25"/>
  <c r="LI52" i="25"/>
  <c r="LH53" i="24"/>
  <c r="LI52" i="24"/>
  <c r="LH53" i="23"/>
  <c r="LI52" i="23"/>
  <c r="LH53" i="22"/>
  <c r="LI52" i="22"/>
  <c r="LF64" i="20"/>
  <c r="LG63" i="20"/>
  <c r="LR53" i="34" l="1"/>
  <c r="LS52" i="34"/>
  <c r="LR53" i="33"/>
  <c r="LS52" i="33"/>
  <c r="LR53" i="32"/>
  <c r="LS52" i="32"/>
  <c r="LH53" i="28"/>
  <c r="LI52" i="28"/>
  <c r="LH53" i="27"/>
  <c r="LI52" i="27"/>
  <c r="LI53" i="26"/>
  <c r="LJ52" i="26"/>
  <c r="LI53" i="25"/>
  <c r="LJ52" i="25"/>
  <c r="LI53" i="24"/>
  <c r="LJ52" i="24"/>
  <c r="LI53" i="23"/>
  <c r="LJ52" i="23"/>
  <c r="LI53" i="22"/>
  <c r="LJ52" i="22"/>
  <c r="LG64" i="20"/>
  <c r="LH63" i="20"/>
  <c r="LS53" i="34" l="1"/>
  <c r="LT52" i="34"/>
  <c r="LS53" i="33"/>
  <c r="LT52" i="33"/>
  <c r="LS53" i="32"/>
  <c r="LT52" i="32"/>
  <c r="LI53" i="28"/>
  <c r="LJ52" i="28"/>
  <c r="LI53" i="27"/>
  <c r="LJ52" i="27"/>
  <c r="LJ53" i="26"/>
  <c r="LK52" i="26"/>
  <c r="LJ53" i="25"/>
  <c r="LK52" i="25"/>
  <c r="LJ53" i="24"/>
  <c r="LK52" i="24"/>
  <c r="LJ53" i="23"/>
  <c r="LK52" i="23"/>
  <c r="LJ53" i="22"/>
  <c r="LK52" i="22"/>
  <c r="LI63" i="20"/>
  <c r="LH64" i="20"/>
  <c r="LT53" i="34" l="1"/>
  <c r="LU52" i="34"/>
  <c r="LT53" i="33"/>
  <c r="LU52" i="33"/>
  <c r="LT53" i="32"/>
  <c r="LU52" i="32"/>
  <c r="LJ53" i="28"/>
  <c r="LK52" i="28"/>
  <c r="LJ53" i="27"/>
  <c r="LK52" i="27"/>
  <c r="LL52" i="26"/>
  <c r="LK53" i="26"/>
  <c r="LK53" i="25"/>
  <c r="LL52" i="25"/>
  <c r="LK53" i="24"/>
  <c r="LL52" i="24"/>
  <c r="LK53" i="23"/>
  <c r="LL52" i="23"/>
  <c r="LK53" i="22"/>
  <c r="LL52" i="22"/>
  <c r="LI64" i="20"/>
  <c r="LJ63" i="20"/>
  <c r="LU53" i="34" l="1"/>
  <c r="LV52" i="34"/>
  <c r="LU53" i="33"/>
  <c r="LV52" i="33"/>
  <c r="LU53" i="32"/>
  <c r="LV52" i="32"/>
  <c r="LK53" i="28"/>
  <c r="LL52" i="28"/>
  <c r="LK53" i="27"/>
  <c r="LL52" i="27"/>
  <c r="LM52" i="26"/>
  <c r="LL53" i="26"/>
  <c r="LL53" i="25"/>
  <c r="LM52" i="25"/>
  <c r="LL53" i="24"/>
  <c r="LM52" i="24"/>
  <c r="LL53" i="23"/>
  <c r="LM52" i="23"/>
  <c r="LL53" i="22"/>
  <c r="LM52" i="22"/>
  <c r="LJ64" i="20"/>
  <c r="LK63" i="20"/>
  <c r="LV53" i="34" l="1"/>
  <c r="LW52" i="34"/>
  <c r="LV53" i="33"/>
  <c r="LW52" i="33"/>
  <c r="LV53" i="32"/>
  <c r="LW52" i="32"/>
  <c r="LL53" i="28"/>
  <c r="LM52" i="28"/>
  <c r="LL53" i="27"/>
  <c r="LM52" i="27"/>
  <c r="LM53" i="26"/>
  <c r="LN52" i="26"/>
  <c r="LM53" i="25"/>
  <c r="LN52" i="25"/>
  <c r="LM53" i="24"/>
  <c r="LN52" i="24"/>
  <c r="LM53" i="23"/>
  <c r="LN52" i="23"/>
  <c r="LM53" i="22"/>
  <c r="LN52" i="22"/>
  <c r="LK64" i="20"/>
  <c r="LL63" i="20"/>
  <c r="LW53" i="34" l="1"/>
  <c r="LX52" i="34"/>
  <c r="LW53" i="33"/>
  <c r="LX52" i="33"/>
  <c r="LW53" i="32"/>
  <c r="LX52" i="32"/>
  <c r="LM53" i="28"/>
  <c r="LN52" i="28"/>
  <c r="LM53" i="27"/>
  <c r="LN52" i="27"/>
  <c r="LO52" i="26"/>
  <c r="LN53" i="26"/>
  <c r="LN53" i="25"/>
  <c r="LO52" i="25"/>
  <c r="LO52" i="24"/>
  <c r="LN53" i="24"/>
  <c r="LN53" i="23"/>
  <c r="LO52" i="23"/>
  <c r="LO52" i="22"/>
  <c r="LN53" i="22"/>
  <c r="LL64" i="20"/>
  <c r="LM63" i="20"/>
  <c r="LX53" i="34" l="1"/>
  <c r="LY52" i="34"/>
  <c r="LX53" i="33"/>
  <c r="LY52" i="33"/>
  <c r="LX53" i="32"/>
  <c r="LY52" i="32"/>
  <c r="LO52" i="28"/>
  <c r="LN53" i="28"/>
  <c r="LN53" i="27"/>
  <c r="LO52" i="27"/>
  <c r="LO53" i="26"/>
  <c r="LP52" i="26"/>
  <c r="LO53" i="25"/>
  <c r="LP52" i="25"/>
  <c r="LO53" i="24"/>
  <c r="LP52" i="24"/>
  <c r="LO53" i="23"/>
  <c r="LP52" i="23"/>
  <c r="LP52" i="22"/>
  <c r="LO53" i="22"/>
  <c r="LM64" i="20"/>
  <c r="LN63" i="20"/>
  <c r="LZ52" i="34" l="1"/>
  <c r="LY53" i="34"/>
  <c r="LY53" i="33"/>
  <c r="LZ52" i="33"/>
  <c r="LY53" i="32"/>
  <c r="LZ52" i="32"/>
  <c r="LO53" i="28"/>
  <c r="LP52" i="28"/>
  <c r="LO53" i="27"/>
  <c r="LP52" i="27"/>
  <c r="LP53" i="26"/>
  <c r="LQ52" i="26"/>
  <c r="LP53" i="25"/>
  <c r="LQ52" i="25"/>
  <c r="LP53" i="24"/>
  <c r="LQ52" i="24"/>
  <c r="LP53" i="23"/>
  <c r="LQ52" i="23"/>
  <c r="LQ52" i="22"/>
  <c r="LP53" i="22"/>
  <c r="LN64" i="20"/>
  <c r="LO63" i="20"/>
  <c r="LZ53" i="34" l="1"/>
  <c r="MA52" i="34"/>
  <c r="LZ53" i="33"/>
  <c r="MA52" i="33"/>
  <c r="LZ53" i="32"/>
  <c r="MA52" i="32"/>
  <c r="LP53" i="28"/>
  <c r="LQ52" i="28"/>
  <c r="LP53" i="27"/>
  <c r="LQ52" i="27"/>
  <c r="LQ53" i="26"/>
  <c r="LR52" i="26"/>
  <c r="LQ53" i="25"/>
  <c r="LR52" i="25"/>
  <c r="LQ53" i="24"/>
  <c r="LR52" i="24"/>
  <c r="LQ53" i="23"/>
  <c r="LR52" i="23"/>
  <c r="LQ53" i="22"/>
  <c r="LR52" i="22"/>
  <c r="LO64" i="20"/>
  <c r="LP63" i="20"/>
  <c r="MA53" i="34" l="1"/>
  <c r="MB52" i="34"/>
  <c r="MA53" i="33"/>
  <c r="MB52" i="33"/>
  <c r="MA53" i="32"/>
  <c r="MB52" i="32"/>
  <c r="LQ53" i="28"/>
  <c r="LR52" i="28"/>
  <c r="LQ53" i="27"/>
  <c r="LR52" i="27"/>
  <c r="LR53" i="26"/>
  <c r="LS52" i="26"/>
  <c r="LS52" i="25"/>
  <c r="LR53" i="25"/>
  <c r="LR53" i="24"/>
  <c r="LS52" i="24"/>
  <c r="LS52" i="23"/>
  <c r="LR53" i="23"/>
  <c r="LR53" i="22"/>
  <c r="LS52" i="22"/>
  <c r="LP64" i="20"/>
  <c r="LQ63" i="20"/>
  <c r="MB53" i="34" l="1"/>
  <c r="MC52" i="34"/>
  <c r="MB53" i="33"/>
  <c r="MC52" i="33"/>
  <c r="MB53" i="32"/>
  <c r="MC52" i="32"/>
  <c r="LR53" i="28"/>
  <c r="LS52" i="28"/>
  <c r="LR53" i="27"/>
  <c r="LS52" i="27"/>
  <c r="LS53" i="26"/>
  <c r="LT52" i="26"/>
  <c r="LS53" i="25"/>
  <c r="LT52" i="25"/>
  <c r="LS53" i="24"/>
  <c r="LT52" i="24"/>
  <c r="LS53" i="23"/>
  <c r="LT52" i="23"/>
  <c r="LS53" i="22"/>
  <c r="LT52" i="22"/>
  <c r="LQ64" i="20"/>
  <c r="LR63" i="20"/>
  <c r="MC53" i="34" l="1"/>
  <c r="MD52" i="34"/>
  <c r="MC53" i="33"/>
  <c r="MD52" i="33"/>
  <c r="MC53" i="32"/>
  <c r="MD52" i="32"/>
  <c r="LS53" i="28"/>
  <c r="LT52" i="28"/>
  <c r="LS53" i="27"/>
  <c r="LT52" i="27"/>
  <c r="LT53" i="26"/>
  <c r="LU52" i="26"/>
  <c r="LU52" i="25"/>
  <c r="LT53" i="25"/>
  <c r="LT53" i="24"/>
  <c r="LU52" i="24"/>
  <c r="LT53" i="23"/>
  <c r="LU52" i="23"/>
  <c r="LT53" i="22"/>
  <c r="LU52" i="22"/>
  <c r="LR64" i="20"/>
  <c r="LS63" i="20"/>
  <c r="MD53" i="34" l="1"/>
  <c r="ME52" i="34"/>
  <c r="MD53" i="33"/>
  <c r="ME52" i="33"/>
  <c r="MD53" i="32"/>
  <c r="ME52" i="32"/>
  <c r="LT53" i="28"/>
  <c r="LU52" i="28"/>
  <c r="LT53" i="27"/>
  <c r="LU52" i="27"/>
  <c r="LU53" i="26"/>
  <c r="LV52" i="26"/>
  <c r="LU53" i="25"/>
  <c r="LV52" i="25"/>
  <c r="LU53" i="24"/>
  <c r="LV52" i="24"/>
  <c r="LU53" i="23"/>
  <c r="LV52" i="23"/>
  <c r="LU53" i="22"/>
  <c r="LV52" i="22"/>
  <c r="LS64" i="20"/>
  <c r="LT63" i="20"/>
  <c r="ME53" i="34" l="1"/>
  <c r="MF52" i="34"/>
  <c r="ME53" i="33"/>
  <c r="MF52" i="33"/>
  <c r="ME53" i="32"/>
  <c r="MF52" i="32"/>
  <c r="LU53" i="28"/>
  <c r="LV52" i="28"/>
  <c r="LU53" i="27"/>
  <c r="LV52" i="27"/>
  <c r="LV53" i="26"/>
  <c r="LW52" i="26"/>
  <c r="LV53" i="25"/>
  <c r="LW52" i="25"/>
  <c r="LV53" i="24"/>
  <c r="LW52" i="24"/>
  <c r="LV53" i="23"/>
  <c r="LW52" i="23"/>
  <c r="LV53" i="22"/>
  <c r="LW52" i="22"/>
  <c r="LT64" i="20"/>
  <c r="LU63" i="20"/>
  <c r="MF53" i="34" l="1"/>
  <c r="MG52" i="34"/>
  <c r="MF53" i="33"/>
  <c r="MG52" i="33"/>
  <c r="MF53" i="32"/>
  <c r="MG52" i="32"/>
  <c r="LV53" i="28"/>
  <c r="LW52" i="28"/>
  <c r="LV53" i="27"/>
  <c r="LW52" i="27"/>
  <c r="LW53" i="26"/>
  <c r="LX52" i="26"/>
  <c r="LW53" i="25"/>
  <c r="LX52" i="25"/>
  <c r="LX52" i="24"/>
  <c r="LW53" i="24"/>
  <c r="LW53" i="23"/>
  <c r="LX52" i="23"/>
  <c r="LX52" i="22"/>
  <c r="LW53" i="22"/>
  <c r="LU64" i="20"/>
  <c r="LV63" i="20"/>
  <c r="MG53" i="34" l="1"/>
  <c r="MH52" i="34"/>
  <c r="MG53" i="33"/>
  <c r="MH52" i="33"/>
  <c r="MG53" i="32"/>
  <c r="MH52" i="32"/>
  <c r="LW53" i="28"/>
  <c r="LX52" i="28"/>
  <c r="LW53" i="27"/>
  <c r="LX52" i="27"/>
  <c r="LX53" i="26"/>
  <c r="LY52" i="26"/>
  <c r="LX53" i="25"/>
  <c r="LY52" i="25"/>
  <c r="LX53" i="24"/>
  <c r="LY52" i="24"/>
  <c r="LX53" i="23"/>
  <c r="LY52" i="23"/>
  <c r="LY52" i="22"/>
  <c r="LX53" i="22"/>
  <c r="LV64" i="20"/>
  <c r="LW63" i="20"/>
  <c r="MH53" i="34" l="1"/>
  <c r="MI52" i="34"/>
  <c r="MH53" i="33"/>
  <c r="MI52" i="33"/>
  <c r="MH53" i="32"/>
  <c r="MI52" i="32"/>
  <c r="LY52" i="28"/>
  <c r="LX53" i="28"/>
  <c r="LX53" i="27"/>
  <c r="LY52" i="27"/>
  <c r="LY53" i="26"/>
  <c r="LZ52" i="26"/>
  <c r="LY53" i="25"/>
  <c r="LZ52" i="25"/>
  <c r="LZ52" i="24"/>
  <c r="LY53" i="24"/>
  <c r="LY53" i="23"/>
  <c r="LZ52" i="23"/>
  <c r="LY53" i="22"/>
  <c r="LZ52" i="22"/>
  <c r="LW64" i="20"/>
  <c r="LX63" i="20"/>
  <c r="MI53" i="34" l="1"/>
  <c r="MJ52" i="34"/>
  <c r="MI53" i="33"/>
  <c r="MJ52" i="33"/>
  <c r="MI53" i="32"/>
  <c r="MJ52" i="32"/>
  <c r="LY53" i="28"/>
  <c r="LZ52" i="28"/>
  <c r="LZ52" i="27"/>
  <c r="LY53" i="27"/>
  <c r="LZ53" i="26"/>
  <c r="MA52" i="26"/>
  <c r="LZ53" i="25"/>
  <c r="MA52" i="25"/>
  <c r="LZ53" i="24"/>
  <c r="MA52" i="24"/>
  <c r="MA52" i="23"/>
  <c r="LZ53" i="23"/>
  <c r="LZ53" i="22"/>
  <c r="MA52" i="22"/>
  <c r="LX64" i="20"/>
  <c r="LY63" i="20"/>
  <c r="MJ53" i="34" l="1"/>
  <c r="MK52" i="34"/>
  <c r="MJ53" i="33"/>
  <c r="MK52" i="33"/>
  <c r="MJ53" i="32"/>
  <c r="MK52" i="32"/>
  <c r="LZ53" i="28"/>
  <c r="MA52" i="28"/>
  <c r="LZ53" i="27"/>
  <c r="MA52" i="27"/>
  <c r="MA53" i="26"/>
  <c r="MB52" i="26"/>
  <c r="MA53" i="25"/>
  <c r="MB52" i="25"/>
  <c r="MA53" i="24"/>
  <c r="MB52" i="24"/>
  <c r="MA53" i="23"/>
  <c r="MB52" i="23"/>
  <c r="MA53" i="22"/>
  <c r="MB52" i="22"/>
  <c r="LY64" i="20"/>
  <c r="LZ63" i="20"/>
  <c r="MK53" i="34" l="1"/>
  <c r="ML52" i="34"/>
  <c r="ML52" i="33"/>
  <c r="MK53" i="33"/>
  <c r="MK53" i="32"/>
  <c r="ML52" i="32"/>
  <c r="MA53" i="28"/>
  <c r="MB52" i="28"/>
  <c r="MA53" i="27"/>
  <c r="MB52" i="27"/>
  <c r="MB53" i="26"/>
  <c r="MC52" i="26"/>
  <c r="MB53" i="25"/>
  <c r="MC52" i="25"/>
  <c r="MB53" i="24"/>
  <c r="MC52" i="24"/>
  <c r="MB53" i="23"/>
  <c r="MC52" i="23"/>
  <c r="MB53" i="22"/>
  <c r="MC52" i="22"/>
  <c r="LZ64" i="20"/>
  <c r="MA63" i="20"/>
  <c r="ML53" i="34" l="1"/>
  <c r="MM52" i="34"/>
  <c r="ML53" i="33"/>
  <c r="MM52" i="33"/>
  <c r="ML53" i="32"/>
  <c r="MM52" i="32"/>
  <c r="MB53" i="28"/>
  <c r="MC52" i="28"/>
  <c r="MB53" i="27"/>
  <c r="MC52" i="27"/>
  <c r="MC53" i="26"/>
  <c r="MD52" i="26"/>
  <c r="MC53" i="25"/>
  <c r="MD52" i="25"/>
  <c r="MC53" i="24"/>
  <c r="MD52" i="24"/>
  <c r="MC53" i="23"/>
  <c r="MD52" i="23"/>
  <c r="MC53" i="22"/>
  <c r="MD52" i="22"/>
  <c r="MA64" i="20"/>
  <c r="MB63" i="20"/>
  <c r="MM53" i="34" l="1"/>
  <c r="MN52" i="34"/>
  <c r="MM53" i="33"/>
  <c r="MN52" i="33"/>
  <c r="MM53" i="32"/>
  <c r="MN52" i="32"/>
  <c r="MC53" i="28"/>
  <c r="MD52" i="28"/>
  <c r="MC53" i="27"/>
  <c r="MD52" i="27"/>
  <c r="MD53" i="26"/>
  <c r="ME52" i="26"/>
  <c r="MD53" i="25"/>
  <c r="ME52" i="25"/>
  <c r="MD53" i="24"/>
  <c r="ME52" i="24"/>
  <c r="MD53" i="23"/>
  <c r="ME52" i="23"/>
  <c r="MD53" i="22"/>
  <c r="ME52" i="22"/>
  <c r="MB64" i="20"/>
  <c r="MC63" i="20"/>
  <c r="MN53" i="34" l="1"/>
  <c r="MO52" i="34"/>
  <c r="MN53" i="33"/>
  <c r="MO52" i="33"/>
  <c r="MN53" i="32"/>
  <c r="MO52" i="32"/>
  <c r="MD53" i="28"/>
  <c r="ME52" i="28"/>
  <c r="ME52" i="27"/>
  <c r="MD53" i="27"/>
  <c r="ME53" i="26"/>
  <c r="MF52" i="26"/>
  <c r="MF52" i="25"/>
  <c r="ME53" i="25"/>
  <c r="ME53" i="24"/>
  <c r="MF52" i="24"/>
  <c r="ME53" i="23"/>
  <c r="MF52" i="23"/>
  <c r="ME53" i="22"/>
  <c r="MF52" i="22"/>
  <c r="MC64" i="20"/>
  <c r="MD63" i="20"/>
  <c r="MO53" i="34" l="1"/>
  <c r="MP52" i="34"/>
  <c r="MP52" i="33"/>
  <c r="MO53" i="33"/>
  <c r="MO53" i="32"/>
  <c r="MP52" i="32"/>
  <c r="MF52" i="28"/>
  <c r="ME53" i="28"/>
  <c r="ME53" i="27"/>
  <c r="MF52" i="27"/>
  <c r="MF53" i="26"/>
  <c r="MG52" i="26"/>
  <c r="MF53" i="25"/>
  <c r="MG52" i="25"/>
  <c r="MF53" i="24"/>
  <c r="MG52" i="24"/>
  <c r="MF53" i="23"/>
  <c r="MG52" i="23"/>
  <c r="MF53" i="22"/>
  <c r="MG52" i="22"/>
  <c r="MD64" i="20"/>
  <c r="ME63" i="20"/>
  <c r="MQ52" i="34" l="1"/>
  <c r="MP53" i="34"/>
  <c r="MP53" i="33"/>
  <c r="MQ52" i="33"/>
  <c r="MP53" i="32"/>
  <c r="MQ52" i="32"/>
  <c r="MG52" i="28"/>
  <c r="MF53" i="28"/>
  <c r="MF53" i="27"/>
  <c r="MG52" i="27"/>
  <c r="MH52" i="26"/>
  <c r="MG53" i="26"/>
  <c r="MG53" i="25"/>
  <c r="MH52" i="25"/>
  <c r="MG53" i="24"/>
  <c r="MH52" i="24"/>
  <c r="MG53" i="23"/>
  <c r="MH52" i="23"/>
  <c r="MG53" i="22"/>
  <c r="MH52" i="22"/>
  <c r="ME64" i="20"/>
  <c r="MF63" i="20"/>
  <c r="MQ53" i="34" l="1"/>
  <c r="MR52" i="34"/>
  <c r="MQ53" i="33"/>
  <c r="MR52" i="33"/>
  <c r="MQ53" i="32"/>
  <c r="MR52" i="32"/>
  <c r="MH52" i="28"/>
  <c r="MG53" i="28"/>
  <c r="MH52" i="27"/>
  <c r="MG53" i="27"/>
  <c r="MH53" i="26"/>
  <c r="MI52" i="26"/>
  <c r="MH53" i="25"/>
  <c r="MI52" i="25"/>
  <c r="MH53" i="24"/>
  <c r="MI52" i="24"/>
  <c r="MH53" i="23"/>
  <c r="MI52" i="23"/>
  <c r="MI52" i="22"/>
  <c r="MH53" i="22"/>
  <c r="MF64" i="20"/>
  <c r="MG63" i="20"/>
  <c r="MR53" i="34" l="1"/>
  <c r="MS52" i="34"/>
  <c r="MR53" i="33"/>
  <c r="MS52" i="33"/>
  <c r="MR53" i="32"/>
  <c r="MS52" i="32"/>
  <c r="MH53" i="28"/>
  <c r="MI52" i="28"/>
  <c r="MH53" i="27"/>
  <c r="MI52" i="27"/>
  <c r="MI53" i="26"/>
  <c r="MJ52" i="26"/>
  <c r="MI53" i="25"/>
  <c r="MJ52" i="25"/>
  <c r="MI53" i="24"/>
  <c r="MJ52" i="24"/>
  <c r="MI53" i="23"/>
  <c r="MJ52" i="23"/>
  <c r="MI53" i="22"/>
  <c r="MJ52" i="22"/>
  <c r="MG64" i="20"/>
  <c r="MH63" i="20"/>
  <c r="MS53" i="34" l="1"/>
  <c r="MT52" i="34"/>
  <c r="MS53" i="33"/>
  <c r="MT52" i="33"/>
  <c r="MS53" i="32"/>
  <c r="MT52" i="32"/>
  <c r="MI53" i="28"/>
  <c r="MJ52" i="28"/>
  <c r="MI53" i="27"/>
  <c r="MJ52" i="27"/>
  <c r="MJ53" i="26"/>
  <c r="MK52" i="26"/>
  <c r="MJ53" i="25"/>
  <c r="MK52" i="25"/>
  <c r="MJ53" i="24"/>
  <c r="MK52" i="24"/>
  <c r="MJ53" i="23"/>
  <c r="MK52" i="23"/>
  <c r="MJ53" i="22"/>
  <c r="MK52" i="22"/>
  <c r="MH64" i="20"/>
  <c r="MI63" i="20"/>
  <c r="MT53" i="34" l="1"/>
  <c r="MU52" i="34"/>
  <c r="MT53" i="33"/>
  <c r="MU52" i="33"/>
  <c r="MT53" i="32"/>
  <c r="MU52" i="32"/>
  <c r="MJ53" i="28"/>
  <c r="MK52" i="28"/>
  <c r="MJ53" i="27"/>
  <c r="MK52" i="27"/>
  <c r="MK53" i="26"/>
  <c r="ML52" i="26"/>
  <c r="MK53" i="25"/>
  <c r="ML52" i="25"/>
  <c r="MK53" i="24"/>
  <c r="ML52" i="24"/>
  <c r="MK53" i="23"/>
  <c r="ML52" i="23"/>
  <c r="MK53" i="22"/>
  <c r="ML52" i="22"/>
  <c r="MI64" i="20"/>
  <c r="MJ63" i="20"/>
  <c r="MU53" i="34" l="1"/>
  <c r="MV52" i="34"/>
  <c r="MU53" i="33"/>
  <c r="MV52" i="33"/>
  <c r="MU53" i="32"/>
  <c r="MV52" i="32"/>
  <c r="MK53" i="28"/>
  <c r="ML52" i="28"/>
  <c r="MK53" i="27"/>
  <c r="ML52" i="27"/>
  <c r="ML53" i="26"/>
  <c r="MM52" i="26"/>
  <c r="ML53" i="25"/>
  <c r="MM52" i="25"/>
  <c r="ML53" i="24"/>
  <c r="MM52" i="24"/>
  <c r="ML53" i="23"/>
  <c r="MM52" i="23"/>
  <c r="ML53" i="22"/>
  <c r="MM52" i="22"/>
  <c r="MJ64" i="20"/>
  <c r="MK63" i="20"/>
  <c r="MV53" i="34" l="1"/>
  <c r="MW52" i="34"/>
  <c r="MV53" i="33"/>
  <c r="MW52" i="33"/>
  <c r="MV53" i="32"/>
  <c r="MW52" i="32"/>
  <c r="ML53" i="28"/>
  <c r="MM52" i="28"/>
  <c r="ML53" i="27"/>
  <c r="MM52" i="27"/>
  <c r="MM53" i="26"/>
  <c r="MN52" i="26"/>
  <c r="MM53" i="25"/>
  <c r="MN52" i="25"/>
  <c r="MM53" i="24"/>
  <c r="MN52" i="24"/>
  <c r="MM53" i="23"/>
  <c r="MN52" i="23"/>
  <c r="MM53" i="22"/>
  <c r="MN52" i="22"/>
  <c r="MK64" i="20"/>
  <c r="ML63" i="20"/>
  <c r="MW53" i="34" l="1"/>
  <c r="MX52" i="34"/>
  <c r="MW53" i="33"/>
  <c r="MX52" i="33"/>
  <c r="MW53" i="32"/>
  <c r="MX52" i="32"/>
  <c r="MM53" i="28"/>
  <c r="MN52" i="28"/>
  <c r="MM53" i="27"/>
  <c r="MN52" i="27"/>
  <c r="MN53" i="26"/>
  <c r="MO52" i="26"/>
  <c r="MN53" i="25"/>
  <c r="MO52" i="25"/>
  <c r="MN53" i="24"/>
  <c r="MO52" i="24"/>
  <c r="MN53" i="23"/>
  <c r="MO52" i="23"/>
  <c r="MO52" i="22"/>
  <c r="MN53" i="22"/>
  <c r="ML64" i="20"/>
  <c r="MM63" i="20"/>
  <c r="MX53" i="34" l="1"/>
  <c r="MY52" i="34"/>
  <c r="MX53" i="33"/>
  <c r="MY52" i="33"/>
  <c r="MX53" i="32"/>
  <c r="MY52" i="32"/>
  <c r="MN53" i="28"/>
  <c r="MO52" i="28"/>
  <c r="MN53" i="27"/>
  <c r="MO52" i="27"/>
  <c r="MO53" i="26"/>
  <c r="MP52" i="26"/>
  <c r="MO53" i="25"/>
  <c r="MP52" i="25"/>
  <c r="MO53" i="24"/>
  <c r="MP52" i="24"/>
  <c r="MO53" i="23"/>
  <c r="MP52" i="23"/>
  <c r="MO53" i="22"/>
  <c r="MP52" i="22"/>
  <c r="MM64" i="20"/>
  <c r="MN63" i="20"/>
  <c r="MY53" i="34" l="1"/>
  <c r="MZ52" i="34"/>
  <c r="MY53" i="33"/>
  <c r="MZ52" i="33"/>
  <c r="MY53" i="32"/>
  <c r="MZ52" i="32"/>
  <c r="MO53" i="28"/>
  <c r="MP52" i="28"/>
  <c r="MP52" i="27"/>
  <c r="MO53" i="27"/>
  <c r="MP53" i="26"/>
  <c r="MQ52" i="26"/>
  <c r="MP53" i="25"/>
  <c r="MQ52" i="25"/>
  <c r="MP53" i="24"/>
  <c r="MQ52" i="24"/>
  <c r="MQ52" i="23"/>
  <c r="MP53" i="23"/>
  <c r="MP53" i="22"/>
  <c r="MQ52" i="22"/>
  <c r="MN64" i="20"/>
  <c r="MO63" i="20"/>
  <c r="MZ53" i="34" l="1"/>
  <c r="NA52" i="34"/>
  <c r="MZ53" i="33"/>
  <c r="NA52" i="33"/>
  <c r="MZ53" i="32"/>
  <c r="NA52" i="32"/>
  <c r="MP53" i="28"/>
  <c r="MQ52" i="28"/>
  <c r="MQ52" i="27"/>
  <c r="MP53" i="27"/>
  <c r="MQ53" i="26"/>
  <c r="MR52" i="26"/>
  <c r="MQ53" i="25"/>
  <c r="MR52" i="25"/>
  <c r="MQ53" i="24"/>
  <c r="MR52" i="24"/>
  <c r="MQ53" i="23"/>
  <c r="MR52" i="23"/>
  <c r="MQ53" i="22"/>
  <c r="MR52" i="22"/>
  <c r="MO64" i="20"/>
  <c r="MP63" i="20"/>
  <c r="NA53" i="34" l="1"/>
  <c r="NB52" i="34"/>
  <c r="NA53" i="33"/>
  <c r="NB52" i="33"/>
  <c r="NA53" i="32"/>
  <c r="NB52" i="32"/>
  <c r="MQ53" i="28"/>
  <c r="MR52" i="28"/>
  <c r="MQ53" i="27"/>
  <c r="MR52" i="27"/>
  <c r="MR53" i="26"/>
  <c r="MS52" i="26"/>
  <c r="MR53" i="25"/>
  <c r="MS52" i="25"/>
  <c r="MS52" i="24"/>
  <c r="MR53" i="24"/>
  <c r="MR53" i="23"/>
  <c r="MS52" i="23"/>
  <c r="MR53" i="22"/>
  <c r="MS52" i="22"/>
  <c r="MP64" i="20"/>
  <c r="MQ63" i="20"/>
  <c r="NB53" i="34" l="1"/>
  <c r="NC52" i="34"/>
  <c r="NC52" i="33"/>
  <c r="NB53" i="33"/>
  <c r="NB53" i="32"/>
  <c r="NC52" i="32"/>
  <c r="MR53" i="28"/>
  <c r="MS52" i="28"/>
  <c r="MR53" i="27"/>
  <c r="MS52" i="27"/>
  <c r="MS53" i="26"/>
  <c r="MT52" i="26"/>
  <c r="MS53" i="25"/>
  <c r="MT52" i="25"/>
  <c r="MS53" i="24"/>
  <c r="MT52" i="24"/>
  <c r="MS53" i="23"/>
  <c r="MT52" i="23"/>
  <c r="MS53" i="22"/>
  <c r="MT52" i="22"/>
  <c r="MQ64" i="20"/>
  <c r="MR63" i="20"/>
  <c r="NC53" i="34" l="1"/>
  <c r="ND52" i="34"/>
  <c r="NC53" i="33"/>
  <c r="ND52" i="33"/>
  <c r="NC53" i="32"/>
  <c r="ND52" i="32"/>
  <c r="MS53" i="28"/>
  <c r="MT52" i="28"/>
  <c r="MS53" i="27"/>
  <c r="MT52" i="27"/>
  <c r="MT53" i="26"/>
  <c r="MU52" i="26"/>
  <c r="MT53" i="25"/>
  <c r="MU52" i="25"/>
  <c r="MT53" i="24"/>
  <c r="MU52" i="24"/>
  <c r="MT53" i="23"/>
  <c r="MU52" i="23"/>
  <c r="MT53" i="22"/>
  <c r="MU52" i="22"/>
  <c r="MR64" i="20"/>
  <c r="MS63" i="20"/>
  <c r="ND53" i="34" l="1"/>
  <c r="NE52" i="34"/>
  <c r="ND53" i="33"/>
  <c r="NE52" i="33"/>
  <c r="ND53" i="32"/>
  <c r="NE52" i="32"/>
  <c r="MT53" i="28"/>
  <c r="MU52" i="28"/>
  <c r="MT53" i="27"/>
  <c r="MU52" i="27"/>
  <c r="MU53" i="26"/>
  <c r="MV52" i="26"/>
  <c r="MU53" i="25"/>
  <c r="MV52" i="25"/>
  <c r="MU53" i="24"/>
  <c r="MV52" i="24"/>
  <c r="MU53" i="23"/>
  <c r="MV52" i="23"/>
  <c r="MU53" i="22"/>
  <c r="MV52" i="22"/>
  <c r="MS64" i="20"/>
  <c r="MT63" i="20"/>
  <c r="NE53" i="34" l="1"/>
  <c r="NF52" i="34"/>
  <c r="NE53" i="33"/>
  <c r="NF52" i="33"/>
  <c r="NE53" i="32"/>
  <c r="NF52" i="32"/>
  <c r="MU53" i="28"/>
  <c r="MV52" i="28"/>
  <c r="MU53" i="27"/>
  <c r="MV52" i="27"/>
  <c r="MV53" i="26"/>
  <c r="MW52" i="26"/>
  <c r="MV53" i="25"/>
  <c r="MW52" i="25"/>
  <c r="MV53" i="24"/>
  <c r="MW52" i="24"/>
  <c r="MV53" i="23"/>
  <c r="MW52" i="23"/>
  <c r="MV53" i="22"/>
  <c r="MW52" i="22"/>
  <c r="MT64" i="20"/>
  <c r="MU63" i="20"/>
  <c r="NF53" i="34" l="1"/>
  <c r="NG52" i="34"/>
  <c r="NF53" i="33"/>
  <c r="NG52" i="33"/>
  <c r="NF53" i="32"/>
  <c r="NG52" i="32"/>
  <c r="MV53" i="28"/>
  <c r="MW52" i="28"/>
  <c r="MV53" i="27"/>
  <c r="MW52" i="27"/>
  <c r="MW53" i="26"/>
  <c r="MX52" i="26"/>
  <c r="MW53" i="25"/>
  <c r="MX52" i="25"/>
  <c r="MW53" i="24"/>
  <c r="MX52" i="24"/>
  <c r="MW53" i="23"/>
  <c r="MX52" i="23"/>
  <c r="MW53" i="22"/>
  <c r="MX52" i="22"/>
  <c r="MU64" i="20"/>
  <c r="MV63" i="20"/>
  <c r="NG53" i="34" l="1"/>
  <c r="NH52" i="34"/>
  <c r="NG53" i="33"/>
  <c r="NH52" i="33"/>
  <c r="NG53" i="32"/>
  <c r="NH52" i="32"/>
  <c r="MW53" i="28"/>
  <c r="MX52" i="28"/>
  <c r="MW53" i="27"/>
  <c r="MX52" i="27"/>
  <c r="MX53" i="26"/>
  <c r="MY52" i="26"/>
  <c r="MX53" i="25"/>
  <c r="MY52" i="25"/>
  <c r="MX53" i="24"/>
  <c r="MY52" i="24"/>
  <c r="MY52" i="23"/>
  <c r="MX53" i="23"/>
  <c r="MX53" i="22"/>
  <c r="MY52" i="22"/>
  <c r="MV64" i="20"/>
  <c r="MW63" i="20"/>
  <c r="NH53" i="34" l="1"/>
  <c r="NI52" i="34"/>
  <c r="NH53" i="33"/>
  <c r="NI52" i="33"/>
  <c r="NH53" i="32"/>
  <c r="NI52" i="32"/>
  <c r="MY52" i="28"/>
  <c r="MX53" i="28"/>
  <c r="MX53" i="27"/>
  <c r="MY52" i="27"/>
  <c r="MY53" i="26"/>
  <c r="MZ52" i="26"/>
  <c r="MY53" i="25"/>
  <c r="MZ52" i="25"/>
  <c r="MY53" i="24"/>
  <c r="MZ52" i="24"/>
  <c r="MY53" i="23"/>
  <c r="MZ52" i="23"/>
  <c r="MY53" i="22"/>
  <c r="MZ52" i="22"/>
  <c r="MW64" i="20"/>
  <c r="MX63" i="20"/>
  <c r="NI53" i="34" l="1"/>
  <c r="NJ52" i="34"/>
  <c r="NI53" i="33"/>
  <c r="NJ52" i="33"/>
  <c r="NI53" i="32"/>
  <c r="NJ52" i="32"/>
  <c r="MY53" i="28"/>
  <c r="MZ52" i="28"/>
  <c r="MY53" i="27"/>
  <c r="MZ52" i="27"/>
  <c r="MZ53" i="26"/>
  <c r="NA52" i="26"/>
  <c r="MZ53" i="25"/>
  <c r="NA52" i="25"/>
  <c r="NA52" i="24"/>
  <c r="MZ53" i="24"/>
  <c r="MZ53" i="23"/>
  <c r="NA52" i="23"/>
  <c r="NA52" i="22"/>
  <c r="MZ53" i="22"/>
  <c r="MX64" i="20"/>
  <c r="MY63" i="20"/>
  <c r="NJ53" i="34" l="1"/>
  <c r="NK52" i="34"/>
  <c r="NJ53" i="33"/>
  <c r="NK52" i="33"/>
  <c r="NJ53" i="32"/>
  <c r="NK52" i="32"/>
  <c r="MZ53" i="28"/>
  <c r="NA52" i="28"/>
  <c r="MZ53" i="27"/>
  <c r="NA52" i="27"/>
  <c r="NA53" i="26"/>
  <c r="NB52" i="26"/>
  <c r="NB52" i="25"/>
  <c r="NA53" i="25"/>
  <c r="NA53" i="24"/>
  <c r="NB52" i="24"/>
  <c r="NA53" i="23"/>
  <c r="NB52" i="23"/>
  <c r="NA53" i="22"/>
  <c r="NB52" i="22"/>
  <c r="MY64" i="20"/>
  <c r="MZ63" i="20"/>
  <c r="NK53" i="34" l="1"/>
  <c r="NL52" i="34"/>
  <c r="NK53" i="33"/>
  <c r="NL52" i="33"/>
  <c r="NK53" i="32"/>
  <c r="NL52" i="32"/>
  <c r="NA53" i="28"/>
  <c r="NB52" i="28"/>
  <c r="NA53" i="27"/>
  <c r="NB52" i="27"/>
  <c r="NB53" i="26"/>
  <c r="NC52" i="26"/>
  <c r="NC52" i="25"/>
  <c r="NB53" i="25"/>
  <c r="NB53" i="24"/>
  <c r="NC52" i="24"/>
  <c r="NB53" i="23"/>
  <c r="NC52" i="23"/>
  <c r="NB53" i="22"/>
  <c r="NC52" i="22"/>
  <c r="MZ64" i="20"/>
  <c r="NA63" i="20"/>
  <c r="NL53" i="34" l="1"/>
  <c r="NM52" i="34"/>
  <c r="NL53" i="33"/>
  <c r="NM52" i="33"/>
  <c r="NL53" i="32"/>
  <c r="NM52" i="32"/>
  <c r="NB53" i="28"/>
  <c r="NC52" i="28"/>
  <c r="NB53" i="27"/>
  <c r="NC52" i="27"/>
  <c r="NC53" i="26"/>
  <c r="ND52" i="26"/>
  <c r="NC53" i="25"/>
  <c r="ND52" i="25"/>
  <c r="NC53" i="24"/>
  <c r="ND52" i="24"/>
  <c r="NC53" i="23"/>
  <c r="ND52" i="23"/>
  <c r="NC53" i="22"/>
  <c r="ND52" i="22"/>
  <c r="NB63" i="20"/>
  <c r="NA64" i="20"/>
  <c r="NN52" i="34" l="1"/>
  <c r="NM53" i="34"/>
  <c r="NM53" i="33"/>
  <c r="NN52" i="33"/>
  <c r="NM53" i="32"/>
  <c r="NN52" i="32"/>
  <c r="NC53" i="28"/>
  <c r="ND52" i="28"/>
  <c r="NC53" i="27"/>
  <c r="ND52" i="27"/>
  <c r="ND53" i="26"/>
  <c r="NE52" i="26"/>
  <c r="ND53" i="25"/>
  <c r="NE52" i="25"/>
  <c r="ND53" i="24"/>
  <c r="NE52" i="24"/>
  <c r="ND53" i="23"/>
  <c r="NE52" i="23"/>
  <c r="ND53" i="22"/>
  <c r="NE52" i="22"/>
  <c r="NB64" i="20"/>
  <c r="NC63" i="20"/>
  <c r="NN53" i="34" l="1"/>
  <c r="NO52" i="34"/>
  <c r="NN53" i="33"/>
  <c r="NO52" i="33"/>
  <c r="NN53" i="32"/>
  <c r="NO52" i="32"/>
  <c r="ND53" i="28"/>
  <c r="NE52" i="28"/>
  <c r="ND53" i="27"/>
  <c r="NE52" i="27"/>
  <c r="NE53" i="26"/>
  <c r="NF52" i="26"/>
  <c r="NE53" i="25"/>
  <c r="NF52" i="25"/>
  <c r="NE53" i="24"/>
  <c r="NF52" i="24"/>
  <c r="NE53" i="23"/>
  <c r="NF52" i="23"/>
  <c r="NE53" i="22"/>
  <c r="NF52" i="22"/>
  <c r="NC64" i="20"/>
  <c r="ND63" i="20"/>
  <c r="NO53" i="34" l="1"/>
  <c r="NP52" i="34"/>
  <c r="NO53" i="33"/>
  <c r="NP52" i="33"/>
  <c r="NO53" i="32"/>
  <c r="NP52" i="32"/>
  <c r="NE53" i="28"/>
  <c r="NF52" i="28"/>
  <c r="NF52" i="27"/>
  <c r="NE53" i="27"/>
  <c r="NF53" i="26"/>
  <c r="NG52" i="26"/>
  <c r="NF53" i="25"/>
  <c r="NG52" i="25"/>
  <c r="NF53" i="24"/>
  <c r="NG52" i="24"/>
  <c r="NF53" i="23"/>
  <c r="NG52" i="23"/>
  <c r="NF53" i="22"/>
  <c r="NG52" i="22"/>
  <c r="ND64" i="20"/>
  <c r="NE63" i="20"/>
  <c r="NP53" i="34" l="1"/>
  <c r="NQ52" i="34"/>
  <c r="NP53" i="33"/>
  <c r="NQ52" i="33"/>
  <c r="NP53" i="32"/>
  <c r="NQ52" i="32"/>
  <c r="NF53" i="28"/>
  <c r="NG52" i="28"/>
  <c r="NG52" i="27"/>
  <c r="NF53" i="27"/>
  <c r="NG53" i="26"/>
  <c r="NH52" i="26"/>
  <c r="NG53" i="25"/>
  <c r="NH52" i="25"/>
  <c r="NG53" i="24"/>
  <c r="NH52" i="24"/>
  <c r="NG53" i="23"/>
  <c r="NH52" i="23"/>
  <c r="NG53" i="22"/>
  <c r="NH52" i="22"/>
  <c r="NE64" i="20"/>
  <c r="NF63" i="20"/>
  <c r="NQ53" i="34" l="1"/>
  <c r="NR52" i="34"/>
  <c r="NQ53" i="33"/>
  <c r="NR52" i="33"/>
  <c r="NQ53" i="32"/>
  <c r="NR52" i="32"/>
  <c r="NG53" i="28"/>
  <c r="NH52" i="28"/>
  <c r="NG53" i="27"/>
  <c r="NH52" i="27"/>
  <c r="NH53" i="26"/>
  <c r="NI52" i="26"/>
  <c r="NH53" i="25"/>
  <c r="NI52" i="25"/>
  <c r="NI52" i="24"/>
  <c r="NH53" i="24"/>
  <c r="NH53" i="23"/>
  <c r="NI52" i="23"/>
  <c r="NH53" i="22"/>
  <c r="NI52" i="22"/>
  <c r="NF64" i="20"/>
  <c r="NG63" i="20"/>
  <c r="NR53" i="34" l="1"/>
  <c r="NS52" i="34"/>
  <c r="NS52" i="33"/>
  <c r="NR53" i="33"/>
  <c r="NR53" i="32"/>
  <c r="NS52" i="32"/>
  <c r="NH53" i="28"/>
  <c r="NI52" i="28"/>
  <c r="NH53" i="27"/>
  <c r="NI52" i="27"/>
  <c r="NI53" i="26"/>
  <c r="NJ52" i="26"/>
  <c r="NI53" i="25"/>
  <c r="NJ52" i="25"/>
  <c r="NI53" i="24"/>
  <c r="NJ52" i="24"/>
  <c r="NJ52" i="23"/>
  <c r="NI53" i="23"/>
  <c r="NI53" i="22"/>
  <c r="NJ52" i="22"/>
  <c r="NG64" i="20"/>
  <c r="NH63" i="20"/>
  <c r="NT52" i="34" l="1"/>
  <c r="NS53" i="34"/>
  <c r="NS53" i="33"/>
  <c r="NT52" i="33"/>
  <c r="NS53" i="32"/>
  <c r="NT52" i="32"/>
  <c r="NI53" i="28"/>
  <c r="NJ52" i="28"/>
  <c r="NI53" i="27"/>
  <c r="NJ52" i="27"/>
  <c r="NJ53" i="26"/>
  <c r="NK52" i="26"/>
  <c r="NJ53" i="25"/>
  <c r="NK52" i="25"/>
  <c r="NJ53" i="24"/>
  <c r="NK52" i="24"/>
  <c r="NJ53" i="23"/>
  <c r="NK52" i="23"/>
  <c r="NJ53" i="22"/>
  <c r="NK52" i="22"/>
  <c r="NH64" i="20"/>
  <c r="NI63" i="20"/>
  <c r="NT53" i="34" l="1"/>
  <c r="NU52" i="34"/>
  <c r="NT53" i="33"/>
  <c r="NU52" i="33"/>
  <c r="NT53" i="32"/>
  <c r="NU52" i="32"/>
  <c r="NJ53" i="28"/>
  <c r="NK52" i="28"/>
  <c r="NK52" i="27"/>
  <c r="NJ53" i="27"/>
  <c r="NK53" i="26"/>
  <c r="NL52" i="26"/>
  <c r="NK53" i="25"/>
  <c r="NL52" i="25"/>
  <c r="NK53" i="24"/>
  <c r="NL52" i="24"/>
  <c r="NK53" i="23"/>
  <c r="NL52" i="23"/>
  <c r="NL52" i="22"/>
  <c r="NK53" i="22"/>
  <c r="NI64" i="20"/>
  <c r="NJ63" i="20"/>
  <c r="NU53" i="34" l="1"/>
  <c r="NV52" i="34"/>
  <c r="NU53" i="33"/>
  <c r="NV52" i="33"/>
  <c r="NU53" i="32"/>
  <c r="NV52" i="32"/>
  <c r="NL52" i="28"/>
  <c r="NK53" i="28"/>
  <c r="NK53" i="27"/>
  <c r="NL52" i="27"/>
  <c r="NL53" i="26"/>
  <c r="NM52" i="26"/>
  <c r="NM52" i="25"/>
  <c r="NL53" i="25"/>
  <c r="NL53" i="24"/>
  <c r="NM52" i="24"/>
  <c r="NL53" i="23"/>
  <c r="NM52" i="23"/>
  <c r="NL53" i="22"/>
  <c r="NM52" i="22"/>
  <c r="NJ64" i="20"/>
  <c r="NK63" i="20"/>
  <c r="NV53" i="34" l="1"/>
  <c r="NW52" i="34"/>
  <c r="NV53" i="33"/>
  <c r="NW52" i="33"/>
  <c r="NW52" i="32"/>
  <c r="NV53" i="32"/>
  <c r="NL53" i="28"/>
  <c r="NM52" i="28"/>
  <c r="NL53" i="27"/>
  <c r="NM52" i="27"/>
  <c r="NM53" i="26"/>
  <c r="NN52" i="26"/>
  <c r="NM53" i="25"/>
  <c r="NN52" i="25"/>
  <c r="NM53" i="24"/>
  <c r="NN52" i="24"/>
  <c r="NM53" i="23"/>
  <c r="NN52" i="23"/>
  <c r="NM53" i="22"/>
  <c r="NN52" i="22"/>
  <c r="NK64" i="20"/>
  <c r="NL63" i="20"/>
  <c r="NW53" i="34" l="1"/>
  <c r="NX52" i="34"/>
  <c r="NW53" i="33"/>
  <c r="NX52" i="33"/>
  <c r="NX52" i="32"/>
  <c r="NW53" i="32"/>
  <c r="NN52" i="28"/>
  <c r="NM53" i="28"/>
  <c r="NM53" i="27"/>
  <c r="NN52" i="27"/>
  <c r="NN53" i="26"/>
  <c r="NO52" i="26"/>
  <c r="NN53" i="25"/>
  <c r="NO52" i="25"/>
  <c r="NN53" i="24"/>
  <c r="NO52" i="24"/>
  <c r="NN53" i="23"/>
  <c r="NO52" i="23"/>
  <c r="NN53" i="22"/>
  <c r="NO52" i="22"/>
  <c r="NL64" i="20"/>
  <c r="NM63" i="20"/>
  <c r="NX53" i="34" l="1"/>
  <c r="NY52" i="34"/>
  <c r="NX53" i="33"/>
  <c r="NY52" i="33"/>
  <c r="NX53" i="32"/>
  <c r="NY52" i="32"/>
  <c r="NO52" i="28"/>
  <c r="NN53" i="28"/>
  <c r="NN53" i="27"/>
  <c r="NO52" i="27"/>
  <c r="NO53" i="26"/>
  <c r="NP52" i="26"/>
  <c r="NO53" i="25"/>
  <c r="NP52" i="25"/>
  <c r="NO53" i="24"/>
  <c r="NP52" i="24"/>
  <c r="NO53" i="23"/>
  <c r="NP52" i="23"/>
  <c r="NO53" i="22"/>
  <c r="NP52" i="22"/>
  <c r="NM64" i="20"/>
  <c r="NN63" i="20"/>
  <c r="NY53" i="34" l="1"/>
  <c r="NZ52" i="34"/>
  <c r="NY53" i="33"/>
  <c r="NZ52" i="33"/>
  <c r="NZ52" i="32"/>
  <c r="NY53" i="32"/>
  <c r="NO53" i="28"/>
  <c r="NP52" i="28"/>
  <c r="NO53" i="27"/>
  <c r="NP52" i="27"/>
  <c r="NP53" i="26"/>
  <c r="NQ52" i="26"/>
  <c r="NP53" i="25"/>
  <c r="NQ52" i="25"/>
  <c r="NP53" i="24"/>
  <c r="NQ52" i="24"/>
  <c r="NP53" i="23"/>
  <c r="NQ52" i="23"/>
  <c r="NP53" i="22"/>
  <c r="NQ52" i="22"/>
  <c r="NN64" i="20"/>
  <c r="NO63" i="20"/>
  <c r="NZ53" i="34" l="1"/>
  <c r="OA52" i="34"/>
  <c r="NZ53" i="33"/>
  <c r="OA52" i="33"/>
  <c r="OA52" i="32"/>
  <c r="NZ53" i="32"/>
  <c r="NP53" i="28"/>
  <c r="NQ52" i="28"/>
  <c r="NP53" i="27"/>
  <c r="NQ52" i="27"/>
  <c r="NQ53" i="26"/>
  <c r="NR52" i="26"/>
  <c r="NQ53" i="25"/>
  <c r="NR52" i="25"/>
  <c r="NQ53" i="24"/>
  <c r="NR52" i="24"/>
  <c r="NQ53" i="23"/>
  <c r="NR52" i="23"/>
  <c r="NQ53" i="22"/>
  <c r="NR52" i="22"/>
  <c r="NO64" i="20"/>
  <c r="NP63" i="20"/>
  <c r="OA53" i="34" l="1"/>
  <c r="OB52" i="34"/>
  <c r="OA53" i="33"/>
  <c r="OB52" i="33"/>
  <c r="OA53" i="32"/>
  <c r="OB52" i="32"/>
  <c r="NQ53" i="28"/>
  <c r="NR52" i="28"/>
  <c r="NQ53" i="27"/>
  <c r="NR52" i="27"/>
  <c r="NS52" i="26"/>
  <c r="NR53" i="26"/>
  <c r="NR53" i="25"/>
  <c r="NS52" i="25"/>
  <c r="NR53" i="24"/>
  <c r="NS52" i="24"/>
  <c r="NR53" i="23"/>
  <c r="NS52" i="23"/>
  <c r="NR53" i="22"/>
  <c r="NS52" i="22"/>
  <c r="NP64" i="20"/>
  <c r="NQ63" i="20"/>
  <c r="OB53" i="34" l="1"/>
  <c r="OC52" i="34"/>
  <c r="OB53" i="33"/>
  <c r="OC52" i="33"/>
  <c r="OB53" i="32"/>
  <c r="OC52" i="32"/>
  <c r="NR53" i="28"/>
  <c r="NS52" i="28"/>
  <c r="NS52" i="27"/>
  <c r="NR53" i="27"/>
  <c r="NS53" i="26"/>
  <c r="NT52" i="26"/>
  <c r="NT52" i="25"/>
  <c r="NS53" i="25"/>
  <c r="NT52" i="24"/>
  <c r="NS53" i="24"/>
  <c r="NS53" i="23"/>
  <c r="NT52" i="23"/>
  <c r="NS53" i="22"/>
  <c r="NT52" i="22"/>
  <c r="NQ64" i="20"/>
  <c r="NR63" i="20"/>
  <c r="OC53" i="34" l="1"/>
  <c r="OD52" i="34"/>
  <c r="OC53" i="33"/>
  <c r="OD52" i="33"/>
  <c r="OC53" i="32"/>
  <c r="OD52" i="32"/>
  <c r="NS53" i="28"/>
  <c r="NT52" i="28"/>
  <c r="NT52" i="27"/>
  <c r="NS53" i="27"/>
  <c r="NT53" i="26"/>
  <c r="NU52" i="26"/>
  <c r="NT53" i="25"/>
  <c r="NU52" i="25"/>
  <c r="NT53" i="24"/>
  <c r="NU52" i="24"/>
  <c r="NT53" i="23"/>
  <c r="NU52" i="23"/>
  <c r="NT53" i="22"/>
  <c r="NU52" i="22"/>
  <c r="NR64" i="20"/>
  <c r="NS63" i="20"/>
  <c r="OE52" i="34" l="1"/>
  <c r="OD53" i="34"/>
  <c r="OE52" i="33"/>
  <c r="OD53" i="33"/>
  <c r="OD53" i="32"/>
  <c r="OE52" i="32"/>
  <c r="NT53" i="28"/>
  <c r="NU52" i="28"/>
  <c r="NT53" i="27"/>
  <c r="NU52" i="27"/>
  <c r="NU53" i="26"/>
  <c r="NV52" i="26"/>
  <c r="NU53" i="25"/>
  <c r="NV52" i="25"/>
  <c r="NU53" i="24"/>
  <c r="NV52" i="24"/>
  <c r="NU53" i="23"/>
  <c r="NV52" i="23"/>
  <c r="NU53" i="22"/>
  <c r="NV52" i="22"/>
  <c r="NS64" i="20"/>
  <c r="NT63" i="20"/>
  <c r="OF52" i="34" l="1"/>
  <c r="OE53" i="34"/>
  <c r="OE53" i="33"/>
  <c r="OF52" i="33"/>
  <c r="OE53" i="32"/>
  <c r="OF52" i="32"/>
  <c r="NU53" i="28"/>
  <c r="NV52" i="28"/>
  <c r="NU53" i="27"/>
  <c r="NV52" i="27"/>
  <c r="NV53" i="26"/>
  <c r="NW52" i="26"/>
  <c r="NV53" i="25"/>
  <c r="NW52" i="25"/>
  <c r="NV53" i="24"/>
  <c r="NW52" i="24"/>
  <c r="NV53" i="23"/>
  <c r="NW52" i="23"/>
  <c r="NV53" i="22"/>
  <c r="NW52" i="22"/>
  <c r="NT64" i="20"/>
  <c r="NU63" i="20"/>
  <c r="OF53" i="34" l="1"/>
  <c r="OG52" i="34"/>
  <c r="OF53" i="33"/>
  <c r="OG52" i="33"/>
  <c r="OF53" i="32"/>
  <c r="OG52" i="32"/>
  <c r="NV53" i="28"/>
  <c r="NW52" i="28"/>
  <c r="NV53" i="27"/>
  <c r="NW52" i="27"/>
  <c r="NW53" i="26"/>
  <c r="NX52" i="26"/>
  <c r="NW53" i="25"/>
  <c r="NX52" i="25"/>
  <c r="NW53" i="24"/>
  <c r="NX52" i="24"/>
  <c r="NW53" i="23"/>
  <c r="NX52" i="23"/>
  <c r="NW53" i="22"/>
  <c r="NX52" i="22"/>
  <c r="NU64" i="20"/>
  <c r="NV63" i="20"/>
  <c r="OG53" i="34" l="1"/>
  <c r="OH52" i="34"/>
  <c r="OG53" i="33"/>
  <c r="OH52" i="33"/>
  <c r="OG53" i="32"/>
  <c r="OH52" i="32"/>
  <c r="NW53" i="28"/>
  <c r="NX52" i="28"/>
  <c r="NW53" i="27"/>
  <c r="NX52" i="27"/>
  <c r="NX53" i="26"/>
  <c r="NY52" i="26"/>
  <c r="NX53" i="25"/>
  <c r="NY52" i="25"/>
  <c r="NX53" i="24"/>
  <c r="NY52" i="24"/>
  <c r="NX53" i="23"/>
  <c r="NY52" i="23"/>
  <c r="NX53" i="22"/>
  <c r="NY52" i="22"/>
  <c r="NV64" i="20"/>
  <c r="NW63" i="20"/>
  <c r="OH53" i="34" l="1"/>
  <c r="OI52" i="34"/>
  <c r="OH53" i="33"/>
  <c r="OI52" i="33"/>
  <c r="OH53" i="32"/>
  <c r="OI52" i="32"/>
  <c r="NX53" i="28"/>
  <c r="NY52" i="28"/>
  <c r="NY52" i="27"/>
  <c r="NX53" i="27"/>
  <c r="NY53" i="26"/>
  <c r="NZ52" i="26"/>
  <c r="NY53" i="25"/>
  <c r="NZ52" i="25"/>
  <c r="NY53" i="24"/>
  <c r="NZ52" i="24"/>
  <c r="NY53" i="23"/>
  <c r="NZ52" i="23"/>
  <c r="NY53" i="22"/>
  <c r="NZ52" i="22"/>
  <c r="NW64" i="20"/>
  <c r="NX63" i="20"/>
  <c r="OI53" i="34" l="1"/>
  <c r="OJ52" i="34"/>
  <c r="OJ52" i="33"/>
  <c r="OI53" i="33"/>
  <c r="OI53" i="32"/>
  <c r="OJ52" i="32"/>
  <c r="NY53" i="28"/>
  <c r="NZ52" i="28"/>
  <c r="NY53" i="27"/>
  <c r="NZ52" i="27"/>
  <c r="NZ53" i="26"/>
  <c r="OA52" i="26"/>
  <c r="NZ53" i="25"/>
  <c r="OA52" i="25"/>
  <c r="NZ53" i="24"/>
  <c r="OA52" i="24"/>
  <c r="NZ53" i="23"/>
  <c r="OA52" i="23"/>
  <c r="OA52" i="22"/>
  <c r="NZ53" i="22"/>
  <c r="NX64" i="20"/>
  <c r="NY63" i="20"/>
  <c r="OK52" i="34" l="1"/>
  <c r="OJ53" i="34"/>
  <c r="OJ53" i="33"/>
  <c r="OK52" i="33"/>
  <c r="OJ53" i="32"/>
  <c r="OK52" i="32"/>
  <c r="NZ53" i="28"/>
  <c r="OA52" i="28"/>
  <c r="NZ53" i="27"/>
  <c r="OA52" i="27"/>
  <c r="OA53" i="26"/>
  <c r="OB52" i="26"/>
  <c r="OA53" i="25"/>
  <c r="OB52" i="25"/>
  <c r="OA53" i="24"/>
  <c r="OB52" i="24"/>
  <c r="OB52" i="23"/>
  <c r="OA53" i="23"/>
  <c r="OB52" i="22"/>
  <c r="OA53" i="22"/>
  <c r="NY64" i="20"/>
  <c r="NZ63" i="20"/>
  <c r="OK53" i="34" l="1"/>
  <c r="OL52" i="34"/>
  <c r="OK53" i="33"/>
  <c r="OL52" i="33"/>
  <c r="OK53" i="32"/>
  <c r="OL52" i="32"/>
  <c r="OA53" i="28"/>
  <c r="OB52" i="28"/>
  <c r="OB52" i="27"/>
  <c r="OA53" i="27"/>
  <c r="OB53" i="26"/>
  <c r="OC52" i="26"/>
  <c r="OB53" i="25"/>
  <c r="OC52" i="25"/>
  <c r="OB53" i="24"/>
  <c r="OC52" i="24"/>
  <c r="OB53" i="23"/>
  <c r="OC52" i="23"/>
  <c r="OC52" i="22"/>
  <c r="OB53" i="22"/>
  <c r="NZ64" i="20"/>
  <c r="OA63" i="20"/>
  <c r="OL53" i="34" l="1"/>
  <c r="OM52" i="34"/>
  <c r="OL53" i="33"/>
  <c r="OM52" i="33"/>
  <c r="OL53" i="32"/>
  <c r="OM52" i="32"/>
  <c r="OB53" i="28"/>
  <c r="OC52" i="28"/>
  <c r="OB53" i="27"/>
  <c r="OC52" i="27"/>
  <c r="OC53" i="26"/>
  <c r="OD52" i="26"/>
  <c r="OC53" i="25"/>
  <c r="OD52" i="25"/>
  <c r="OD52" i="24"/>
  <c r="OC53" i="24"/>
  <c r="OC53" i="23"/>
  <c r="OD52" i="23"/>
  <c r="OC53" i="22"/>
  <c r="OD52" i="22"/>
  <c r="OA64" i="20"/>
  <c r="OB63" i="20"/>
  <c r="OM53" i="34" l="1"/>
  <c r="ON52" i="34"/>
  <c r="OM53" i="33"/>
  <c r="ON52" i="33"/>
  <c r="OM53" i="32"/>
  <c r="ON52" i="32"/>
  <c r="OC53" i="28"/>
  <c r="OD52" i="28"/>
  <c r="OC53" i="27"/>
  <c r="OD52" i="27"/>
  <c r="OD53" i="26"/>
  <c r="OE52" i="26"/>
  <c r="OD53" i="25"/>
  <c r="OE52" i="25"/>
  <c r="OE52" i="24"/>
  <c r="OD53" i="24"/>
  <c r="OD53" i="23"/>
  <c r="OE52" i="23"/>
  <c r="OE52" i="22"/>
  <c r="OD53" i="22"/>
  <c r="OB64" i="20"/>
  <c r="OC63" i="20"/>
  <c r="ON53" i="34" l="1"/>
  <c r="OO52" i="34"/>
  <c r="ON53" i="33"/>
  <c r="OO52" i="33"/>
  <c r="ON53" i="32"/>
  <c r="OO52" i="32"/>
  <c r="OD53" i="28"/>
  <c r="OE52" i="28"/>
  <c r="OD53" i="27"/>
  <c r="OE52" i="27"/>
  <c r="OE53" i="26"/>
  <c r="OF52" i="26"/>
  <c r="OE53" i="25"/>
  <c r="OF52" i="25"/>
  <c r="OE53" i="24"/>
  <c r="OF52" i="24"/>
  <c r="OE53" i="23"/>
  <c r="OF52" i="23"/>
  <c r="OE53" i="22"/>
  <c r="OF52" i="22"/>
  <c r="OC64" i="20"/>
  <c r="OD63" i="20"/>
  <c r="OO53" i="34" l="1"/>
  <c r="OP52" i="34"/>
  <c r="OO53" i="33"/>
  <c r="OP52" i="33"/>
  <c r="OO53" i="32"/>
  <c r="OP52" i="32"/>
  <c r="OF52" i="28"/>
  <c r="OE53" i="28"/>
  <c r="OE53" i="27"/>
  <c r="OF52" i="27"/>
  <c r="OF53" i="26"/>
  <c r="OG52" i="26"/>
  <c r="OF53" i="25"/>
  <c r="OG52" i="25"/>
  <c r="OF53" i="24"/>
  <c r="OG52" i="24"/>
  <c r="OF53" i="23"/>
  <c r="OG52" i="23"/>
  <c r="OF53" i="22"/>
  <c r="OG52" i="22"/>
  <c r="OD64" i="20"/>
  <c r="OE63" i="20"/>
  <c r="OP53" i="34" l="1"/>
  <c r="OQ52" i="34"/>
  <c r="OP53" i="33"/>
  <c r="OQ52" i="33"/>
  <c r="OP53" i="32"/>
  <c r="OQ52" i="32"/>
  <c r="OF53" i="28"/>
  <c r="OG52" i="28"/>
  <c r="OF53" i="27"/>
  <c r="OG52" i="27"/>
  <c r="OG53" i="26"/>
  <c r="OH52" i="26"/>
  <c r="OH52" i="25"/>
  <c r="OG53" i="25"/>
  <c r="OG53" i="24"/>
  <c r="OH52" i="24"/>
  <c r="OG53" i="23"/>
  <c r="OH52" i="23"/>
  <c r="OG53" i="22"/>
  <c r="OH52" i="22"/>
  <c r="OE64" i="20"/>
  <c r="OF63" i="20"/>
  <c r="OQ53" i="34" l="1"/>
  <c r="OR52" i="34"/>
  <c r="OQ53" i="33"/>
  <c r="OR52" i="33"/>
  <c r="OQ53" i="32"/>
  <c r="OR52" i="32"/>
  <c r="OG53" i="28"/>
  <c r="OH52" i="28"/>
  <c r="OG53" i="27"/>
  <c r="OH52" i="27"/>
  <c r="OH53" i="26"/>
  <c r="OI52" i="26"/>
  <c r="OH53" i="25"/>
  <c r="OI52" i="25"/>
  <c r="OH53" i="24"/>
  <c r="OI52" i="24"/>
  <c r="OI52" i="23"/>
  <c r="OH53" i="23"/>
  <c r="OH53" i="22"/>
  <c r="OI52" i="22"/>
  <c r="OF64" i="20"/>
  <c r="OG63" i="20"/>
  <c r="OR53" i="34" l="1"/>
  <c r="OS52" i="34"/>
  <c r="OR53" i="33"/>
  <c r="OS52" i="33"/>
  <c r="OR53" i="32"/>
  <c r="OS52" i="32"/>
  <c r="OI52" i="28"/>
  <c r="OH53" i="28"/>
  <c r="OH53" i="27"/>
  <c r="OI52" i="27"/>
  <c r="OJ52" i="26"/>
  <c r="OI53" i="26"/>
  <c r="OJ52" i="25"/>
  <c r="OI53" i="25"/>
  <c r="OI53" i="24"/>
  <c r="OJ52" i="24"/>
  <c r="OI53" i="23"/>
  <c r="OJ52" i="23"/>
  <c r="OI53" i="22"/>
  <c r="OJ52" i="22"/>
  <c r="OH63" i="20"/>
  <c r="OG64" i="20"/>
  <c r="OS53" i="34" l="1"/>
  <c r="OT52" i="34"/>
  <c r="OS53" i="33"/>
  <c r="OT52" i="33"/>
  <c r="OS53" i="32"/>
  <c r="OT52" i="32"/>
  <c r="OI53" i="28"/>
  <c r="OJ52" i="28"/>
  <c r="OJ52" i="27"/>
  <c r="OI53" i="27"/>
  <c r="OK52" i="26"/>
  <c r="OJ53" i="26"/>
  <c r="OJ53" i="25"/>
  <c r="OK52" i="25"/>
  <c r="OJ53" i="24"/>
  <c r="OK52" i="24"/>
  <c r="OJ53" i="23"/>
  <c r="OK52" i="23"/>
  <c r="OJ53" i="22"/>
  <c r="OK52" i="22"/>
  <c r="OI63" i="20"/>
  <c r="OH64" i="20"/>
  <c r="OT53" i="34" l="1"/>
  <c r="OU52" i="34"/>
  <c r="OT53" i="33"/>
  <c r="OU52" i="33"/>
  <c r="OT53" i="32"/>
  <c r="OU52" i="32"/>
  <c r="OJ53" i="28"/>
  <c r="OK52" i="28"/>
  <c r="OJ53" i="27"/>
  <c r="OK52" i="27"/>
  <c r="OK53" i="26"/>
  <c r="OL52" i="26"/>
  <c r="OK53" i="25"/>
  <c r="OL52" i="25"/>
  <c r="OK53" i="24"/>
  <c r="OL52" i="24"/>
  <c r="OK53" i="23"/>
  <c r="OL52" i="23"/>
  <c r="OK53" i="22"/>
  <c r="OL52" i="22"/>
  <c r="OI64" i="20"/>
  <c r="OJ63" i="20"/>
  <c r="OU53" i="34" l="1"/>
  <c r="OV52" i="34"/>
  <c r="OU53" i="33"/>
  <c r="OV52" i="33"/>
  <c r="OU53" i="32"/>
  <c r="OV52" i="32"/>
  <c r="OK53" i="28"/>
  <c r="OL52" i="28"/>
  <c r="OK53" i="27"/>
  <c r="OL52" i="27"/>
  <c r="OL53" i="26"/>
  <c r="OM52" i="26"/>
  <c r="OL53" i="25"/>
  <c r="OM52" i="25"/>
  <c r="OL53" i="24"/>
  <c r="OM52" i="24"/>
  <c r="OM52" i="23"/>
  <c r="OL53" i="23"/>
  <c r="OL53" i="22"/>
  <c r="OM52" i="22"/>
  <c r="OJ64" i="20"/>
  <c r="OK63" i="20"/>
  <c r="OV53" i="34" l="1"/>
  <c r="OW52" i="34"/>
  <c r="OV53" i="33"/>
  <c r="OW52" i="33"/>
  <c r="OV53" i="32"/>
  <c r="OW52" i="32"/>
  <c r="OL53" i="28"/>
  <c r="OM52" i="28"/>
  <c r="OL53" i="27"/>
  <c r="OM52" i="27"/>
  <c r="OM53" i="26"/>
  <c r="ON52" i="26"/>
  <c r="OM53" i="25"/>
  <c r="ON52" i="25"/>
  <c r="OM53" i="24"/>
  <c r="ON52" i="24"/>
  <c r="OM53" i="23"/>
  <c r="ON52" i="23"/>
  <c r="OM53" i="22"/>
  <c r="ON52" i="22"/>
  <c r="OK64" i="20"/>
  <c r="OL63" i="20"/>
  <c r="OW53" i="34" l="1"/>
  <c r="OX52" i="34"/>
  <c r="OX52" i="33"/>
  <c r="OW53" i="33"/>
  <c r="OW53" i="32"/>
  <c r="OX52" i="32"/>
  <c r="OM53" i="28"/>
  <c r="ON52" i="28"/>
  <c r="OM53" i="27"/>
  <c r="ON52" i="27"/>
  <c r="ON53" i="26"/>
  <c r="OO52" i="26"/>
  <c r="ON53" i="25"/>
  <c r="OO52" i="25"/>
  <c r="OO52" i="24"/>
  <c r="ON53" i="24"/>
  <c r="ON53" i="23"/>
  <c r="OO52" i="23"/>
  <c r="ON53" i="22"/>
  <c r="OO52" i="22"/>
  <c r="OL64" i="20"/>
  <c r="OM63" i="20"/>
  <c r="OX53" i="34" l="1"/>
  <c r="OY52" i="34"/>
  <c r="OX53" i="33"/>
  <c r="OY52" i="33"/>
  <c r="OX53" i="32"/>
  <c r="OY52" i="32"/>
  <c r="ON53" i="28"/>
  <c r="OO52" i="28"/>
  <c r="ON53" i="27"/>
  <c r="OO52" i="27"/>
  <c r="OO53" i="26"/>
  <c r="OP52" i="26"/>
  <c r="OO53" i="25"/>
  <c r="OP52" i="25"/>
  <c r="OO53" i="24"/>
  <c r="OP52" i="24"/>
  <c r="OO53" i="23"/>
  <c r="OP52" i="23"/>
  <c r="OO53" i="22"/>
  <c r="OP52" i="22"/>
  <c r="OM64" i="20"/>
  <c r="ON63" i="20"/>
  <c r="OY53" i="34" l="1"/>
  <c r="OZ52" i="34"/>
  <c r="OY53" i="33"/>
  <c r="OZ52" i="33"/>
  <c r="OY53" i="32"/>
  <c r="OZ52" i="32"/>
  <c r="OO53" i="28"/>
  <c r="OP52" i="28"/>
  <c r="OO53" i="27"/>
  <c r="OP52" i="27"/>
  <c r="OP53" i="26"/>
  <c r="OQ52" i="26"/>
  <c r="OP53" i="25"/>
  <c r="OQ52" i="25"/>
  <c r="OP53" i="24"/>
  <c r="OQ52" i="24"/>
  <c r="OP53" i="23"/>
  <c r="OQ52" i="23"/>
  <c r="OP53" i="22"/>
  <c r="OQ52" i="22"/>
  <c r="ON64" i="20"/>
  <c r="OO63" i="20"/>
  <c r="OZ53" i="34" l="1"/>
  <c r="PA52" i="34"/>
  <c r="OZ53" i="33"/>
  <c r="PA52" i="33"/>
  <c r="OZ53" i="32"/>
  <c r="PA52" i="32"/>
  <c r="OQ52" i="28"/>
  <c r="OP53" i="28"/>
  <c r="OQ52" i="27"/>
  <c r="OP53" i="27"/>
  <c r="OQ53" i="26"/>
  <c r="OR52" i="26"/>
  <c r="OQ53" i="25"/>
  <c r="OR52" i="25"/>
  <c r="OQ53" i="24"/>
  <c r="OR52" i="24"/>
  <c r="OQ53" i="23"/>
  <c r="OR52" i="23"/>
  <c r="OQ53" i="22"/>
  <c r="OR52" i="22"/>
  <c r="OO64" i="20"/>
  <c r="OP63" i="20"/>
  <c r="PA53" i="34" l="1"/>
  <c r="PB52" i="34"/>
  <c r="PA53" i="33"/>
  <c r="PB52" i="33"/>
  <c r="PA53" i="32"/>
  <c r="PB52" i="32"/>
  <c r="OQ53" i="28"/>
  <c r="OR52" i="28"/>
  <c r="OR52" i="27"/>
  <c r="OQ53" i="27"/>
  <c r="OR53" i="26"/>
  <c r="OS52" i="26"/>
  <c r="OR53" i="25"/>
  <c r="OS52" i="25"/>
  <c r="OR53" i="24"/>
  <c r="OS52" i="24"/>
  <c r="OR53" i="23"/>
  <c r="OS52" i="23"/>
  <c r="OS52" i="22"/>
  <c r="OR53" i="22"/>
  <c r="OP64" i="20"/>
  <c r="OQ63" i="20"/>
  <c r="PB53" i="34" l="1"/>
  <c r="PC52" i="34"/>
  <c r="PB53" i="33"/>
  <c r="PC52" i="33"/>
  <c r="PB53" i="32"/>
  <c r="PC52" i="32"/>
  <c r="OR53" i="28"/>
  <c r="OS52" i="28"/>
  <c r="OR53" i="27"/>
  <c r="OS52" i="27"/>
  <c r="OS53" i="26"/>
  <c r="OT52" i="26"/>
  <c r="OS53" i="25"/>
  <c r="OT52" i="25"/>
  <c r="OS53" i="24"/>
  <c r="OT52" i="24"/>
  <c r="OS53" i="23"/>
  <c r="OT52" i="23"/>
  <c r="OS53" i="22"/>
  <c r="OT52" i="22"/>
  <c r="OQ64" i="20"/>
  <c r="OR63" i="20"/>
  <c r="PC53" i="34" l="1"/>
  <c r="PD52" i="34"/>
  <c r="PC53" i="33"/>
  <c r="PD52" i="33"/>
  <c r="PC53" i="32"/>
  <c r="PD52" i="32"/>
  <c r="OT52" i="28"/>
  <c r="OS53" i="28"/>
  <c r="OS53" i="27"/>
  <c r="OT52" i="27"/>
  <c r="OT53" i="26"/>
  <c r="OU52" i="26"/>
  <c r="OT53" i="25"/>
  <c r="OU52" i="25"/>
  <c r="OT53" i="24"/>
  <c r="OU52" i="24"/>
  <c r="OT53" i="23"/>
  <c r="OU52" i="23"/>
  <c r="OT53" i="22"/>
  <c r="OU52" i="22"/>
  <c r="OR64" i="20"/>
  <c r="OS63" i="20"/>
  <c r="PD53" i="34" l="1"/>
  <c r="PE52" i="34"/>
  <c r="PD53" i="33"/>
  <c r="PE52" i="33"/>
  <c r="PD53" i="32"/>
  <c r="PE52" i="32"/>
  <c r="OT53" i="28"/>
  <c r="OU52" i="28"/>
  <c r="OT53" i="27"/>
  <c r="OU52" i="27"/>
  <c r="OU53" i="26"/>
  <c r="OV52" i="26"/>
  <c r="OU53" i="25"/>
  <c r="OV52" i="25"/>
  <c r="OU53" i="24"/>
  <c r="OV52" i="24"/>
  <c r="OU53" i="23"/>
  <c r="OV52" i="23"/>
  <c r="OU53" i="22"/>
  <c r="OV52" i="22"/>
  <c r="OS64" i="20"/>
  <c r="OT63" i="20"/>
  <c r="PE53" i="34" l="1"/>
  <c r="PF52" i="34"/>
  <c r="PE53" i="33"/>
  <c r="PF52" i="33"/>
  <c r="PE53" i="32"/>
  <c r="PF52" i="32"/>
  <c r="OU53" i="28"/>
  <c r="OV52" i="28"/>
  <c r="OU53" i="27"/>
  <c r="OV52" i="27"/>
  <c r="OV53" i="26"/>
  <c r="OW52" i="26"/>
  <c r="OV53" i="25"/>
  <c r="OW52" i="25"/>
  <c r="OW52" i="24"/>
  <c r="OV53" i="24"/>
  <c r="OV53" i="23"/>
  <c r="OW52" i="23"/>
  <c r="OV53" i="22"/>
  <c r="OW52" i="22"/>
  <c r="OT64" i="20"/>
  <c r="OU63" i="20"/>
  <c r="PG52" i="34" l="1"/>
  <c r="PF53" i="34"/>
  <c r="PG52" i="33"/>
  <c r="PF53" i="33"/>
  <c r="PF53" i="32"/>
  <c r="PG52" i="32"/>
  <c r="OV53" i="28"/>
  <c r="OW52" i="28"/>
  <c r="OV53" i="27"/>
  <c r="OW52" i="27"/>
  <c r="OW53" i="26"/>
  <c r="OX52" i="26"/>
  <c r="OW53" i="25"/>
  <c r="OX52" i="25"/>
  <c r="OW53" i="24"/>
  <c r="OX52" i="24"/>
  <c r="OW53" i="23"/>
  <c r="OX52" i="23"/>
  <c r="OW53" i="22"/>
  <c r="OX52" i="22"/>
  <c r="OU64" i="20"/>
  <c r="OV63" i="20"/>
  <c r="PH52" i="34" l="1"/>
  <c r="PG53" i="34"/>
  <c r="PG53" i="33"/>
  <c r="PH52" i="33"/>
  <c r="PG53" i="32"/>
  <c r="PH52" i="32"/>
  <c r="OW53" i="28"/>
  <c r="OX52" i="28"/>
  <c r="OW53" i="27"/>
  <c r="OX52" i="27"/>
  <c r="OX53" i="26"/>
  <c r="OY52" i="26"/>
  <c r="OX53" i="25"/>
  <c r="OY52" i="25"/>
  <c r="OX53" i="24"/>
  <c r="OY52" i="24"/>
  <c r="OX53" i="23"/>
  <c r="OY52" i="23"/>
  <c r="OX53" i="22"/>
  <c r="OY52" i="22"/>
  <c r="OV64" i="20"/>
  <c r="OW63" i="20"/>
  <c r="PH53" i="34" l="1"/>
  <c r="PI52" i="34"/>
  <c r="PH53" i="33"/>
  <c r="PI52" i="33"/>
  <c r="PH53" i="32"/>
  <c r="PI52" i="32"/>
  <c r="OX53" i="28"/>
  <c r="OY52" i="28"/>
  <c r="OX53" i="27"/>
  <c r="OY52" i="27"/>
  <c r="OY53" i="26"/>
  <c r="OZ52" i="26"/>
  <c r="OZ52" i="25"/>
  <c r="OY53" i="25"/>
  <c r="OY53" i="24"/>
  <c r="OZ52" i="24"/>
  <c r="OZ52" i="23"/>
  <c r="OY53" i="23"/>
  <c r="OY53" i="22"/>
  <c r="OZ52" i="22"/>
  <c r="OW64" i="20"/>
  <c r="OX63" i="20"/>
  <c r="PI53" i="34" l="1"/>
  <c r="PJ52" i="34"/>
  <c r="PI53" i="33"/>
  <c r="PJ52" i="33"/>
  <c r="PI53" i="32"/>
  <c r="PJ52" i="32"/>
  <c r="OY53" i="28"/>
  <c r="OZ52" i="28"/>
  <c r="OZ52" i="27"/>
  <c r="OY53" i="27"/>
  <c r="OZ53" i="26"/>
  <c r="PA52" i="26"/>
  <c r="OZ53" i="25"/>
  <c r="PA52" i="25"/>
  <c r="OZ53" i="24"/>
  <c r="PA52" i="24"/>
  <c r="OZ53" i="23"/>
  <c r="PA52" i="23"/>
  <c r="OZ53" i="22"/>
  <c r="PA52" i="22"/>
  <c r="OX64" i="20"/>
  <c r="OY63" i="20"/>
  <c r="PJ53" i="34" l="1"/>
  <c r="PK52" i="34"/>
  <c r="PJ53" i="33"/>
  <c r="PK52" i="33"/>
  <c r="PJ53" i="32"/>
  <c r="PK52" i="32"/>
  <c r="OZ53" i="28"/>
  <c r="PA52" i="28"/>
  <c r="PA52" i="27"/>
  <c r="OZ53" i="27"/>
  <c r="PA53" i="26"/>
  <c r="PB52" i="26"/>
  <c r="PA53" i="25"/>
  <c r="PB52" i="25"/>
  <c r="PA53" i="24"/>
  <c r="PB52" i="24"/>
  <c r="PA53" i="23"/>
  <c r="PB52" i="23"/>
  <c r="PA53" i="22"/>
  <c r="PB52" i="22"/>
  <c r="OY64" i="20"/>
  <c r="OZ63" i="20"/>
  <c r="PK53" i="34" l="1"/>
  <c r="PL52" i="34"/>
  <c r="PK53" i="33"/>
  <c r="PL52" i="33"/>
  <c r="PK53" i="32"/>
  <c r="PL52" i="32"/>
  <c r="PA53" i="28"/>
  <c r="PB52" i="28"/>
  <c r="PA53" i="27"/>
  <c r="PB52" i="27"/>
  <c r="PB53" i="26"/>
  <c r="PC52" i="26"/>
  <c r="PB53" i="25"/>
  <c r="PC52" i="25"/>
  <c r="PB53" i="24"/>
  <c r="PC52" i="24"/>
  <c r="PB53" i="23"/>
  <c r="PC52" i="23"/>
  <c r="PB53" i="22"/>
  <c r="PC52" i="22"/>
  <c r="OZ64" i="20"/>
  <c r="PA63" i="20"/>
  <c r="PL53" i="34" l="1"/>
  <c r="PM52" i="34"/>
  <c r="PL53" i="33"/>
  <c r="PM52" i="33"/>
  <c r="PL53" i="32"/>
  <c r="PM52" i="32"/>
  <c r="PB53" i="28"/>
  <c r="PC52" i="28"/>
  <c r="PB53" i="27"/>
  <c r="PC52" i="27"/>
  <c r="PC53" i="26"/>
  <c r="PD52" i="26"/>
  <c r="PC53" i="25"/>
  <c r="PD52" i="25"/>
  <c r="PC53" i="24"/>
  <c r="PD52" i="24"/>
  <c r="PC53" i="23"/>
  <c r="PD52" i="23"/>
  <c r="PC53" i="22"/>
  <c r="PD52" i="22"/>
  <c r="PA64" i="20"/>
  <c r="PB63" i="20"/>
  <c r="PM53" i="34" l="1"/>
  <c r="PN52" i="34"/>
  <c r="PM53" i="33"/>
  <c r="PN52" i="33"/>
  <c r="PM53" i="32"/>
  <c r="PN52" i="32"/>
  <c r="PC53" i="28"/>
  <c r="PD52" i="28"/>
  <c r="PC53" i="27"/>
  <c r="PD52" i="27"/>
  <c r="PD53" i="26"/>
  <c r="PE52" i="26"/>
  <c r="PD53" i="25"/>
  <c r="PE52" i="25"/>
  <c r="PE52" i="24"/>
  <c r="PD53" i="24"/>
  <c r="PD53" i="23"/>
  <c r="PE52" i="23"/>
  <c r="PD53" i="22"/>
  <c r="PE52" i="22"/>
  <c r="PB64" i="20"/>
  <c r="PC63" i="20"/>
  <c r="PN53" i="34" l="1"/>
  <c r="PO52" i="34"/>
  <c r="PN53" i="33"/>
  <c r="PO52" i="33"/>
  <c r="PN53" i="32"/>
  <c r="PO52" i="32"/>
  <c r="PD53" i="28"/>
  <c r="PE52" i="28"/>
  <c r="PD53" i="27"/>
  <c r="PE52" i="27"/>
  <c r="PE53" i="26"/>
  <c r="PF52" i="26"/>
  <c r="PE53" i="25"/>
  <c r="PF52" i="25"/>
  <c r="PE53" i="24"/>
  <c r="PF52" i="24"/>
  <c r="PE53" i="23"/>
  <c r="PF52" i="23"/>
  <c r="PE53" i="22"/>
  <c r="PF52" i="22"/>
  <c r="PC64" i="20"/>
  <c r="PD63" i="20"/>
  <c r="PO53" i="34" l="1"/>
  <c r="PP52" i="34"/>
  <c r="PO53" i="33"/>
  <c r="PP52" i="33"/>
  <c r="PO53" i="32"/>
  <c r="PP52" i="32"/>
  <c r="PE53" i="28"/>
  <c r="PF52" i="28"/>
  <c r="PE53" i="27"/>
  <c r="PF52" i="27"/>
  <c r="PG52" i="26"/>
  <c r="PF53" i="26"/>
  <c r="PF53" i="25"/>
  <c r="PG52" i="25"/>
  <c r="PF53" i="24"/>
  <c r="PG52" i="24"/>
  <c r="PF53" i="23"/>
  <c r="PG52" i="23"/>
  <c r="PG52" i="22"/>
  <c r="PF53" i="22"/>
  <c r="PD64" i="20"/>
  <c r="PE63" i="20"/>
  <c r="PP53" i="34" l="1"/>
  <c r="PQ52" i="34"/>
  <c r="PP53" i="33"/>
  <c r="PQ52" i="33"/>
  <c r="PP53" i="32"/>
  <c r="PQ52" i="32"/>
  <c r="PF53" i="28"/>
  <c r="PG52" i="28"/>
  <c r="PF53" i="27"/>
  <c r="PG52" i="27"/>
  <c r="PG53" i="26"/>
  <c r="PH52" i="26"/>
  <c r="PG53" i="25"/>
  <c r="PH52" i="25"/>
  <c r="PG53" i="24"/>
  <c r="PH52" i="24"/>
  <c r="PG53" i="23"/>
  <c r="PH52" i="23"/>
  <c r="PH52" i="22"/>
  <c r="PG53" i="22"/>
  <c r="PE64" i="20"/>
  <c r="PF63" i="20"/>
  <c r="PQ53" i="34" l="1"/>
  <c r="PR52" i="34"/>
  <c r="PQ53" i="33"/>
  <c r="PR52" i="33"/>
  <c r="PQ53" i="32"/>
  <c r="PR52" i="32"/>
  <c r="PG53" i="28"/>
  <c r="PH52" i="28"/>
  <c r="PG53" i="27"/>
  <c r="PH52" i="27"/>
  <c r="PH53" i="26"/>
  <c r="PI52" i="26"/>
  <c r="PH53" i="25"/>
  <c r="PI52" i="25"/>
  <c r="PH53" i="24"/>
  <c r="PI52" i="24"/>
  <c r="PH53" i="23"/>
  <c r="PI52" i="23"/>
  <c r="PI52" i="22"/>
  <c r="PH53" i="22"/>
  <c r="PG63" i="20"/>
  <c r="PF64" i="20"/>
  <c r="PR53" i="34" l="1"/>
  <c r="PS52" i="34"/>
  <c r="PR53" i="33"/>
  <c r="PS52" i="33"/>
  <c r="PS52" i="32"/>
  <c r="PR53" i="32"/>
  <c r="PH53" i="28"/>
  <c r="PI52" i="28"/>
  <c r="PI52" i="27"/>
  <c r="PH53" i="27"/>
  <c r="PI53" i="26"/>
  <c r="PJ52" i="26"/>
  <c r="PI53" i="25"/>
  <c r="PJ52" i="25"/>
  <c r="PI53" i="24"/>
  <c r="PJ52" i="24"/>
  <c r="PI53" i="23"/>
  <c r="PJ52" i="23"/>
  <c r="PI53" i="22"/>
  <c r="PJ52" i="22"/>
  <c r="PG64" i="20"/>
  <c r="PH63" i="20"/>
  <c r="PS53" i="34" l="1"/>
  <c r="PT52" i="34"/>
  <c r="PS53" i="33"/>
  <c r="PT52" i="33"/>
  <c r="PT52" i="32"/>
  <c r="PS53" i="32"/>
  <c r="PI53" i="28"/>
  <c r="PJ52" i="28"/>
  <c r="PI53" i="27"/>
  <c r="PJ52" i="27"/>
  <c r="PJ53" i="26"/>
  <c r="PK52" i="26"/>
  <c r="PJ53" i="25"/>
  <c r="PK52" i="25"/>
  <c r="PJ53" i="24"/>
  <c r="PK52" i="24"/>
  <c r="PK52" i="23"/>
  <c r="PJ53" i="23"/>
  <c r="PJ53" i="22"/>
  <c r="PK52" i="22"/>
  <c r="PH64" i="20"/>
  <c r="PI63" i="20"/>
  <c r="PT53" i="34" l="1"/>
  <c r="PU52" i="34"/>
  <c r="PT53" i="33"/>
  <c r="PU52" i="33"/>
  <c r="PT53" i="32"/>
  <c r="PU52" i="32"/>
  <c r="PJ53" i="28"/>
  <c r="PK52" i="28"/>
  <c r="PJ53" i="27"/>
  <c r="PK52" i="27"/>
  <c r="PK53" i="26"/>
  <c r="PL52" i="26"/>
  <c r="PK53" i="25"/>
  <c r="PL52" i="25"/>
  <c r="PL52" i="24"/>
  <c r="PK53" i="24"/>
  <c r="PK53" i="23"/>
  <c r="PL52" i="23"/>
  <c r="PK53" i="22"/>
  <c r="PL52" i="22"/>
  <c r="PI64" i="20"/>
  <c r="PJ63" i="20"/>
  <c r="PU53" i="34" l="1"/>
  <c r="PV52" i="34"/>
  <c r="PU53" i="33"/>
  <c r="PV52" i="33"/>
  <c r="PU53" i="32"/>
  <c r="PV52" i="32"/>
  <c r="PK53" i="28"/>
  <c r="PL52" i="28"/>
  <c r="PK53" i="27"/>
  <c r="PL52" i="27"/>
  <c r="PL53" i="26"/>
  <c r="PM52" i="26"/>
  <c r="PL53" i="25"/>
  <c r="PM52" i="25"/>
  <c r="PM52" i="24"/>
  <c r="PL53" i="24"/>
  <c r="PL53" i="23"/>
  <c r="PM52" i="23"/>
  <c r="PL53" i="22"/>
  <c r="PM52" i="22"/>
  <c r="PJ64" i="20"/>
  <c r="PK63" i="20"/>
  <c r="PV53" i="34" l="1"/>
  <c r="PW52" i="34"/>
  <c r="PW52" i="33"/>
  <c r="PV53" i="33"/>
  <c r="PV53" i="32"/>
  <c r="PW52" i="32"/>
  <c r="PL53" i="28"/>
  <c r="PM52" i="28"/>
  <c r="PL53" i="27"/>
  <c r="PM52" i="27"/>
  <c r="PM53" i="26"/>
  <c r="PN52" i="26"/>
  <c r="PM53" i="25"/>
  <c r="PN52" i="25"/>
  <c r="PM53" i="24"/>
  <c r="PN52" i="24"/>
  <c r="PM53" i="23"/>
  <c r="PN52" i="23"/>
  <c r="PM53" i="22"/>
  <c r="PN52" i="22"/>
  <c r="PK64" i="20"/>
  <c r="PL63" i="20"/>
  <c r="PW53" i="34" l="1"/>
  <c r="PX52" i="34"/>
  <c r="PW53" i="33"/>
  <c r="PX52" i="33"/>
  <c r="PW53" i="32"/>
  <c r="PX52" i="32"/>
  <c r="PM53" i="28"/>
  <c r="PN52" i="28"/>
  <c r="PM53" i="27"/>
  <c r="PN52" i="27"/>
  <c r="PN53" i="26"/>
  <c r="PO52" i="26"/>
  <c r="PN53" i="25"/>
  <c r="PO52" i="25"/>
  <c r="PN53" i="24"/>
  <c r="PO52" i="24"/>
  <c r="PN53" i="23"/>
  <c r="PO52" i="23"/>
  <c r="PO52" i="22"/>
  <c r="PN53" i="22"/>
  <c r="PL64" i="20"/>
  <c r="PM63" i="20"/>
  <c r="PY52" i="34" l="1"/>
  <c r="PX53" i="34"/>
  <c r="PX53" i="33"/>
  <c r="PY52" i="33"/>
  <c r="PX53" i="32"/>
  <c r="PY52" i="32"/>
  <c r="PO52" i="28"/>
  <c r="PN53" i="28"/>
  <c r="PN53" i="27"/>
  <c r="PO52" i="27"/>
  <c r="PO53" i="26"/>
  <c r="PP52" i="26"/>
  <c r="PP52" i="25"/>
  <c r="PO53" i="25"/>
  <c r="PO53" i="24"/>
  <c r="PP52" i="24"/>
  <c r="PO53" i="23"/>
  <c r="PP52" i="23"/>
  <c r="PO53" i="22"/>
  <c r="PP52" i="22"/>
  <c r="PM64" i="20"/>
  <c r="PN63" i="20"/>
  <c r="PZ52" i="34" l="1"/>
  <c r="PY53" i="34"/>
  <c r="PY53" i="33"/>
  <c r="PZ52" i="33"/>
  <c r="PY53" i="32"/>
  <c r="PZ52" i="32"/>
  <c r="PO53" i="28"/>
  <c r="PP52" i="28"/>
  <c r="PO53" i="27"/>
  <c r="PP52" i="27"/>
  <c r="PP53" i="26"/>
  <c r="PQ52" i="26"/>
  <c r="PQ52" i="25"/>
  <c r="PP53" i="25"/>
  <c r="PP53" i="24"/>
  <c r="PQ52" i="24"/>
  <c r="PP53" i="23"/>
  <c r="PQ52" i="23"/>
  <c r="PP53" i="22"/>
  <c r="PQ52" i="22"/>
  <c r="PN64" i="20"/>
  <c r="PO63" i="20"/>
  <c r="PZ53" i="34" l="1"/>
  <c r="QA52" i="34"/>
  <c r="PZ53" i="33"/>
  <c r="QA52" i="33"/>
  <c r="PZ53" i="32"/>
  <c r="QA52" i="32"/>
  <c r="PP53" i="28"/>
  <c r="PQ52" i="28"/>
  <c r="PP53" i="27"/>
  <c r="PQ52" i="27"/>
  <c r="PQ53" i="26"/>
  <c r="PR52" i="26"/>
  <c r="PQ53" i="25"/>
  <c r="PR52" i="25"/>
  <c r="PQ53" i="24"/>
  <c r="PR52" i="24"/>
  <c r="PQ53" i="23"/>
  <c r="PR52" i="23"/>
  <c r="PQ53" i="22"/>
  <c r="PR52" i="22"/>
  <c r="PO64" i="20"/>
  <c r="PP63" i="20"/>
  <c r="QA53" i="34" l="1"/>
  <c r="QB52" i="34"/>
  <c r="QA53" i="33"/>
  <c r="QB52" i="33"/>
  <c r="QA53" i="32"/>
  <c r="QB52" i="32"/>
  <c r="PQ53" i="28"/>
  <c r="PR52" i="28"/>
  <c r="PR52" i="27"/>
  <c r="PQ53" i="27"/>
  <c r="PR53" i="26"/>
  <c r="PS52" i="26"/>
  <c r="PR53" i="25"/>
  <c r="PS52" i="25"/>
  <c r="PR53" i="24"/>
  <c r="PS52" i="24"/>
  <c r="PR53" i="23"/>
  <c r="PS52" i="23"/>
  <c r="PR53" i="22"/>
  <c r="PS52" i="22"/>
  <c r="PP64" i="20"/>
  <c r="PQ63" i="20"/>
  <c r="QB53" i="34" l="1"/>
  <c r="QC52" i="34"/>
  <c r="QB53" i="33"/>
  <c r="QC52" i="33"/>
  <c r="QB53" i="32"/>
  <c r="QC52" i="32"/>
  <c r="PR53" i="28"/>
  <c r="PS52" i="28"/>
  <c r="PS52" i="27"/>
  <c r="PR53" i="27"/>
  <c r="PS53" i="26"/>
  <c r="PT52" i="26"/>
  <c r="PS53" i="25"/>
  <c r="PT52" i="25"/>
  <c r="PS53" i="24"/>
  <c r="PT52" i="24"/>
  <c r="PS53" i="23"/>
  <c r="PT52" i="23"/>
  <c r="PS53" i="22"/>
  <c r="PT52" i="22"/>
  <c r="PQ64" i="20"/>
  <c r="PR63" i="20"/>
  <c r="QC53" i="34" l="1"/>
  <c r="QD52" i="34"/>
  <c r="QD52" i="33"/>
  <c r="QC53" i="33"/>
  <c r="QC53" i="32"/>
  <c r="QD52" i="32"/>
  <c r="PS53" i="28"/>
  <c r="PT52" i="28"/>
  <c r="PS53" i="27"/>
  <c r="PT52" i="27"/>
  <c r="PT53" i="26"/>
  <c r="PU52" i="26"/>
  <c r="PT53" i="25"/>
  <c r="PU52" i="25"/>
  <c r="PT53" i="24"/>
  <c r="PU52" i="24"/>
  <c r="PT53" i="23"/>
  <c r="PU52" i="23"/>
  <c r="PT53" i="22"/>
  <c r="PU52" i="22"/>
  <c r="PR64" i="20"/>
  <c r="PS63" i="20"/>
  <c r="QD53" i="34" l="1"/>
  <c r="QE52" i="34"/>
  <c r="QD53" i="33"/>
  <c r="QE52" i="33"/>
  <c r="QD53" i="32"/>
  <c r="QE52" i="32"/>
  <c r="PT53" i="28"/>
  <c r="PU52" i="28"/>
  <c r="PT53" i="27"/>
  <c r="PU52" i="27"/>
  <c r="PU53" i="26"/>
  <c r="PV52" i="26"/>
  <c r="PU53" i="25"/>
  <c r="PV52" i="25"/>
  <c r="PU53" i="24"/>
  <c r="PV52" i="24"/>
  <c r="PU53" i="23"/>
  <c r="PV52" i="23"/>
  <c r="PU53" i="22"/>
  <c r="PV52" i="22"/>
  <c r="PS64" i="20"/>
  <c r="PT63" i="20"/>
  <c r="QE53" i="34" l="1"/>
  <c r="QF52" i="34"/>
  <c r="QE53" i="33"/>
  <c r="QF52" i="33"/>
  <c r="QE53" i="32"/>
  <c r="QF52" i="32"/>
  <c r="PU53" i="28"/>
  <c r="PV52" i="28"/>
  <c r="PU53" i="27"/>
  <c r="PV52" i="27"/>
  <c r="PV53" i="26"/>
  <c r="PW52" i="26"/>
  <c r="PV53" i="25"/>
  <c r="PW52" i="25"/>
  <c r="PV53" i="24"/>
  <c r="PW52" i="24"/>
  <c r="PV53" i="23"/>
  <c r="PW52" i="23"/>
  <c r="PV53" i="22"/>
  <c r="PW52" i="22"/>
  <c r="PT64" i="20"/>
  <c r="PU63" i="20"/>
  <c r="QF53" i="34" l="1"/>
  <c r="QG52" i="34"/>
  <c r="QF53" i="33"/>
  <c r="QG52" i="33"/>
  <c r="QF53" i="32"/>
  <c r="QG52" i="32"/>
  <c r="PV53" i="28"/>
  <c r="PW52" i="28"/>
  <c r="PW52" i="27"/>
  <c r="PV53" i="27"/>
  <c r="PW53" i="26"/>
  <c r="PX52" i="26"/>
  <c r="PX52" i="25"/>
  <c r="PW53" i="25"/>
  <c r="PW53" i="24"/>
  <c r="PX52" i="24"/>
  <c r="PX52" i="23"/>
  <c r="PW53" i="23"/>
  <c r="PW53" i="22"/>
  <c r="PX52" i="22"/>
  <c r="PU64" i="20"/>
  <c r="PV63" i="20"/>
  <c r="QG53" i="34" l="1"/>
  <c r="QH52" i="34"/>
  <c r="QG53" i="33"/>
  <c r="QH52" i="33"/>
  <c r="QG53" i="32"/>
  <c r="QH52" i="32"/>
  <c r="PX52" i="28"/>
  <c r="PW53" i="28"/>
  <c r="PW53" i="27"/>
  <c r="PX52" i="27"/>
  <c r="PX53" i="26"/>
  <c r="PY52" i="26"/>
  <c r="PX53" i="25"/>
  <c r="PY52" i="25"/>
  <c r="PX53" i="24"/>
  <c r="PY52" i="24"/>
  <c r="PX53" i="23"/>
  <c r="PY52" i="23"/>
  <c r="PY52" i="22"/>
  <c r="PX53" i="22"/>
  <c r="PV64" i="20"/>
  <c r="PW63" i="20"/>
  <c r="QH53" i="34" l="1"/>
  <c r="QI52" i="34"/>
  <c r="QH53" i="33"/>
  <c r="QI52" i="33"/>
  <c r="QH53" i="32"/>
  <c r="QI52" i="32"/>
  <c r="PX53" i="28"/>
  <c r="PY52" i="28"/>
  <c r="PX53" i="27"/>
  <c r="PY52" i="27"/>
  <c r="PY53" i="26"/>
  <c r="PZ52" i="26"/>
  <c r="PY53" i="25"/>
  <c r="PZ52" i="25"/>
  <c r="PY53" i="24"/>
  <c r="PZ52" i="24"/>
  <c r="PY53" i="23"/>
  <c r="PZ52" i="23"/>
  <c r="PY53" i="22"/>
  <c r="PZ52" i="22"/>
  <c r="PW64" i="20"/>
  <c r="PX63" i="20"/>
  <c r="QI53" i="34" l="1"/>
  <c r="QJ52" i="34"/>
  <c r="QI53" i="33"/>
  <c r="QJ52" i="33"/>
  <c r="QJ52" i="32"/>
  <c r="QI53" i="32"/>
  <c r="PY53" i="28"/>
  <c r="PZ52" i="28"/>
  <c r="PY53" i="27"/>
  <c r="PZ52" i="27"/>
  <c r="PZ53" i="26"/>
  <c r="QA52" i="26"/>
  <c r="PZ53" i="25"/>
  <c r="QA52" i="25"/>
  <c r="QA52" i="24"/>
  <c r="PZ53" i="24"/>
  <c r="PZ53" i="23"/>
  <c r="QA52" i="23"/>
  <c r="PZ53" i="22"/>
  <c r="QA52" i="22"/>
  <c r="PX64" i="20"/>
  <c r="PY63" i="20"/>
  <c r="QJ53" i="34" l="1"/>
  <c r="QK52" i="34"/>
  <c r="QJ53" i="33"/>
  <c r="QK52" i="33"/>
  <c r="QJ53" i="32"/>
  <c r="QK52" i="32"/>
  <c r="PZ53" i="28"/>
  <c r="QA52" i="28"/>
  <c r="QA52" i="27"/>
  <c r="PZ53" i="27"/>
  <c r="QA53" i="26"/>
  <c r="QB52" i="26"/>
  <c r="QA53" i="25"/>
  <c r="QB52" i="25"/>
  <c r="QA53" i="24"/>
  <c r="QB52" i="24"/>
  <c r="QA53" i="23"/>
  <c r="QB52" i="23"/>
  <c r="QA53" i="22"/>
  <c r="QB52" i="22"/>
  <c r="PY64" i="20"/>
  <c r="PZ63" i="20"/>
  <c r="QK53" i="34" l="1"/>
  <c r="QL52" i="34"/>
  <c r="QK53" i="33"/>
  <c r="QL52" i="33"/>
  <c r="QK53" i="32"/>
  <c r="QL52" i="32"/>
  <c r="QA53" i="28"/>
  <c r="QB52" i="28"/>
  <c r="QA53" i="27"/>
  <c r="QB52" i="27"/>
  <c r="QB53" i="26"/>
  <c r="QC52" i="26"/>
  <c r="QB53" i="25"/>
  <c r="QC52" i="25"/>
  <c r="QB53" i="24"/>
  <c r="QC52" i="24"/>
  <c r="QB53" i="23"/>
  <c r="QC52" i="23"/>
  <c r="QB53" i="22"/>
  <c r="QC52" i="22"/>
  <c r="PZ64" i="20"/>
  <c r="QA63" i="20"/>
  <c r="QL53" i="34" l="1"/>
  <c r="QM52" i="34"/>
  <c r="QM52" i="33"/>
  <c r="QL53" i="33"/>
  <c r="QL53" i="32"/>
  <c r="QM52" i="32"/>
  <c r="QB53" i="28"/>
  <c r="QC52" i="28"/>
  <c r="QB53" i="27"/>
  <c r="QC52" i="27"/>
  <c r="QC53" i="26"/>
  <c r="QD52" i="26"/>
  <c r="QC53" i="25"/>
  <c r="QD52" i="25"/>
  <c r="QC53" i="24"/>
  <c r="QD52" i="24"/>
  <c r="QC53" i="23"/>
  <c r="QD52" i="23"/>
  <c r="QC53" i="22"/>
  <c r="QD52" i="22"/>
  <c r="QA64" i="20"/>
  <c r="QB63" i="20"/>
  <c r="QN52" i="34" l="1"/>
  <c r="QM53" i="34"/>
  <c r="QM53" i="33"/>
  <c r="QN52" i="33"/>
  <c r="QM53" i="32"/>
  <c r="QN52" i="32"/>
  <c r="QC53" i="28"/>
  <c r="QD52" i="28"/>
  <c r="QC53" i="27"/>
  <c r="QD52" i="27"/>
  <c r="QE52" i="26"/>
  <c r="QD53" i="26"/>
  <c r="QD53" i="25"/>
  <c r="QE52" i="25"/>
  <c r="QD53" i="24"/>
  <c r="QE52" i="24"/>
  <c r="QD53" i="23"/>
  <c r="QE52" i="23"/>
  <c r="QD53" i="22"/>
  <c r="QE52" i="22"/>
  <c r="QB64" i="20"/>
  <c r="QC63" i="20"/>
  <c r="QN53" i="34" l="1"/>
  <c r="QO52" i="34"/>
  <c r="QN53" i="33"/>
  <c r="QO52" i="33"/>
  <c r="QN53" i="32"/>
  <c r="QO52" i="32"/>
  <c r="QD53" i="28"/>
  <c r="QE52" i="28"/>
  <c r="QD53" i="27"/>
  <c r="QE52" i="27"/>
  <c r="QE53" i="26"/>
  <c r="QF52" i="26"/>
  <c r="QE53" i="25"/>
  <c r="QF52" i="25"/>
  <c r="QE53" i="24"/>
  <c r="QF52" i="24"/>
  <c r="QF52" i="23"/>
  <c r="QE53" i="23"/>
  <c r="QE53" i="22"/>
  <c r="QF52" i="22"/>
  <c r="QD63" i="20"/>
  <c r="QC64" i="20"/>
  <c r="QO53" i="34" l="1"/>
  <c r="QP52" i="34"/>
  <c r="QO53" i="33"/>
  <c r="QP52" i="33"/>
  <c r="QO53" i="32"/>
  <c r="QP52" i="32"/>
  <c r="QE53" i="28"/>
  <c r="QF52" i="28"/>
  <c r="QE53" i="27"/>
  <c r="QF52" i="27"/>
  <c r="QF53" i="26"/>
  <c r="QG52" i="26"/>
  <c r="QF53" i="25"/>
  <c r="QG52" i="25"/>
  <c r="QF53" i="24"/>
  <c r="QG52" i="24"/>
  <c r="QF53" i="23"/>
  <c r="QG52" i="23"/>
  <c r="QF53" i="22"/>
  <c r="QG52" i="22"/>
  <c r="QD64" i="20"/>
  <c r="QE63" i="20"/>
  <c r="QP53" i="34" l="1"/>
  <c r="QQ52" i="34"/>
  <c r="QP53" i="33"/>
  <c r="QQ52" i="33"/>
  <c r="QP53" i="32"/>
  <c r="QQ52" i="32"/>
  <c r="QF53" i="28"/>
  <c r="QG52" i="28"/>
  <c r="QF53" i="27"/>
  <c r="QG52" i="27"/>
  <c r="QG53" i="26"/>
  <c r="QH52" i="26"/>
  <c r="QG53" i="25"/>
  <c r="QH52" i="25"/>
  <c r="QG53" i="24"/>
  <c r="QH52" i="24"/>
  <c r="QG53" i="23"/>
  <c r="QH52" i="23"/>
  <c r="QG53" i="22"/>
  <c r="QH52" i="22"/>
  <c r="QE64" i="20"/>
  <c r="QF63" i="20"/>
  <c r="QQ53" i="34" l="1"/>
  <c r="QR52" i="34"/>
  <c r="QQ53" i="33"/>
  <c r="QR52" i="33"/>
  <c r="QR52" i="32"/>
  <c r="QQ53" i="32"/>
  <c r="QG53" i="28"/>
  <c r="QH52" i="28"/>
  <c r="QG53" i="27"/>
  <c r="QH52" i="27"/>
  <c r="QH53" i="26"/>
  <c r="QI52" i="26"/>
  <c r="QH53" i="25"/>
  <c r="QI52" i="25"/>
  <c r="QH53" i="24"/>
  <c r="QI52" i="24"/>
  <c r="QH53" i="23"/>
  <c r="QI52" i="23"/>
  <c r="QH53" i="22"/>
  <c r="QI52" i="22"/>
  <c r="QF64" i="20"/>
  <c r="QG63" i="20"/>
  <c r="QR53" i="34" l="1"/>
  <c r="QS52" i="34"/>
  <c r="QR53" i="33"/>
  <c r="QS52" i="33"/>
  <c r="QR53" i="32"/>
  <c r="QS52" i="32"/>
  <c r="QH53" i="28"/>
  <c r="QI52" i="28"/>
  <c r="QH53" i="27"/>
  <c r="QI52" i="27"/>
  <c r="QI53" i="26"/>
  <c r="QJ52" i="26"/>
  <c r="QI53" i="25"/>
  <c r="QJ52" i="25"/>
  <c r="QI53" i="24"/>
  <c r="QJ52" i="24"/>
  <c r="QI53" i="23"/>
  <c r="QJ52" i="23"/>
  <c r="QI53" i="22"/>
  <c r="QJ52" i="22"/>
  <c r="QG64" i="20"/>
  <c r="QH63" i="20"/>
  <c r="QS53" i="34" l="1"/>
  <c r="QT52" i="34"/>
  <c r="QS53" i="33"/>
  <c r="QT52" i="33"/>
  <c r="QS53" i="32"/>
  <c r="QT52" i="32"/>
  <c r="QI53" i="28"/>
  <c r="QJ52" i="28"/>
  <c r="QI53" i="27"/>
  <c r="QJ52" i="27"/>
  <c r="QJ53" i="26"/>
  <c r="QK52" i="26"/>
  <c r="QJ53" i="25"/>
  <c r="QK52" i="25"/>
  <c r="QJ53" i="24"/>
  <c r="QK52" i="24"/>
  <c r="QJ53" i="23"/>
  <c r="QK52" i="23"/>
  <c r="QJ53" i="22"/>
  <c r="QK52" i="22"/>
  <c r="QH64" i="20"/>
  <c r="QI63" i="20"/>
  <c r="QT53" i="34" l="1"/>
  <c r="QU52" i="34"/>
  <c r="QT53" i="33"/>
  <c r="QU52" i="33"/>
  <c r="QT53" i="32"/>
  <c r="QU52" i="32"/>
  <c r="QJ53" i="28"/>
  <c r="QK52" i="28"/>
  <c r="QJ53" i="27"/>
  <c r="QK52" i="27"/>
  <c r="QK53" i="26"/>
  <c r="QL52" i="26"/>
  <c r="QL52" i="25"/>
  <c r="QK53" i="25"/>
  <c r="QK53" i="24"/>
  <c r="QL52" i="24"/>
  <c r="QK53" i="23"/>
  <c r="QL52" i="23"/>
  <c r="QK53" i="22"/>
  <c r="QL52" i="22"/>
  <c r="QI64" i="20"/>
  <c r="QJ63" i="20"/>
  <c r="QU53" i="34" l="1"/>
  <c r="QV52" i="34"/>
  <c r="QU53" i="33"/>
  <c r="QV52" i="33"/>
  <c r="QU53" i="32"/>
  <c r="QV52" i="32"/>
  <c r="QL52" i="28"/>
  <c r="QK53" i="28"/>
  <c r="QK53" i="27"/>
  <c r="QL52" i="27"/>
  <c r="QL53" i="26"/>
  <c r="QM52" i="26"/>
  <c r="QL53" i="25"/>
  <c r="QM52" i="25"/>
  <c r="QL53" i="24"/>
  <c r="QM52" i="24"/>
  <c r="QL53" i="23"/>
  <c r="QM52" i="23"/>
  <c r="QL53" i="22"/>
  <c r="QM52" i="22"/>
  <c r="QJ64" i="20"/>
  <c r="QK63" i="20"/>
  <c r="QV53" i="34" l="1"/>
  <c r="QW52" i="34"/>
  <c r="QV53" i="33"/>
  <c r="QW52" i="33"/>
  <c r="QV53" i="32"/>
  <c r="QW52" i="32"/>
  <c r="QM52" i="28"/>
  <c r="QL53" i="28"/>
  <c r="QL53" i="27"/>
  <c r="QM52" i="27"/>
  <c r="QM53" i="26"/>
  <c r="QN52" i="26"/>
  <c r="QN52" i="25"/>
  <c r="QM53" i="25"/>
  <c r="QM53" i="24"/>
  <c r="QN52" i="24"/>
  <c r="QM53" i="23"/>
  <c r="QN52" i="23"/>
  <c r="QN52" i="22"/>
  <c r="QM53" i="22"/>
  <c r="QK64" i="20"/>
  <c r="QL63" i="20"/>
  <c r="QW53" i="34" l="1"/>
  <c r="QX52" i="34"/>
  <c r="QW53" i="33"/>
  <c r="QX52" i="33"/>
  <c r="QW53" i="32"/>
  <c r="QX52" i="32"/>
  <c r="QM53" i="28"/>
  <c r="QN52" i="28"/>
  <c r="QN52" i="27"/>
  <c r="QM53" i="27"/>
  <c r="QN53" i="26"/>
  <c r="QO52" i="26"/>
  <c r="QN53" i="25"/>
  <c r="QO52" i="25"/>
  <c r="QN53" i="24"/>
  <c r="QO52" i="24"/>
  <c r="QN53" i="23"/>
  <c r="QO52" i="23"/>
  <c r="QO52" i="22"/>
  <c r="QN53" i="22"/>
  <c r="QL64" i="20"/>
  <c r="QM63" i="20"/>
  <c r="QY52" i="34" l="1"/>
  <c r="QX53" i="34"/>
  <c r="QX53" i="33"/>
  <c r="QY52" i="33"/>
  <c r="QX53" i="32"/>
  <c r="QY52" i="32"/>
  <c r="QN53" i="28"/>
  <c r="QO52" i="28"/>
  <c r="QO52" i="27"/>
  <c r="QN53" i="27"/>
  <c r="QO53" i="26"/>
  <c r="QP52" i="26"/>
  <c r="QO53" i="25"/>
  <c r="QP52" i="25"/>
  <c r="QO53" i="24"/>
  <c r="QP52" i="24"/>
  <c r="QO53" i="23"/>
  <c r="QP52" i="23"/>
  <c r="QO53" i="22"/>
  <c r="QP52" i="22"/>
  <c r="QM64" i="20"/>
  <c r="QN63" i="20"/>
  <c r="QZ52" i="34" l="1"/>
  <c r="QY53" i="34"/>
  <c r="QY53" i="33"/>
  <c r="QZ52" i="33"/>
  <c r="QY53" i="32"/>
  <c r="QZ52" i="32"/>
  <c r="QO53" i="28"/>
  <c r="QP52" i="28"/>
  <c r="QO53" i="27"/>
  <c r="QP52" i="27"/>
  <c r="QP53" i="26"/>
  <c r="QQ52" i="26"/>
  <c r="QP53" i="25"/>
  <c r="QQ52" i="25"/>
  <c r="QP53" i="24"/>
  <c r="QQ52" i="24"/>
  <c r="QP53" i="23"/>
  <c r="QQ52" i="23"/>
  <c r="QP53" i="22"/>
  <c r="QQ52" i="22"/>
  <c r="QN64" i="20"/>
  <c r="QO63" i="20"/>
  <c r="QZ53" i="34" l="1"/>
  <c r="RA52" i="34"/>
  <c r="RA52" i="33"/>
  <c r="QZ53" i="33"/>
  <c r="QZ53" i="32"/>
  <c r="RA52" i="32"/>
  <c r="QP53" i="28"/>
  <c r="QQ52" i="28"/>
  <c r="QP53" i="27"/>
  <c r="QQ52" i="27"/>
  <c r="QQ53" i="26"/>
  <c r="QR52" i="26"/>
  <c r="QQ53" i="25"/>
  <c r="QR52" i="25"/>
  <c r="QQ53" i="24"/>
  <c r="QR52" i="24"/>
  <c r="QQ53" i="23"/>
  <c r="QR52" i="23"/>
  <c r="QQ53" i="22"/>
  <c r="QR52" i="22"/>
  <c r="QO64" i="20"/>
  <c r="QP63" i="20"/>
  <c r="RB52" i="34" l="1"/>
  <c r="RA53" i="34"/>
  <c r="RA53" i="33"/>
  <c r="RB52" i="33"/>
  <c r="RA53" i="32"/>
  <c r="RB52" i="32"/>
  <c r="QQ53" i="28"/>
  <c r="QR52" i="28"/>
  <c r="QQ53" i="27"/>
  <c r="QR52" i="27"/>
  <c r="QR53" i="26"/>
  <c r="QS52" i="26"/>
  <c r="QR53" i="25"/>
  <c r="QS52" i="25"/>
  <c r="QR53" i="24"/>
  <c r="QS52" i="24"/>
  <c r="QR53" i="23"/>
  <c r="QS52" i="23"/>
  <c r="QR53" i="22"/>
  <c r="QS52" i="22"/>
  <c r="QP64" i="20"/>
  <c r="QQ63" i="20"/>
  <c r="RB53" i="34" l="1"/>
  <c r="RC52" i="34"/>
  <c r="RB53" i="33"/>
  <c r="RC52" i="33"/>
  <c r="RB53" i="32"/>
  <c r="RC52" i="32"/>
  <c r="QR53" i="28"/>
  <c r="QS52" i="28"/>
  <c r="QR53" i="27"/>
  <c r="QS52" i="27"/>
  <c r="QS53" i="26"/>
  <c r="QT52" i="26"/>
  <c r="QS53" i="25"/>
  <c r="QT52" i="25"/>
  <c r="QT52" i="24"/>
  <c r="QS53" i="24"/>
  <c r="QS53" i="23"/>
  <c r="QT52" i="23"/>
  <c r="QS53" i="22"/>
  <c r="QT52" i="22"/>
  <c r="QQ64" i="20"/>
  <c r="QR63" i="20"/>
  <c r="RC53" i="34" l="1"/>
  <c r="RD52" i="34"/>
  <c r="RC53" i="33"/>
  <c r="RD52" i="33"/>
  <c r="RC53" i="32"/>
  <c r="RD52" i="32"/>
  <c r="QS53" i="28"/>
  <c r="QT52" i="28"/>
  <c r="QS53" i="27"/>
  <c r="QT52" i="27"/>
  <c r="QT53" i="26"/>
  <c r="QU52" i="26"/>
  <c r="QT53" i="25"/>
  <c r="QU52" i="25"/>
  <c r="QT53" i="24"/>
  <c r="QU52" i="24"/>
  <c r="QU52" i="23"/>
  <c r="QT53" i="23"/>
  <c r="QT53" i="22"/>
  <c r="QU52" i="22"/>
  <c r="QR64" i="20"/>
  <c r="QS63" i="20"/>
  <c r="RD53" i="34" l="1"/>
  <c r="RE52" i="34"/>
  <c r="RD53" i="33"/>
  <c r="RE52" i="33"/>
  <c r="RD53" i="32"/>
  <c r="RE52" i="32"/>
  <c r="QT53" i="28"/>
  <c r="QU52" i="28"/>
  <c r="QT53" i="27"/>
  <c r="QU52" i="27"/>
  <c r="QU53" i="26"/>
  <c r="QV52" i="26"/>
  <c r="QU53" i="25"/>
  <c r="QV52" i="25"/>
  <c r="QU53" i="24"/>
  <c r="QV52" i="24"/>
  <c r="QU53" i="23"/>
  <c r="QV52" i="23"/>
  <c r="QV52" i="22"/>
  <c r="QU53" i="22"/>
  <c r="QS64" i="20"/>
  <c r="QT63" i="20"/>
  <c r="RF52" i="34" l="1"/>
  <c r="RE53" i="34"/>
  <c r="RE53" i="33"/>
  <c r="RF52" i="33"/>
  <c r="RE53" i="32"/>
  <c r="RF52" i="32"/>
  <c r="QU53" i="28"/>
  <c r="QV52" i="28"/>
  <c r="QU53" i="27"/>
  <c r="QV52" i="27"/>
  <c r="QV53" i="26"/>
  <c r="QW52" i="26"/>
  <c r="QV53" i="25"/>
  <c r="QW52" i="25"/>
  <c r="QV53" i="24"/>
  <c r="QW52" i="24"/>
  <c r="QV53" i="23"/>
  <c r="QW52" i="23"/>
  <c r="QV53" i="22"/>
  <c r="QW52" i="22"/>
  <c r="QT64" i="20"/>
  <c r="QU63" i="20"/>
  <c r="RF53" i="34" l="1"/>
  <c r="RG52" i="34"/>
  <c r="RF53" i="33"/>
  <c r="RG52" i="33"/>
  <c r="RF53" i="32"/>
  <c r="RG52" i="32"/>
  <c r="QV53" i="28"/>
  <c r="QW52" i="28"/>
  <c r="QW52" i="27"/>
  <c r="QV53" i="27"/>
  <c r="QW53" i="26"/>
  <c r="QX52" i="26"/>
  <c r="QW53" i="25"/>
  <c r="QX52" i="25"/>
  <c r="QW53" i="24"/>
  <c r="QX52" i="24"/>
  <c r="QW53" i="23"/>
  <c r="QX52" i="23"/>
  <c r="QW53" i="22"/>
  <c r="QX52" i="22"/>
  <c r="QU64" i="20"/>
  <c r="QV63" i="20"/>
  <c r="RG53" i="34" l="1"/>
  <c r="RH52" i="34"/>
  <c r="RG53" i="33"/>
  <c r="RH52" i="33"/>
  <c r="RG53" i="32"/>
  <c r="RH52" i="32"/>
  <c r="QW53" i="28"/>
  <c r="QX52" i="28"/>
  <c r="QW53" i="27"/>
  <c r="QX52" i="27"/>
  <c r="QX53" i="26"/>
  <c r="QY52" i="26"/>
  <c r="QX53" i="25"/>
  <c r="QY52" i="25"/>
  <c r="QX53" i="24"/>
  <c r="QY52" i="24"/>
  <c r="QX53" i="23"/>
  <c r="QY52" i="23"/>
  <c r="QX53" i="22"/>
  <c r="QY52" i="22"/>
  <c r="QV64" i="20"/>
  <c r="QW63" i="20"/>
  <c r="RH53" i="34" l="1"/>
  <c r="RI52" i="34"/>
  <c r="RH53" i="33"/>
  <c r="RI52" i="33"/>
  <c r="RH53" i="32"/>
  <c r="RI52" i="32"/>
  <c r="QX53" i="28"/>
  <c r="QY52" i="28"/>
  <c r="QX53" i="27"/>
  <c r="QY52" i="27"/>
  <c r="QY53" i="26"/>
  <c r="QZ52" i="26"/>
  <c r="QY53" i="25"/>
  <c r="QZ52" i="25"/>
  <c r="QY53" i="24"/>
  <c r="QZ52" i="24"/>
  <c r="QY53" i="23"/>
  <c r="QZ52" i="23"/>
  <c r="QY53" i="22"/>
  <c r="QZ52" i="22"/>
  <c r="QW64" i="20"/>
  <c r="QX63" i="20"/>
  <c r="RI53" i="34" l="1"/>
  <c r="RJ52" i="34"/>
  <c r="RI53" i="33"/>
  <c r="RJ52" i="33"/>
  <c r="RI53" i="32"/>
  <c r="RJ52" i="32"/>
  <c r="QY53" i="28"/>
  <c r="QZ52" i="28"/>
  <c r="QY53" i="27"/>
  <c r="QZ52" i="27"/>
  <c r="QZ53" i="26"/>
  <c r="RA52" i="26"/>
  <c r="QZ53" i="25"/>
  <c r="RA52" i="25"/>
  <c r="QZ53" i="24"/>
  <c r="RA52" i="24"/>
  <c r="QZ53" i="23"/>
  <c r="RA52" i="23"/>
  <c r="QZ53" i="22"/>
  <c r="RA52" i="22"/>
  <c r="QX64" i="20"/>
  <c r="QY63" i="20"/>
  <c r="RJ53" i="34" l="1"/>
  <c r="RK52" i="34"/>
  <c r="RJ53" i="33"/>
  <c r="RK52" i="33"/>
  <c r="RJ53" i="32"/>
  <c r="RK52" i="32"/>
  <c r="QZ53" i="28"/>
  <c r="RA52" i="28"/>
  <c r="QZ53" i="27"/>
  <c r="RA52" i="27"/>
  <c r="RA53" i="26"/>
  <c r="RB52" i="26"/>
  <c r="RA53" i="25"/>
  <c r="RB52" i="25"/>
  <c r="RA53" i="24"/>
  <c r="RB52" i="24"/>
  <c r="RA53" i="23"/>
  <c r="RB52" i="23"/>
  <c r="RA53" i="22"/>
  <c r="RB52" i="22"/>
  <c r="QY64" i="20"/>
  <c r="QZ63" i="20"/>
  <c r="RK53" i="34" l="1"/>
  <c r="RL52" i="34"/>
  <c r="RK53" i="33"/>
  <c r="RL52" i="33"/>
  <c r="RL52" i="32"/>
  <c r="RK53" i="32"/>
  <c r="RA53" i="28"/>
  <c r="RB52" i="28"/>
  <c r="RA53" i="27"/>
  <c r="RB52" i="27"/>
  <c r="RB53" i="26"/>
  <c r="RC52" i="26"/>
  <c r="RB53" i="25"/>
  <c r="RC52" i="25"/>
  <c r="RB53" i="24"/>
  <c r="RC52" i="24"/>
  <c r="RB53" i="23"/>
  <c r="RC52" i="23"/>
  <c r="RB53" i="22"/>
  <c r="RC52" i="22"/>
  <c r="QZ64" i="20"/>
  <c r="RA63" i="20"/>
  <c r="RL53" i="34" l="1"/>
  <c r="RM52" i="34"/>
  <c r="RL53" i="33"/>
  <c r="RM52" i="33"/>
  <c r="RM52" i="32"/>
  <c r="RL53" i="32"/>
  <c r="RB53" i="28"/>
  <c r="RC52" i="28"/>
  <c r="RC52" i="27"/>
  <c r="RB53" i="27"/>
  <c r="RC53" i="26"/>
  <c r="RD52" i="26"/>
  <c r="RD52" i="25"/>
  <c r="RC53" i="25"/>
  <c r="RC53" i="24"/>
  <c r="RD52" i="24"/>
  <c r="RC53" i="23"/>
  <c r="RD52" i="23"/>
  <c r="RC53" i="22"/>
  <c r="RD52" i="22"/>
  <c r="RA64" i="20"/>
  <c r="RB63" i="20"/>
  <c r="RM53" i="34" l="1"/>
  <c r="RN52" i="34"/>
  <c r="RM53" i="33"/>
  <c r="RN52" i="33"/>
  <c r="RM53" i="32"/>
  <c r="RN52" i="32"/>
  <c r="RD52" i="28"/>
  <c r="RC53" i="28"/>
  <c r="RD52" i="27"/>
  <c r="RC53" i="27"/>
  <c r="RD53" i="26"/>
  <c r="RE52" i="26"/>
  <c r="RD53" i="25"/>
  <c r="RE52" i="25"/>
  <c r="RD53" i="24"/>
  <c r="RE52" i="24"/>
  <c r="RD53" i="23"/>
  <c r="RE52" i="23"/>
  <c r="RD53" i="22"/>
  <c r="RE52" i="22"/>
  <c r="RC63" i="20"/>
  <c r="RB64" i="20"/>
  <c r="RN53" i="34" l="1"/>
  <c r="RO52" i="34"/>
  <c r="RN53" i="33"/>
  <c r="RO52" i="33"/>
  <c r="RN53" i="32"/>
  <c r="RO52" i="32"/>
  <c r="RD53" i="28"/>
  <c r="RE52" i="28"/>
  <c r="RD53" i="27"/>
  <c r="RE52" i="27"/>
  <c r="RE53" i="26"/>
  <c r="RF52" i="26"/>
  <c r="RE53" i="25"/>
  <c r="RF52" i="25"/>
  <c r="RE53" i="24"/>
  <c r="RF52" i="24"/>
  <c r="RE53" i="23"/>
  <c r="RF52" i="23"/>
  <c r="RE53" i="22"/>
  <c r="RF52" i="22"/>
  <c r="RC64" i="20"/>
  <c r="RD63" i="20"/>
  <c r="RO53" i="34" l="1"/>
  <c r="RP52" i="34"/>
  <c r="RO53" i="33"/>
  <c r="RP52" i="33"/>
  <c r="RO53" i="32"/>
  <c r="RP52" i="32"/>
  <c r="RE53" i="28"/>
  <c r="RF52" i="28"/>
  <c r="RE53" i="27"/>
  <c r="RF52" i="27"/>
  <c r="RF53" i="26"/>
  <c r="RG52" i="26"/>
  <c r="RF53" i="25"/>
  <c r="RG52" i="25"/>
  <c r="RF53" i="24"/>
  <c r="RG52" i="24"/>
  <c r="RG52" i="23"/>
  <c r="RF53" i="23"/>
  <c r="RF53" i="22"/>
  <c r="RG52" i="22"/>
  <c r="RD64" i="20"/>
  <c r="RE63" i="20"/>
  <c r="RP53" i="34" l="1"/>
  <c r="RQ52" i="34"/>
  <c r="RQ52" i="33"/>
  <c r="RP53" i="33"/>
  <c r="RP53" i="32"/>
  <c r="RQ52" i="32"/>
  <c r="RF53" i="28"/>
  <c r="RG52" i="28"/>
  <c r="RF53" i="27"/>
  <c r="RG52" i="27"/>
  <c r="RG53" i="26"/>
  <c r="RH52" i="26"/>
  <c r="RG53" i="25"/>
  <c r="RH52" i="25"/>
  <c r="RG53" i="24"/>
  <c r="RH52" i="24"/>
  <c r="RG53" i="23"/>
  <c r="RH52" i="23"/>
  <c r="RG53" i="22"/>
  <c r="RH52" i="22"/>
  <c r="RE64" i="20"/>
  <c r="RF63" i="20"/>
  <c r="RQ53" i="34" l="1"/>
  <c r="RR52" i="34"/>
  <c r="RR52" i="33"/>
  <c r="RQ53" i="33"/>
  <c r="RQ53" i="32"/>
  <c r="RR52" i="32"/>
  <c r="RG53" i="28"/>
  <c r="RH52" i="28"/>
  <c r="RG53" i="27"/>
  <c r="RH52" i="27"/>
  <c r="RH53" i="26"/>
  <c r="RI52" i="26"/>
  <c r="RH53" i="25"/>
  <c r="RI52" i="25"/>
  <c r="RH53" i="24"/>
  <c r="RI52" i="24"/>
  <c r="RH53" i="23"/>
  <c r="RI52" i="23"/>
  <c r="RH53" i="22"/>
  <c r="RI52" i="22"/>
  <c r="RF64" i="20"/>
  <c r="RG63" i="20"/>
  <c r="RR53" i="34" l="1"/>
  <c r="RS52" i="34"/>
  <c r="RS52" i="33"/>
  <c r="RR53" i="33"/>
  <c r="RR53" i="32"/>
  <c r="RS52" i="32"/>
  <c r="RH53" i="28"/>
  <c r="RI52" i="28"/>
  <c r="RH53" i="27"/>
  <c r="RI52" i="27"/>
  <c r="RI53" i="26"/>
  <c r="RJ52" i="26"/>
  <c r="RI53" i="25"/>
  <c r="RJ52" i="25"/>
  <c r="RI53" i="24"/>
  <c r="RJ52" i="24"/>
  <c r="RI53" i="23"/>
  <c r="RJ52" i="23"/>
  <c r="RI53" i="22"/>
  <c r="RJ52" i="22"/>
  <c r="RG64" i="20"/>
  <c r="RH63" i="20"/>
  <c r="RS53" i="34" l="1"/>
  <c r="RT52" i="34"/>
  <c r="RS53" i="33"/>
  <c r="RT52" i="33"/>
  <c r="RS53" i="32"/>
  <c r="RT52" i="32"/>
  <c r="RI53" i="28"/>
  <c r="RJ52" i="28"/>
  <c r="RI53" i="27"/>
  <c r="RJ52" i="27"/>
  <c r="RJ53" i="26"/>
  <c r="RK52" i="26"/>
  <c r="RK52" i="25"/>
  <c r="RJ53" i="25"/>
  <c r="RJ53" i="24"/>
  <c r="RK52" i="24"/>
  <c r="RJ53" i="23"/>
  <c r="RK52" i="23"/>
  <c r="RJ53" i="22"/>
  <c r="RK52" i="22"/>
  <c r="RH64" i="20"/>
  <c r="RI63" i="20"/>
  <c r="RT53" i="34" l="1"/>
  <c r="RU52" i="34"/>
  <c r="RT53" i="33"/>
  <c r="RU52" i="33"/>
  <c r="RU52" i="32"/>
  <c r="RT53" i="32"/>
  <c r="RJ53" i="28"/>
  <c r="RK52" i="28"/>
  <c r="RJ53" i="27"/>
  <c r="RK52" i="27"/>
  <c r="RK53" i="26"/>
  <c r="RL52" i="26"/>
  <c r="RL52" i="25"/>
  <c r="RK53" i="25"/>
  <c r="RL52" i="24"/>
  <c r="RK53" i="24"/>
  <c r="RK53" i="23"/>
  <c r="RL52" i="23"/>
  <c r="RK53" i="22"/>
  <c r="RL52" i="22"/>
  <c r="RI64" i="20"/>
  <c r="RJ63" i="20"/>
  <c r="RU53" i="34" l="1"/>
  <c r="RV52" i="34"/>
  <c r="RU53" i="33"/>
  <c r="RV52" i="33"/>
  <c r="RU53" i="32"/>
  <c r="RV52" i="32"/>
  <c r="RK53" i="28"/>
  <c r="RL52" i="28"/>
  <c r="RL52" i="27"/>
  <c r="RK53" i="27"/>
  <c r="RL53" i="26"/>
  <c r="RM52" i="26"/>
  <c r="RL53" i="25"/>
  <c r="RM52" i="25"/>
  <c r="RL53" i="24"/>
  <c r="RM52" i="24"/>
  <c r="RL53" i="23"/>
  <c r="RM52" i="23"/>
  <c r="RL53" i="22"/>
  <c r="RM52" i="22"/>
  <c r="RJ64" i="20"/>
  <c r="RK63" i="20"/>
  <c r="RV53" i="34" l="1"/>
  <c r="RW52" i="34"/>
  <c r="RV53" i="33"/>
  <c r="RW52" i="33"/>
  <c r="RV53" i="32"/>
  <c r="RW52" i="32"/>
  <c r="RL53" i="28"/>
  <c r="RM52" i="28"/>
  <c r="RM52" i="27"/>
  <c r="RL53" i="27"/>
  <c r="RM53" i="26"/>
  <c r="RN52" i="26"/>
  <c r="RM53" i="25"/>
  <c r="RN52" i="25"/>
  <c r="RM53" i="24"/>
  <c r="RN52" i="24"/>
  <c r="RM53" i="23"/>
  <c r="RN52" i="23"/>
  <c r="RM53" i="22"/>
  <c r="RN52" i="22"/>
  <c r="RK64" i="20"/>
  <c r="RL63" i="20"/>
  <c r="RW53" i="34" l="1"/>
  <c r="RX52" i="34"/>
  <c r="RW53" i="33"/>
  <c r="RX52" i="33"/>
  <c r="RW53" i="32"/>
  <c r="RX52" i="32"/>
  <c r="RM53" i="28"/>
  <c r="RN52" i="28"/>
  <c r="RM53" i="27"/>
  <c r="RN52" i="27"/>
  <c r="RN53" i="26"/>
  <c r="RO52" i="26"/>
  <c r="RN53" i="25"/>
  <c r="RO52" i="25"/>
  <c r="RN53" i="24"/>
  <c r="RO52" i="24"/>
  <c r="RN53" i="23"/>
  <c r="RO52" i="23"/>
  <c r="RN53" i="22"/>
  <c r="RO52" i="22"/>
  <c r="RL64" i="20"/>
  <c r="RM63" i="20"/>
  <c r="RX53" i="34" l="1"/>
  <c r="RY52" i="34"/>
  <c r="RX53" i="33"/>
  <c r="RY52" i="33"/>
  <c r="RX53" i="32"/>
  <c r="RY52" i="32"/>
  <c r="RN53" i="28"/>
  <c r="RO52" i="28"/>
  <c r="RN53" i="27"/>
  <c r="RO52" i="27"/>
  <c r="RO53" i="26"/>
  <c r="RP52" i="26"/>
  <c r="RO53" i="25"/>
  <c r="RP52" i="25"/>
  <c r="RO53" i="24"/>
  <c r="RP52" i="24"/>
  <c r="RO53" i="23"/>
  <c r="RP52" i="23"/>
  <c r="RO53" i="22"/>
  <c r="RP52" i="22"/>
  <c r="RM64" i="20"/>
  <c r="RN63" i="20"/>
  <c r="RY53" i="34" l="1"/>
  <c r="RZ52" i="34"/>
  <c r="RY53" i="33"/>
  <c r="RZ52" i="33"/>
  <c r="RY53" i="32"/>
  <c r="RZ52" i="32"/>
  <c r="RO53" i="28"/>
  <c r="RP52" i="28"/>
  <c r="RO53" i="27"/>
  <c r="RP52" i="27"/>
  <c r="RP53" i="26"/>
  <c r="RQ52" i="26"/>
  <c r="RP53" i="25"/>
  <c r="RQ52" i="25"/>
  <c r="RP53" i="24"/>
  <c r="RQ52" i="24"/>
  <c r="RP53" i="23"/>
  <c r="RQ52" i="23"/>
  <c r="RP53" i="22"/>
  <c r="RQ52" i="22"/>
  <c r="RN64" i="20"/>
  <c r="RO63" i="20"/>
  <c r="RZ53" i="34" l="1"/>
  <c r="SA52" i="34"/>
  <c r="SA52" i="33"/>
  <c r="RZ53" i="33"/>
  <c r="RZ53" i="32"/>
  <c r="SA52" i="32"/>
  <c r="RP53" i="28"/>
  <c r="RQ52" i="28"/>
  <c r="RP53" i="27"/>
  <c r="RQ52" i="27"/>
  <c r="RQ53" i="26"/>
  <c r="RR52" i="26"/>
  <c r="RQ53" i="25"/>
  <c r="RR52" i="25"/>
  <c r="RQ53" i="24"/>
  <c r="RR52" i="24"/>
  <c r="RQ53" i="23"/>
  <c r="RR52" i="23"/>
  <c r="RQ53" i="22"/>
  <c r="RR52" i="22"/>
  <c r="RO64" i="20"/>
  <c r="RP63" i="20"/>
  <c r="SB52" i="34" l="1"/>
  <c r="SA53" i="34"/>
  <c r="SB52" i="33"/>
  <c r="SA53" i="33"/>
  <c r="SA53" i="32"/>
  <c r="SB52" i="32"/>
  <c r="RQ53" i="28"/>
  <c r="RR52" i="28"/>
  <c r="RQ53" i="27"/>
  <c r="RR52" i="27"/>
  <c r="RR53" i="26"/>
  <c r="RS52" i="26"/>
  <c r="RR53" i="25"/>
  <c r="RS52" i="25"/>
  <c r="RR53" i="24"/>
  <c r="RS52" i="24"/>
  <c r="RR53" i="23"/>
  <c r="RS52" i="23"/>
  <c r="RR53" i="22"/>
  <c r="RS52" i="22"/>
  <c r="RP64" i="20"/>
  <c r="RQ63" i="20"/>
  <c r="SC52" i="34" l="1"/>
  <c r="SB53" i="34"/>
  <c r="SB53" i="33"/>
  <c r="SC52" i="33"/>
  <c r="SB53" i="32"/>
  <c r="SC52" i="32"/>
  <c r="RR53" i="28"/>
  <c r="RS52" i="28"/>
  <c r="RR53" i="27"/>
  <c r="RS52" i="27"/>
  <c r="RS53" i="26"/>
  <c r="RT52" i="26"/>
  <c r="RS53" i="25"/>
  <c r="RT52" i="25"/>
  <c r="RS53" i="24"/>
  <c r="RT52" i="24"/>
  <c r="RS53" i="23"/>
  <c r="RT52" i="23"/>
  <c r="RS53" i="22"/>
  <c r="RT52" i="22"/>
  <c r="RQ64" i="20"/>
  <c r="RR63" i="20"/>
  <c r="SC53" i="34" l="1"/>
  <c r="SD52" i="34"/>
  <c r="SC53" i="33"/>
  <c r="SD52" i="33"/>
  <c r="SC53" i="32"/>
  <c r="SD52" i="32"/>
  <c r="RS53" i="28"/>
  <c r="RT52" i="28"/>
  <c r="RS53" i="27"/>
  <c r="RT52" i="27"/>
  <c r="RT53" i="26"/>
  <c r="RU52" i="26"/>
  <c r="RT53" i="25"/>
  <c r="RU52" i="25"/>
  <c r="RT53" i="24"/>
  <c r="RU52" i="24"/>
  <c r="RT53" i="23"/>
  <c r="RU52" i="23"/>
  <c r="RU52" i="22"/>
  <c r="RT53" i="22"/>
  <c r="RR64" i="20"/>
  <c r="RS63" i="20"/>
  <c r="SD53" i="34" l="1"/>
  <c r="SE52" i="34"/>
  <c r="SD53" i="33"/>
  <c r="SE52" i="33"/>
  <c r="SD53" i="32"/>
  <c r="SE52" i="32"/>
  <c r="RT53" i="28"/>
  <c r="RU52" i="28"/>
  <c r="RU52" i="27"/>
  <c r="RT53" i="27"/>
  <c r="RU53" i="26"/>
  <c r="RV52" i="26"/>
  <c r="RU53" i="25"/>
  <c r="RV52" i="25"/>
  <c r="RU53" i="24"/>
  <c r="RV52" i="24"/>
  <c r="RV52" i="23"/>
  <c r="RU53" i="23"/>
  <c r="RU53" i="22"/>
  <c r="RV52" i="22"/>
  <c r="RS64" i="20"/>
  <c r="RT63" i="20"/>
  <c r="SE53" i="34" l="1"/>
  <c r="SF52" i="34"/>
  <c r="SE53" i="33"/>
  <c r="SF52" i="33"/>
  <c r="SE53" i="32"/>
  <c r="SF52" i="32"/>
  <c r="RU53" i="28"/>
  <c r="RV52" i="28"/>
  <c r="RU53" i="27"/>
  <c r="RV52" i="27"/>
  <c r="RV53" i="26"/>
  <c r="RW52" i="26"/>
  <c r="RV53" i="25"/>
  <c r="RW52" i="25"/>
  <c r="RW52" i="24"/>
  <c r="RV53" i="24"/>
  <c r="RW52" i="23"/>
  <c r="RV53" i="23"/>
  <c r="RV53" i="22"/>
  <c r="RW52" i="22"/>
  <c r="RT64" i="20"/>
  <c r="RU63" i="20"/>
  <c r="SF53" i="34" l="1"/>
  <c r="SG52" i="34"/>
  <c r="SF53" i="33"/>
  <c r="SG52" i="33"/>
  <c r="SF53" i="32"/>
  <c r="SG52" i="32"/>
  <c r="RV53" i="28"/>
  <c r="RW52" i="28"/>
  <c r="RV53" i="27"/>
  <c r="RW52" i="27"/>
  <c r="RW53" i="26"/>
  <c r="RX52" i="26"/>
  <c r="RW53" i="25"/>
  <c r="RX52" i="25"/>
  <c r="RW53" i="24"/>
  <c r="RX52" i="24"/>
  <c r="RW53" i="23"/>
  <c r="RX52" i="23"/>
  <c r="RW53" i="22"/>
  <c r="RX52" i="22"/>
  <c r="RU64" i="20"/>
  <c r="RV63" i="20"/>
  <c r="SG53" i="34" l="1"/>
  <c r="SH52" i="34"/>
  <c r="SG53" i="33"/>
  <c r="SH52" i="33"/>
  <c r="SG53" i="32"/>
  <c r="SH52" i="32"/>
  <c r="RW53" i="28"/>
  <c r="RX52" i="28"/>
  <c r="RW53" i="27"/>
  <c r="RX52" i="27"/>
  <c r="RX53" i="26"/>
  <c r="RY52" i="26"/>
  <c r="RX53" i="25"/>
  <c r="RY52" i="25"/>
  <c r="RX53" i="24"/>
  <c r="RY52" i="24"/>
  <c r="RX53" i="23"/>
  <c r="RY52" i="23"/>
  <c r="RX53" i="22"/>
  <c r="RY52" i="22"/>
  <c r="RV64" i="20"/>
  <c r="RW63" i="20"/>
  <c r="SH53" i="34" l="1"/>
  <c r="SI52" i="34"/>
  <c r="SH53" i="33"/>
  <c r="SI52" i="33"/>
  <c r="SH53" i="32"/>
  <c r="SI52" i="32"/>
  <c r="RX53" i="28"/>
  <c r="RY52" i="28"/>
  <c r="RY52" i="27"/>
  <c r="RX53" i="27"/>
  <c r="RY53" i="26"/>
  <c r="RZ52" i="26"/>
  <c r="RY53" i="25"/>
  <c r="RZ52" i="25"/>
  <c r="RY53" i="24"/>
  <c r="RZ52" i="24"/>
  <c r="RY53" i="23"/>
  <c r="RZ52" i="23"/>
  <c r="RY53" i="22"/>
  <c r="RZ52" i="22"/>
  <c r="RW64" i="20"/>
  <c r="RX63" i="20"/>
  <c r="SI53" i="34" l="1"/>
  <c r="SJ52" i="34"/>
  <c r="SI53" i="33"/>
  <c r="SJ52" i="33"/>
  <c r="SI53" i="32"/>
  <c r="SJ52" i="32"/>
  <c r="RY53" i="28"/>
  <c r="RZ52" i="28"/>
  <c r="RY53" i="27"/>
  <c r="RZ52" i="27"/>
  <c r="SA52" i="26"/>
  <c r="RZ53" i="26"/>
  <c r="RZ53" i="25"/>
  <c r="SA52" i="25"/>
  <c r="RZ53" i="24"/>
  <c r="SA52" i="24"/>
  <c r="RZ53" i="23"/>
  <c r="SA52" i="23"/>
  <c r="RZ53" i="22"/>
  <c r="SA52" i="22"/>
  <c r="RX64" i="20"/>
  <c r="RY63" i="20"/>
  <c r="SJ53" i="34" l="1"/>
  <c r="SK52" i="34"/>
  <c r="SJ53" i="33"/>
  <c r="SK52" i="33"/>
  <c r="SJ53" i="32"/>
  <c r="SK52" i="32"/>
  <c r="RZ53" i="28"/>
  <c r="SA52" i="28"/>
  <c r="RZ53" i="27"/>
  <c r="SA52" i="27"/>
  <c r="SB52" i="26"/>
  <c r="SA53" i="26"/>
  <c r="SB52" i="25"/>
  <c r="SA53" i="25"/>
  <c r="SA53" i="24"/>
  <c r="SB52" i="24"/>
  <c r="SA53" i="23"/>
  <c r="SB52" i="23"/>
  <c r="SB52" i="22"/>
  <c r="SA53" i="22"/>
  <c r="RY64" i="20"/>
  <c r="RZ63" i="20"/>
  <c r="SK53" i="34" l="1"/>
  <c r="SL52" i="34"/>
  <c r="SK53" i="33"/>
  <c r="SL52" i="33"/>
  <c r="SK53" i="32"/>
  <c r="SL52" i="32"/>
  <c r="SA53" i="28"/>
  <c r="SB52" i="28"/>
  <c r="SA53" i="27"/>
  <c r="SB52" i="27"/>
  <c r="SB53" i="26"/>
  <c r="SC52" i="26"/>
  <c r="SB53" i="25"/>
  <c r="SC52" i="25"/>
  <c r="SB53" i="24"/>
  <c r="SC52" i="24"/>
  <c r="SB53" i="23"/>
  <c r="SC52" i="23"/>
  <c r="SC52" i="22"/>
  <c r="SB53" i="22"/>
  <c r="SA63" i="20"/>
  <c r="RZ64" i="20"/>
  <c r="SL53" i="34" l="1"/>
  <c r="SM52" i="34"/>
  <c r="SL53" i="33"/>
  <c r="SM52" i="33"/>
  <c r="SL53" i="32"/>
  <c r="SM52" i="32"/>
  <c r="SB53" i="28"/>
  <c r="SC52" i="28"/>
  <c r="SB53" i="27"/>
  <c r="SC52" i="27"/>
  <c r="SC53" i="26"/>
  <c r="SD52" i="26"/>
  <c r="SC53" i="25"/>
  <c r="SD52" i="25"/>
  <c r="SC53" i="24"/>
  <c r="SD52" i="24"/>
  <c r="SC53" i="23"/>
  <c r="SD52" i="23"/>
  <c r="SC53" i="22"/>
  <c r="SD52" i="22"/>
  <c r="SA64" i="20"/>
  <c r="SB63" i="20"/>
  <c r="SM53" i="34" l="1"/>
  <c r="SN52" i="34"/>
  <c r="SM53" i="33"/>
  <c r="SN52" i="33"/>
  <c r="SM53" i="32"/>
  <c r="SN52" i="32"/>
  <c r="SD52" i="28"/>
  <c r="SC53" i="28"/>
  <c r="SC53" i="27"/>
  <c r="SD52" i="27"/>
  <c r="SD53" i="26"/>
  <c r="SE52" i="26"/>
  <c r="SD53" i="25"/>
  <c r="SE52" i="25"/>
  <c r="SD53" i="24"/>
  <c r="SE52" i="24"/>
  <c r="SE52" i="23"/>
  <c r="SD53" i="23"/>
  <c r="SD53" i="22"/>
  <c r="SE52" i="22"/>
  <c r="SC63" i="20"/>
  <c r="SB64" i="20"/>
  <c r="SN53" i="34" l="1"/>
  <c r="SO52" i="34"/>
  <c r="SN53" i="33"/>
  <c r="SO52" i="33"/>
  <c r="SN53" i="32"/>
  <c r="SO52" i="32"/>
  <c r="SD53" i="28"/>
  <c r="SE52" i="28"/>
  <c r="SD53" i="27"/>
  <c r="SE52" i="27"/>
  <c r="SE53" i="26"/>
  <c r="SF52" i="26"/>
  <c r="SE53" i="25"/>
  <c r="SF52" i="25"/>
  <c r="SE53" i="24"/>
  <c r="SF52" i="24"/>
  <c r="SE53" i="23"/>
  <c r="SF52" i="23"/>
  <c r="SE53" i="22"/>
  <c r="SF52" i="22"/>
  <c r="SC64" i="20"/>
  <c r="SD63" i="20"/>
  <c r="SO53" i="34" l="1"/>
  <c r="SP52" i="34"/>
  <c r="SO53" i="33"/>
  <c r="SP52" i="33"/>
  <c r="SO53" i="32"/>
  <c r="SP52" i="32"/>
  <c r="SE53" i="28"/>
  <c r="SF52" i="28"/>
  <c r="SE53" i="27"/>
  <c r="SF52" i="27"/>
  <c r="SF53" i="26"/>
  <c r="SG52" i="26"/>
  <c r="SF53" i="25"/>
  <c r="SG52" i="25"/>
  <c r="SF53" i="24"/>
  <c r="SG52" i="24"/>
  <c r="SF53" i="23"/>
  <c r="SG52" i="23"/>
  <c r="SF53" i="22"/>
  <c r="SG52" i="22"/>
  <c r="SD64" i="20"/>
  <c r="SE63" i="20"/>
  <c r="SP53" i="34" l="1"/>
  <c r="SQ52" i="34"/>
  <c r="SQ52" i="33"/>
  <c r="SP53" i="33"/>
  <c r="SP53" i="32"/>
  <c r="SQ52" i="32"/>
  <c r="SF53" i="28"/>
  <c r="SG52" i="28"/>
  <c r="SF53" i="27"/>
  <c r="SG52" i="27"/>
  <c r="SG53" i="26"/>
  <c r="SH52" i="26"/>
  <c r="SG53" i="25"/>
  <c r="SH52" i="25"/>
  <c r="SG53" i="24"/>
  <c r="SH52" i="24"/>
  <c r="SG53" i="23"/>
  <c r="SH52" i="23"/>
  <c r="SG53" i="22"/>
  <c r="SH52" i="22"/>
  <c r="SE64" i="20"/>
  <c r="SF63" i="20"/>
  <c r="SQ53" i="34" l="1"/>
  <c r="SR52" i="34"/>
  <c r="SR52" i="33"/>
  <c r="SQ53" i="33"/>
  <c r="SQ53" i="32"/>
  <c r="SR52" i="32"/>
  <c r="SG53" i="28"/>
  <c r="SH52" i="28"/>
  <c r="SG53" i="27"/>
  <c r="SH52" i="27"/>
  <c r="SH53" i="26"/>
  <c r="SI52" i="26"/>
  <c r="SH53" i="25"/>
  <c r="SI52" i="25"/>
  <c r="SH53" i="24"/>
  <c r="SI52" i="24"/>
  <c r="SH53" i="23"/>
  <c r="SI52" i="23"/>
  <c r="SH53" i="22"/>
  <c r="SI52" i="22"/>
  <c r="SG63" i="20"/>
  <c r="SF64" i="20"/>
  <c r="SS52" i="34" l="1"/>
  <c r="SR53" i="34"/>
  <c r="SR53" i="33"/>
  <c r="SS52" i="33"/>
  <c r="SR53" i="32"/>
  <c r="SS52" i="32"/>
  <c r="SH53" i="28"/>
  <c r="SI52" i="28"/>
  <c r="SH53" i="27"/>
  <c r="SI52" i="27"/>
  <c r="SI53" i="26"/>
  <c r="SJ52" i="26"/>
  <c r="SI53" i="25"/>
  <c r="SJ52" i="25"/>
  <c r="SI53" i="24"/>
  <c r="SJ52" i="24"/>
  <c r="SI53" i="23"/>
  <c r="SJ52" i="23"/>
  <c r="SI53" i="22"/>
  <c r="SJ52" i="22"/>
  <c r="SG64" i="20"/>
  <c r="SH63" i="20"/>
  <c r="ST52" i="34" l="1"/>
  <c r="SS53" i="34"/>
  <c r="SS53" i="33"/>
  <c r="ST52" i="33"/>
  <c r="SS53" i="32"/>
  <c r="ST52" i="32"/>
  <c r="SI53" i="28"/>
  <c r="SJ52" i="28"/>
  <c r="SI53" i="27"/>
  <c r="SJ52" i="27"/>
  <c r="SJ53" i="26"/>
  <c r="SK52" i="26"/>
  <c r="SJ53" i="25"/>
  <c r="SK52" i="25"/>
  <c r="SJ53" i="24"/>
  <c r="SK52" i="24"/>
  <c r="SJ53" i="23"/>
  <c r="SK52" i="23"/>
  <c r="SJ53" i="22"/>
  <c r="SK52" i="22"/>
  <c r="SH64" i="20"/>
  <c r="SI63" i="20"/>
  <c r="ST53" i="34" l="1"/>
  <c r="SU52" i="34"/>
  <c r="ST53" i="33"/>
  <c r="SU52" i="33"/>
  <c r="ST53" i="32"/>
  <c r="SU52" i="32"/>
  <c r="SJ53" i="28"/>
  <c r="SK52" i="28"/>
  <c r="SJ53" i="27"/>
  <c r="SK52" i="27"/>
  <c r="SK53" i="26"/>
  <c r="SL52" i="26"/>
  <c r="SK53" i="25"/>
  <c r="SL52" i="25"/>
  <c r="SK53" i="24"/>
  <c r="SL52" i="24"/>
  <c r="SK53" i="23"/>
  <c r="SL52" i="23"/>
  <c r="SK53" i="22"/>
  <c r="SL52" i="22"/>
  <c r="SI64" i="20"/>
  <c r="SJ63" i="20"/>
  <c r="SU53" i="34" l="1"/>
  <c r="SV52" i="34"/>
  <c r="SU53" i="33"/>
  <c r="SV52" i="33"/>
  <c r="SU53" i="32"/>
  <c r="SV52" i="32"/>
  <c r="SK53" i="28"/>
  <c r="SL52" i="28"/>
  <c r="SK53" i="27"/>
  <c r="SL52" i="27"/>
  <c r="SL53" i="26"/>
  <c r="SM52" i="26"/>
  <c r="SL53" i="25"/>
  <c r="SM52" i="25"/>
  <c r="SM52" i="24"/>
  <c r="SL53" i="24"/>
  <c r="SL53" i="23"/>
  <c r="SM52" i="23"/>
  <c r="SL53" i="22"/>
  <c r="SM52" i="22"/>
  <c r="SJ64" i="20"/>
  <c r="SK63" i="20"/>
  <c r="SV53" i="34" l="1"/>
  <c r="SW52" i="34"/>
  <c r="SV53" i="33"/>
  <c r="SW52" i="33"/>
  <c r="SV53" i="32"/>
  <c r="SW52" i="32"/>
  <c r="SL53" i="28"/>
  <c r="SM52" i="28"/>
  <c r="SM52" i="27"/>
  <c r="SL53" i="27"/>
  <c r="SM53" i="26"/>
  <c r="SN52" i="26"/>
  <c r="SM53" i="25"/>
  <c r="SN52" i="25"/>
  <c r="SM53" i="24"/>
  <c r="SN52" i="24"/>
  <c r="SM53" i="23"/>
  <c r="SN52" i="23"/>
  <c r="SM53" i="22"/>
  <c r="SN52" i="22"/>
  <c r="SK64" i="20"/>
  <c r="SL63" i="20"/>
  <c r="SW53" i="34" l="1"/>
  <c r="SX52" i="34"/>
  <c r="SW53" i="33"/>
  <c r="SX52" i="33"/>
  <c r="SW53" i="32"/>
  <c r="SX52" i="32"/>
  <c r="SM53" i="28"/>
  <c r="SN52" i="28"/>
  <c r="SN52" i="27"/>
  <c r="SM53" i="27"/>
  <c r="SN53" i="26"/>
  <c r="SO52" i="26"/>
  <c r="SN53" i="25"/>
  <c r="SO52" i="25"/>
  <c r="SN53" i="24"/>
  <c r="SO52" i="24"/>
  <c r="SN53" i="23"/>
  <c r="SO52" i="23"/>
  <c r="SO52" i="22"/>
  <c r="SN53" i="22"/>
  <c r="SL64" i="20"/>
  <c r="SM63" i="20"/>
  <c r="SX53" i="34" l="1"/>
  <c r="SY52" i="34"/>
  <c r="SY52" i="33"/>
  <c r="SX53" i="33"/>
  <c r="SX53" i="32"/>
  <c r="SY52" i="32"/>
  <c r="SN53" i="28"/>
  <c r="SO52" i="28"/>
  <c r="SN53" i="27"/>
  <c r="SO52" i="27"/>
  <c r="SO53" i="26"/>
  <c r="SP52" i="26"/>
  <c r="SO53" i="25"/>
  <c r="SP52" i="25"/>
  <c r="SO53" i="24"/>
  <c r="SP52" i="24"/>
  <c r="SO53" i="23"/>
  <c r="SP52" i="23"/>
  <c r="SO53" i="22"/>
  <c r="SP52" i="22"/>
  <c r="SM64" i="20"/>
  <c r="SN63" i="20"/>
  <c r="SY53" i="34" l="1"/>
  <c r="SZ52" i="34"/>
  <c r="SY53" i="33"/>
  <c r="SZ52" i="33"/>
  <c r="SY53" i="32"/>
  <c r="SZ52" i="32"/>
  <c r="SO53" i="28"/>
  <c r="SP52" i="28"/>
  <c r="SO53" i="27"/>
  <c r="SP52" i="27"/>
  <c r="SP53" i="26"/>
  <c r="SQ52" i="26"/>
  <c r="SP53" i="25"/>
  <c r="SQ52" i="25"/>
  <c r="SP53" i="24"/>
  <c r="SQ52" i="24"/>
  <c r="SP53" i="23"/>
  <c r="SQ52" i="23"/>
  <c r="SP53" i="22"/>
  <c r="SQ52" i="22"/>
  <c r="SO63" i="20"/>
  <c r="SN64" i="20"/>
  <c r="SZ53" i="34" l="1"/>
  <c r="TA52" i="34"/>
  <c r="SZ53" i="33"/>
  <c r="TA52" i="33"/>
  <c r="SZ53" i="32"/>
  <c r="TA52" i="32"/>
  <c r="SQ52" i="28"/>
  <c r="SP53" i="28"/>
  <c r="SP53" i="27"/>
  <c r="SQ52" i="27"/>
  <c r="SQ53" i="26"/>
  <c r="SR52" i="26"/>
  <c r="SQ53" i="25"/>
  <c r="SR52" i="25"/>
  <c r="SQ53" i="24"/>
  <c r="SR52" i="24"/>
  <c r="SQ53" i="23"/>
  <c r="SR52" i="23"/>
  <c r="SQ53" i="22"/>
  <c r="SR52" i="22"/>
  <c r="SO64" i="20"/>
  <c r="SP63" i="20"/>
  <c r="TA53" i="34" l="1"/>
  <c r="TB52" i="34"/>
  <c r="TA53" i="33"/>
  <c r="TB52" i="33"/>
  <c r="TA53" i="32"/>
  <c r="TB52" i="32"/>
  <c r="SQ53" i="28"/>
  <c r="SR52" i="28"/>
  <c r="SR52" i="27"/>
  <c r="SQ53" i="27"/>
  <c r="SR53" i="26"/>
  <c r="SS52" i="26"/>
  <c r="SR53" i="25"/>
  <c r="SS52" i="25"/>
  <c r="SR53" i="24"/>
  <c r="SS52" i="24"/>
  <c r="SR53" i="23"/>
  <c r="SS52" i="23"/>
  <c r="SR53" i="22"/>
  <c r="SS52" i="22"/>
  <c r="SP64" i="20"/>
  <c r="SQ63" i="20"/>
  <c r="TB53" i="34" l="1"/>
  <c r="TC52" i="34"/>
  <c r="TB53" i="33"/>
  <c r="TC52" i="33"/>
  <c r="TB53" i="32"/>
  <c r="TC52" i="32"/>
  <c r="SR53" i="28"/>
  <c r="SS52" i="28"/>
  <c r="SR53" i="27"/>
  <c r="SS52" i="27"/>
  <c r="SS53" i="26"/>
  <c r="ST52" i="26"/>
  <c r="SS53" i="25"/>
  <c r="ST52" i="25"/>
  <c r="SS53" i="24"/>
  <c r="ST52" i="24"/>
  <c r="SS53" i="23"/>
  <c r="ST52" i="23"/>
  <c r="SS53" i="22"/>
  <c r="ST52" i="22"/>
  <c r="SQ64" i="20"/>
  <c r="SR63" i="20"/>
  <c r="TC53" i="34" l="1"/>
  <c r="TD52" i="34"/>
  <c r="TC53" i="33"/>
  <c r="TD52" i="33"/>
  <c r="TD52" i="32"/>
  <c r="TC53" i="32"/>
  <c r="SS53" i="28"/>
  <c r="ST52" i="28"/>
  <c r="SS53" i="27"/>
  <c r="ST52" i="27"/>
  <c r="ST53" i="26"/>
  <c r="SU52" i="26"/>
  <c r="ST53" i="25"/>
  <c r="SU52" i="25"/>
  <c r="ST53" i="24"/>
  <c r="SU52" i="24"/>
  <c r="ST53" i="23"/>
  <c r="SU52" i="23"/>
  <c r="ST53" i="22"/>
  <c r="SU52" i="22"/>
  <c r="SR64" i="20"/>
  <c r="SS63" i="20"/>
  <c r="TD53" i="34" l="1"/>
  <c r="TE52" i="34"/>
  <c r="TD53" i="33"/>
  <c r="TE52" i="33"/>
  <c r="TD53" i="32"/>
  <c r="TE52" i="32"/>
  <c r="ST53" i="28"/>
  <c r="SU52" i="28"/>
  <c r="ST53" i="27"/>
  <c r="SU52" i="27"/>
  <c r="SU53" i="26"/>
  <c r="SV52" i="26"/>
  <c r="SU53" i="25"/>
  <c r="SV52" i="25"/>
  <c r="SU53" i="24"/>
  <c r="SV52" i="24"/>
  <c r="SU53" i="23"/>
  <c r="SV52" i="23"/>
  <c r="SU53" i="22"/>
  <c r="SV52" i="22"/>
  <c r="SS64" i="20"/>
  <c r="ST63" i="20"/>
  <c r="TE53" i="34" l="1"/>
  <c r="TF52" i="34"/>
  <c r="TE53" i="33"/>
  <c r="TF52" i="33"/>
  <c r="TE53" i="32"/>
  <c r="TF52" i="32"/>
  <c r="SU53" i="28"/>
  <c r="SV52" i="28"/>
  <c r="SU53" i="27"/>
  <c r="SV52" i="27"/>
  <c r="SV53" i="26"/>
  <c r="SW52" i="26"/>
  <c r="SV53" i="25"/>
  <c r="SW52" i="25"/>
  <c r="SV53" i="24"/>
  <c r="SW52" i="24"/>
  <c r="SV53" i="23"/>
  <c r="SW52" i="23"/>
  <c r="SV53" i="22"/>
  <c r="SW52" i="22"/>
  <c r="ST64" i="20"/>
  <c r="SU63" i="20"/>
  <c r="TF53" i="34" l="1"/>
  <c r="TG52" i="34"/>
  <c r="TF53" i="33"/>
  <c r="TG52" i="33"/>
  <c r="TF53" i="32"/>
  <c r="TG52" i="32"/>
  <c r="SV53" i="28"/>
  <c r="SW52" i="28"/>
  <c r="SV53" i="27"/>
  <c r="SW52" i="27"/>
  <c r="SW53" i="26"/>
  <c r="SX52" i="26"/>
  <c r="SW53" i="25"/>
  <c r="SX52" i="25"/>
  <c r="SW53" i="24"/>
  <c r="SX52" i="24"/>
  <c r="SW53" i="23"/>
  <c r="SX52" i="23"/>
  <c r="SW53" i="22"/>
  <c r="SX52" i="22"/>
  <c r="SU64" i="20"/>
  <c r="SV63" i="20"/>
  <c r="TG53" i="34" l="1"/>
  <c r="TH52" i="34"/>
  <c r="TG53" i="33"/>
  <c r="TH52" i="33"/>
  <c r="TG53" i="32"/>
  <c r="TH52" i="32"/>
  <c r="SW53" i="28"/>
  <c r="SX52" i="28"/>
  <c r="SW53" i="27"/>
  <c r="SX52" i="27"/>
  <c r="SX53" i="26"/>
  <c r="SY52" i="26"/>
  <c r="SX53" i="25"/>
  <c r="SY52" i="25"/>
  <c r="SX53" i="24"/>
  <c r="SY52" i="24"/>
  <c r="SX53" i="23"/>
  <c r="SY52" i="23"/>
  <c r="SX53" i="22"/>
  <c r="SY52" i="22"/>
  <c r="SV64" i="20"/>
  <c r="SW63" i="20"/>
  <c r="TH53" i="34" l="1"/>
  <c r="TI52" i="34"/>
  <c r="TH53" i="33"/>
  <c r="TI52" i="33"/>
  <c r="TH53" i="32"/>
  <c r="TI52" i="32"/>
  <c r="SX53" i="28"/>
  <c r="SY52" i="28"/>
  <c r="SX53" i="27"/>
  <c r="SY52" i="27"/>
  <c r="SY53" i="26"/>
  <c r="SZ52" i="26"/>
  <c r="SZ52" i="25"/>
  <c r="SY53" i="25"/>
  <c r="SY53" i="24"/>
  <c r="SZ52" i="24"/>
  <c r="SY53" i="23"/>
  <c r="SZ52" i="23"/>
  <c r="SY53" i="22"/>
  <c r="SZ52" i="22"/>
  <c r="SW64" i="20"/>
  <c r="SX63" i="20"/>
  <c r="TI53" i="34" l="1"/>
  <c r="TJ52" i="34"/>
  <c r="TI53" i="33"/>
  <c r="TJ52" i="33"/>
  <c r="TI53" i="32"/>
  <c r="TJ52" i="32"/>
  <c r="SY53" i="28"/>
  <c r="SZ52" i="28"/>
  <c r="SY53" i="27"/>
  <c r="SZ52" i="27"/>
  <c r="SZ53" i="26"/>
  <c r="TA52" i="26"/>
  <c r="SZ53" i="25"/>
  <c r="TA52" i="25"/>
  <c r="SZ53" i="24"/>
  <c r="TA52" i="24"/>
  <c r="SZ53" i="23"/>
  <c r="TA52" i="23"/>
  <c r="SZ53" i="22"/>
  <c r="TA52" i="22"/>
  <c r="SX64" i="20"/>
  <c r="SY63" i="20"/>
  <c r="TJ53" i="34" l="1"/>
  <c r="TK52" i="34"/>
  <c r="TJ53" i="33"/>
  <c r="TK52" i="33"/>
  <c r="TJ53" i="32"/>
  <c r="TK52" i="32"/>
  <c r="SZ53" i="28"/>
  <c r="TA52" i="28"/>
  <c r="SZ53" i="27"/>
  <c r="TA52" i="27"/>
  <c r="TA53" i="26"/>
  <c r="TB52" i="26"/>
  <c r="TA53" i="25"/>
  <c r="TB52" i="25"/>
  <c r="TA53" i="24"/>
  <c r="TB52" i="24"/>
  <c r="TA53" i="23"/>
  <c r="TB52" i="23"/>
  <c r="TA53" i="22"/>
  <c r="TB52" i="22"/>
  <c r="SY64" i="20"/>
  <c r="SZ63" i="20"/>
  <c r="TK53" i="34" l="1"/>
  <c r="TL52" i="34"/>
  <c r="TK53" i="33"/>
  <c r="TL52" i="33"/>
  <c r="TK53" i="32"/>
  <c r="TL52" i="32"/>
  <c r="TA53" i="28"/>
  <c r="TB52" i="28"/>
  <c r="TA53" i="27"/>
  <c r="TB52" i="27"/>
  <c r="TB53" i="26"/>
  <c r="TC52" i="26"/>
  <c r="TB53" i="25"/>
  <c r="TC52" i="25"/>
  <c r="TB53" i="24"/>
  <c r="TC52" i="24"/>
  <c r="TC52" i="23"/>
  <c r="TB53" i="23"/>
  <c r="TB53" i="22"/>
  <c r="TC52" i="22"/>
  <c r="SZ64" i="20"/>
  <c r="TA63" i="20"/>
  <c r="TL53" i="34" l="1"/>
  <c r="TM52" i="34"/>
  <c r="TL53" i="33"/>
  <c r="TM52" i="33"/>
  <c r="TL53" i="32"/>
  <c r="TM52" i="32"/>
  <c r="TB53" i="28"/>
  <c r="TC52" i="28"/>
  <c r="TB53" i="27"/>
  <c r="TC52" i="27"/>
  <c r="TC53" i="26"/>
  <c r="TD52" i="26"/>
  <c r="TC53" i="25"/>
  <c r="TD52" i="25"/>
  <c r="TD52" i="24"/>
  <c r="TC53" i="24"/>
  <c r="TC53" i="23"/>
  <c r="TD52" i="23"/>
  <c r="TC53" i="22"/>
  <c r="TD52" i="22"/>
  <c r="TA64" i="20"/>
  <c r="TB63" i="20"/>
  <c r="TM53" i="34" l="1"/>
  <c r="TN52" i="34"/>
  <c r="TM53" i="33"/>
  <c r="TN52" i="33"/>
  <c r="TM53" i="32"/>
  <c r="TN52" i="32"/>
  <c r="TC53" i="28"/>
  <c r="TD52" i="28"/>
  <c r="TC53" i="27"/>
  <c r="TD52" i="27"/>
  <c r="TD53" i="26"/>
  <c r="TE52" i="26"/>
  <c r="TD53" i="25"/>
  <c r="TE52" i="25"/>
  <c r="TD53" i="24"/>
  <c r="TE52" i="24"/>
  <c r="TD53" i="23"/>
  <c r="TE52" i="23"/>
  <c r="TD53" i="22"/>
  <c r="TE52" i="22"/>
  <c r="TB64" i="20"/>
  <c r="TC63" i="20"/>
  <c r="TN53" i="34" l="1"/>
  <c r="TO52" i="34"/>
  <c r="TN53" i="33"/>
  <c r="TO52" i="33"/>
  <c r="TN53" i="32"/>
  <c r="TO52" i="32"/>
  <c r="TD53" i="28"/>
  <c r="TE52" i="28"/>
  <c r="TE52" i="27"/>
  <c r="TD53" i="27"/>
  <c r="TE53" i="26"/>
  <c r="TF52" i="26"/>
  <c r="TE53" i="25"/>
  <c r="TF52" i="25"/>
  <c r="TF52" i="24"/>
  <c r="TE53" i="24"/>
  <c r="TE53" i="23"/>
  <c r="TF52" i="23"/>
  <c r="TE53" i="22"/>
  <c r="TF52" i="22"/>
  <c r="TC64" i="20"/>
  <c r="TD63" i="20"/>
  <c r="TO53" i="34" l="1"/>
  <c r="TP52" i="34"/>
  <c r="TO53" i="33"/>
  <c r="TP52" i="33"/>
  <c r="TO53" i="32"/>
  <c r="TP52" i="32"/>
  <c r="TE53" i="28"/>
  <c r="TF52" i="28"/>
  <c r="TE53" i="27"/>
  <c r="TF52" i="27"/>
  <c r="TG52" i="26"/>
  <c r="TF53" i="26"/>
  <c r="TF53" i="25"/>
  <c r="TG52" i="25"/>
  <c r="TF53" i="24"/>
  <c r="TG52" i="24"/>
  <c r="TF53" i="23"/>
  <c r="TG52" i="23"/>
  <c r="TF53" i="22"/>
  <c r="TG52" i="22"/>
  <c r="TE63" i="20"/>
  <c r="TD64" i="20"/>
  <c r="TP53" i="34" l="1"/>
  <c r="TQ52" i="34"/>
  <c r="TP53" i="33"/>
  <c r="TQ52" i="33"/>
  <c r="TP53" i="32"/>
  <c r="TQ52" i="32"/>
  <c r="TF53" i="28"/>
  <c r="TG52" i="28"/>
  <c r="TG52" i="27"/>
  <c r="TF53" i="27"/>
  <c r="TG53" i="26"/>
  <c r="TH52" i="26"/>
  <c r="TG53" i="25"/>
  <c r="TH52" i="25"/>
  <c r="TH52" i="24"/>
  <c r="TG53" i="24"/>
  <c r="TG53" i="23"/>
  <c r="TH52" i="23"/>
  <c r="TH52" i="22"/>
  <c r="TG53" i="22"/>
  <c r="TF63" i="20"/>
  <c r="TE64" i="20"/>
  <c r="TQ53" i="34" l="1"/>
  <c r="TR52" i="34"/>
  <c r="TQ53" i="33"/>
  <c r="TR52" i="33"/>
  <c r="TQ53" i="32"/>
  <c r="TR52" i="32"/>
  <c r="TH52" i="28"/>
  <c r="TG53" i="28"/>
  <c r="TG53" i="27"/>
  <c r="TH52" i="27"/>
  <c r="TH53" i="26"/>
  <c r="TI52" i="26"/>
  <c r="TH53" i="25"/>
  <c r="TI52" i="25"/>
  <c r="TH53" i="24"/>
  <c r="TI52" i="24"/>
  <c r="TH53" i="23"/>
  <c r="TI52" i="23"/>
  <c r="TI52" i="22"/>
  <c r="TH53" i="22"/>
  <c r="TF64" i="20"/>
  <c r="TG63" i="20"/>
  <c r="TS52" i="34" l="1"/>
  <c r="TR53" i="34"/>
  <c r="TR53" i="33"/>
  <c r="TS52" i="33"/>
  <c r="TR53" i="32"/>
  <c r="TS52" i="32"/>
  <c r="TH53" i="28"/>
  <c r="TI52" i="28"/>
  <c r="TI52" i="27"/>
  <c r="TH53" i="27"/>
  <c r="TI53" i="26"/>
  <c r="TJ52" i="26"/>
  <c r="TI53" i="25"/>
  <c r="TJ52" i="25"/>
  <c r="TI53" i="24"/>
  <c r="TJ52" i="24"/>
  <c r="TI53" i="23"/>
  <c r="TJ52" i="23"/>
  <c r="TI53" i="22"/>
  <c r="TJ52" i="22"/>
  <c r="TG64" i="20"/>
  <c r="TH63" i="20"/>
  <c r="TT52" i="34" l="1"/>
  <c r="TS53" i="34"/>
  <c r="TS53" i="33"/>
  <c r="TT52" i="33"/>
  <c r="TS53" i="32"/>
  <c r="TT52" i="32"/>
  <c r="TI53" i="28"/>
  <c r="TJ52" i="28"/>
  <c r="TI53" i="27"/>
  <c r="TJ52" i="27"/>
  <c r="TJ53" i="26"/>
  <c r="TK52" i="26"/>
  <c r="TJ53" i="25"/>
  <c r="TK52" i="25"/>
  <c r="TJ53" i="24"/>
  <c r="TK52" i="24"/>
  <c r="TJ53" i="23"/>
  <c r="TK52" i="23"/>
  <c r="TJ53" i="22"/>
  <c r="TK52" i="22"/>
  <c r="TH64" i="20"/>
  <c r="TI63" i="20"/>
  <c r="TT53" i="34" l="1"/>
  <c r="TU52" i="34"/>
  <c r="TU52" i="33"/>
  <c r="TT53" i="33"/>
  <c r="TT53" i="32"/>
  <c r="TU52" i="32"/>
  <c r="TJ53" i="28"/>
  <c r="TK52" i="28"/>
  <c r="TJ53" i="27"/>
  <c r="TK52" i="27"/>
  <c r="TK53" i="26"/>
  <c r="TL52" i="26"/>
  <c r="TK53" i="25"/>
  <c r="TL52" i="25"/>
  <c r="TK53" i="24"/>
  <c r="TL52" i="24"/>
  <c r="TK53" i="23"/>
  <c r="TL52" i="23"/>
  <c r="TK53" i="22"/>
  <c r="TL52" i="22"/>
  <c r="TI64" i="20"/>
  <c r="TJ63" i="20"/>
  <c r="TV52" i="34" l="1"/>
  <c r="TU53" i="34"/>
  <c r="TV52" i="33"/>
  <c r="TU53" i="33"/>
  <c r="TU53" i="32"/>
  <c r="TV52" i="32"/>
  <c r="TK53" i="28"/>
  <c r="TL52" i="28"/>
  <c r="TK53" i="27"/>
  <c r="TL52" i="27"/>
  <c r="TL53" i="26"/>
  <c r="TM52" i="26"/>
  <c r="TL53" i="25"/>
  <c r="TM52" i="25"/>
  <c r="TL53" i="24"/>
  <c r="TM52" i="24"/>
  <c r="TL53" i="23"/>
  <c r="TM52" i="23"/>
  <c r="TL53" i="22"/>
  <c r="TM52" i="22"/>
  <c r="TJ64" i="20"/>
  <c r="TK63" i="20"/>
  <c r="TW52" i="34" l="1"/>
  <c r="TV53" i="34"/>
  <c r="TV53" i="33"/>
  <c r="TW52" i="33"/>
  <c r="TV53" i="32"/>
  <c r="TW52" i="32"/>
  <c r="TL53" i="28"/>
  <c r="TM52" i="28"/>
  <c r="TL53" i="27"/>
  <c r="TM52" i="27"/>
  <c r="TM53" i="26"/>
  <c r="TN52" i="26"/>
  <c r="TN52" i="25"/>
  <c r="TM53" i="25"/>
  <c r="TM53" i="24"/>
  <c r="TN52" i="24"/>
  <c r="TM53" i="23"/>
  <c r="TN52" i="23"/>
  <c r="TN52" i="22"/>
  <c r="TM53" i="22"/>
  <c r="TK64" i="20"/>
  <c r="TL63" i="20"/>
  <c r="TW53" i="34" l="1"/>
  <c r="TX52" i="34"/>
  <c r="TW53" i="33"/>
  <c r="TX52" i="33"/>
  <c r="TW53" i="32"/>
  <c r="TX52" i="32"/>
  <c r="TM53" i="28"/>
  <c r="TN52" i="28"/>
  <c r="TM53" i="27"/>
  <c r="TN52" i="27"/>
  <c r="TN53" i="26"/>
  <c r="TO52" i="26"/>
  <c r="TO52" i="25"/>
  <c r="TN53" i="25"/>
  <c r="TN53" i="24"/>
  <c r="TO52" i="24"/>
  <c r="TN53" i="23"/>
  <c r="TO52" i="23"/>
  <c r="TN53" i="22"/>
  <c r="TO52" i="22"/>
  <c r="TL64" i="20"/>
  <c r="TM63" i="20"/>
  <c r="TX53" i="34" l="1"/>
  <c r="TY52" i="34"/>
  <c r="TX53" i="33"/>
  <c r="TY52" i="33"/>
  <c r="TX53" i="32"/>
  <c r="TY52" i="32"/>
  <c r="TO52" i="28"/>
  <c r="TN53" i="28"/>
  <c r="TO52" i="27"/>
  <c r="TN53" i="27"/>
  <c r="TO53" i="26"/>
  <c r="TP52" i="26"/>
  <c r="TP52" i="25"/>
  <c r="TO53" i="25"/>
  <c r="TO53" i="24"/>
  <c r="TP52" i="24"/>
  <c r="TP52" i="23"/>
  <c r="TO53" i="23"/>
  <c r="TO53" i="22"/>
  <c r="TP52" i="22"/>
  <c r="TM64" i="20"/>
  <c r="TN63" i="20"/>
  <c r="TY53" i="34" l="1"/>
  <c r="TZ52" i="34"/>
  <c r="TY53" i="33"/>
  <c r="TZ52" i="33"/>
  <c r="TY53" i="32"/>
  <c r="TZ52" i="32"/>
  <c r="TP52" i="28"/>
  <c r="TO53" i="28"/>
  <c r="TP52" i="27"/>
  <c r="TO53" i="27"/>
  <c r="TP53" i="26"/>
  <c r="TQ52" i="26"/>
  <c r="TP53" i="25"/>
  <c r="TQ52" i="25"/>
  <c r="TP53" i="24"/>
  <c r="TQ52" i="24"/>
  <c r="TP53" i="23"/>
  <c r="TQ52" i="23"/>
  <c r="TP53" i="22"/>
  <c r="TQ52" i="22"/>
  <c r="TN64" i="20"/>
  <c r="TO63" i="20"/>
  <c r="TZ53" i="34" l="1"/>
  <c r="UA52" i="34"/>
  <c r="TZ53" i="33"/>
  <c r="UA52" i="33"/>
  <c r="UA52" i="32"/>
  <c r="TZ53" i="32"/>
  <c r="TP53" i="28"/>
  <c r="TQ52" i="28"/>
  <c r="TP53" i="27"/>
  <c r="TQ52" i="27"/>
  <c r="TQ53" i="26"/>
  <c r="TR52" i="26"/>
  <c r="TQ53" i="25"/>
  <c r="TR52" i="25"/>
  <c r="TQ53" i="24"/>
  <c r="TR52" i="24"/>
  <c r="TQ53" i="23"/>
  <c r="TR52" i="23"/>
  <c r="TQ53" i="22"/>
  <c r="TR52" i="22"/>
  <c r="TO64" i="20"/>
  <c r="TP63" i="20"/>
  <c r="UA53" i="34" l="1"/>
  <c r="UB52" i="34"/>
  <c r="UA53" i="33"/>
  <c r="UB52" i="33"/>
  <c r="UA53" i="32"/>
  <c r="UB52" i="32"/>
  <c r="TQ53" i="28"/>
  <c r="TR52" i="28"/>
  <c r="TQ53" i="27"/>
  <c r="TR52" i="27"/>
  <c r="TR53" i="26"/>
  <c r="TS52" i="26"/>
  <c r="TR53" i="25"/>
  <c r="TS52" i="25"/>
  <c r="TR53" i="24"/>
  <c r="TS52" i="24"/>
  <c r="TS52" i="23"/>
  <c r="TR53" i="23"/>
  <c r="TR53" i="22"/>
  <c r="TS52" i="22"/>
  <c r="TP64" i="20"/>
  <c r="TQ63" i="20"/>
  <c r="UB53" i="34" l="1"/>
  <c r="UC52" i="34"/>
  <c r="UB53" i="33"/>
  <c r="UC52" i="33"/>
  <c r="UB53" i="32"/>
  <c r="UC52" i="32"/>
  <c r="TR53" i="28"/>
  <c r="TS52" i="28"/>
  <c r="TR53" i="27"/>
  <c r="TS52" i="27"/>
  <c r="TS53" i="26"/>
  <c r="TT52" i="26"/>
  <c r="TS53" i="25"/>
  <c r="TT52" i="25"/>
  <c r="TS53" i="24"/>
  <c r="TT52" i="24"/>
  <c r="TS53" i="23"/>
  <c r="TT52" i="23"/>
  <c r="TS53" i="22"/>
  <c r="TT52" i="22"/>
  <c r="TQ64" i="20"/>
  <c r="TR63" i="20"/>
  <c r="UC53" i="34" l="1"/>
  <c r="UD52" i="34"/>
  <c r="UC53" i="33"/>
  <c r="UD52" i="33"/>
  <c r="UC53" i="32"/>
  <c r="UD52" i="32"/>
  <c r="TS53" i="28"/>
  <c r="TT52" i="28"/>
  <c r="TS53" i="27"/>
  <c r="TT52" i="27"/>
  <c r="TT53" i="26"/>
  <c r="TU52" i="26"/>
  <c r="TT53" i="25"/>
  <c r="TU52" i="25"/>
  <c r="TT53" i="24"/>
  <c r="TU52" i="24"/>
  <c r="TT53" i="23"/>
  <c r="TU52" i="23"/>
  <c r="TT53" i="22"/>
  <c r="TU52" i="22"/>
  <c r="TR64" i="20"/>
  <c r="TS63" i="20"/>
  <c r="UD53" i="34" l="1"/>
  <c r="UE52" i="34"/>
  <c r="UD53" i="33"/>
  <c r="UE52" i="33"/>
  <c r="UD53" i="32"/>
  <c r="UE52" i="32"/>
  <c r="TT53" i="28"/>
  <c r="TU52" i="28"/>
  <c r="TT53" i="27"/>
  <c r="TU52" i="27"/>
  <c r="TU53" i="26"/>
  <c r="TV52" i="26"/>
  <c r="TU53" i="25"/>
  <c r="TV52" i="25"/>
  <c r="TU53" i="24"/>
  <c r="TV52" i="24"/>
  <c r="TU53" i="23"/>
  <c r="TV52" i="23"/>
  <c r="TU53" i="22"/>
  <c r="TV52" i="22"/>
  <c r="TS64" i="20"/>
  <c r="TT63" i="20"/>
  <c r="UE53" i="34" l="1"/>
  <c r="UF52" i="34"/>
  <c r="UE53" i="33"/>
  <c r="UF52" i="33"/>
  <c r="UE53" i="32"/>
  <c r="UF52" i="32"/>
  <c r="TU53" i="28"/>
  <c r="TV52" i="28"/>
  <c r="TU53" i="27"/>
  <c r="TV52" i="27"/>
  <c r="TW52" i="26"/>
  <c r="TV53" i="26"/>
  <c r="TV53" i="25"/>
  <c r="TW52" i="25"/>
  <c r="TV53" i="24"/>
  <c r="TW52" i="24"/>
  <c r="TV53" i="23"/>
  <c r="TW52" i="23"/>
  <c r="TV53" i="22"/>
  <c r="TW52" i="22"/>
  <c r="TT64" i="20"/>
  <c r="TU63" i="20"/>
  <c r="UF53" i="34" l="1"/>
  <c r="UG52" i="34"/>
  <c r="UF53" i="33"/>
  <c r="UG52" i="33"/>
  <c r="UF53" i="32"/>
  <c r="UG52" i="32"/>
  <c r="TV53" i="28"/>
  <c r="TW52" i="28"/>
  <c r="TV53" i="27"/>
  <c r="TW52" i="27"/>
  <c r="TW53" i="26"/>
  <c r="TX52" i="26"/>
  <c r="TW53" i="25"/>
  <c r="TX52" i="25"/>
  <c r="TX52" i="24"/>
  <c r="TW53" i="24"/>
  <c r="TW53" i="23"/>
  <c r="TX52" i="23"/>
  <c r="TW53" i="22"/>
  <c r="TX52" i="22"/>
  <c r="TU64" i="20"/>
  <c r="TV63" i="20"/>
  <c r="UG53" i="34" l="1"/>
  <c r="UH52" i="34"/>
  <c r="UG53" i="33"/>
  <c r="UH52" i="33"/>
  <c r="UG53" i="32"/>
  <c r="UH52" i="32"/>
  <c r="TW53" i="28"/>
  <c r="TX52" i="28"/>
  <c r="TX52" i="27"/>
  <c r="TW53" i="27"/>
  <c r="TX53" i="26"/>
  <c r="TY52" i="26"/>
  <c r="TX53" i="25"/>
  <c r="TY52" i="25"/>
  <c r="TX53" i="24"/>
  <c r="TY52" i="24"/>
  <c r="TX53" i="23"/>
  <c r="TY52" i="23"/>
  <c r="TY52" i="22"/>
  <c r="TX53" i="22"/>
  <c r="TV64" i="20"/>
  <c r="TW63" i="20"/>
  <c r="UH53" i="34" l="1"/>
  <c r="UI52" i="34"/>
  <c r="UH53" i="33"/>
  <c r="UI52" i="33"/>
  <c r="UH53" i="32"/>
  <c r="UI52" i="32"/>
  <c r="TX53" i="28"/>
  <c r="TY52" i="28"/>
  <c r="TY52" i="27"/>
  <c r="TX53" i="27"/>
  <c r="TY53" i="26"/>
  <c r="TZ52" i="26"/>
  <c r="TY53" i="25"/>
  <c r="TZ52" i="25"/>
  <c r="TY53" i="24"/>
  <c r="TZ52" i="24"/>
  <c r="TY53" i="23"/>
  <c r="TZ52" i="23"/>
  <c r="TY53" i="22"/>
  <c r="TZ52" i="22"/>
  <c r="TW64" i="20"/>
  <c r="TX63" i="20"/>
  <c r="UI53" i="34" l="1"/>
  <c r="UJ52" i="34"/>
  <c r="UI53" i="33"/>
  <c r="UJ52" i="33"/>
  <c r="UI53" i="32"/>
  <c r="UJ52" i="32"/>
  <c r="TY53" i="28"/>
  <c r="TZ52" i="28"/>
  <c r="TY53" i="27"/>
  <c r="TZ52" i="27"/>
  <c r="TZ53" i="26"/>
  <c r="UA52" i="26"/>
  <c r="TZ53" i="25"/>
  <c r="UA52" i="25"/>
  <c r="UA52" i="24"/>
  <c r="TZ53" i="24"/>
  <c r="UA52" i="23"/>
  <c r="TZ53" i="23"/>
  <c r="TZ53" i="22"/>
  <c r="UA52" i="22"/>
  <c r="TX64" i="20"/>
  <c r="TY63" i="20"/>
  <c r="UJ53" i="34" l="1"/>
  <c r="UK52" i="34"/>
  <c r="UK52" i="33"/>
  <c r="UJ53" i="33"/>
  <c r="UJ53" i="32"/>
  <c r="UK52" i="32"/>
  <c r="TZ53" i="28"/>
  <c r="UA52" i="28"/>
  <c r="TZ53" i="27"/>
  <c r="UA52" i="27"/>
  <c r="UA53" i="26"/>
  <c r="UB52" i="26"/>
  <c r="UA53" i="25"/>
  <c r="UB52" i="25"/>
  <c r="UA53" i="24"/>
  <c r="UB52" i="24"/>
  <c r="UA53" i="23"/>
  <c r="UB52" i="23"/>
  <c r="UA53" i="22"/>
  <c r="UB52" i="22"/>
  <c r="TY64" i="20"/>
  <c r="TZ63" i="20"/>
  <c r="UK53" i="34" l="1"/>
  <c r="UL52" i="34"/>
  <c r="UL52" i="33"/>
  <c r="UK53" i="33"/>
  <c r="UK53" i="32"/>
  <c r="UL52" i="32"/>
  <c r="UA53" i="28"/>
  <c r="UB52" i="28"/>
  <c r="UA53" i="27"/>
  <c r="UB52" i="27"/>
  <c r="UB53" i="26"/>
  <c r="UC52" i="26"/>
  <c r="UB53" i="25"/>
  <c r="UC52" i="25"/>
  <c r="UB53" i="24"/>
  <c r="UC52" i="24"/>
  <c r="UB53" i="23"/>
  <c r="UC52" i="23"/>
  <c r="UB53" i="22"/>
  <c r="UC52" i="22"/>
  <c r="TZ64" i="20"/>
  <c r="UA63" i="20"/>
  <c r="UL53" i="34" l="1"/>
  <c r="UM52" i="34"/>
  <c r="UM52" i="33"/>
  <c r="UL53" i="33"/>
  <c r="UL53" i="32"/>
  <c r="UM52" i="32"/>
  <c r="UB53" i="28"/>
  <c r="UC52" i="28"/>
  <c r="UB53" i="27"/>
  <c r="UC52" i="27"/>
  <c r="UC53" i="26"/>
  <c r="UD52" i="26"/>
  <c r="UC53" i="25"/>
  <c r="UD52" i="25"/>
  <c r="UC53" i="24"/>
  <c r="UD52" i="24"/>
  <c r="UC53" i="23"/>
  <c r="UD52" i="23"/>
  <c r="UC53" i="22"/>
  <c r="UD52" i="22"/>
  <c r="UA64" i="20"/>
  <c r="UB63" i="20"/>
  <c r="UM53" i="34" l="1"/>
  <c r="UN52" i="34"/>
  <c r="UM53" i="33"/>
  <c r="UN52" i="33"/>
  <c r="UM53" i="32"/>
  <c r="UN52" i="32"/>
  <c r="UC53" i="28"/>
  <c r="UD52" i="28"/>
  <c r="UC53" i="27"/>
  <c r="UD52" i="27"/>
  <c r="UD53" i="26"/>
  <c r="UE52" i="26"/>
  <c r="UD53" i="25"/>
  <c r="UE52" i="25"/>
  <c r="UD53" i="24"/>
  <c r="UE52" i="24"/>
  <c r="UD53" i="23"/>
  <c r="UE52" i="23"/>
  <c r="UD53" i="22"/>
  <c r="UE52" i="22"/>
  <c r="UB64" i="20"/>
  <c r="UC63" i="20"/>
  <c r="UN53" i="34" l="1"/>
  <c r="UO52" i="34"/>
  <c r="UN53" i="33"/>
  <c r="UO52" i="33"/>
  <c r="UN53" i="32"/>
  <c r="UO52" i="32"/>
  <c r="UD53" i="28"/>
  <c r="UE52" i="28"/>
  <c r="UD53" i="27"/>
  <c r="UE52" i="27"/>
  <c r="UE53" i="26"/>
  <c r="UF52" i="26"/>
  <c r="UE53" i="25"/>
  <c r="UF52" i="25"/>
  <c r="UE53" i="24"/>
  <c r="UF52" i="24"/>
  <c r="UE53" i="23"/>
  <c r="UF52" i="23"/>
  <c r="UE53" i="22"/>
  <c r="UF52" i="22"/>
  <c r="UC64" i="20"/>
  <c r="UD63" i="20"/>
  <c r="UO53" i="34" l="1"/>
  <c r="UP52" i="34"/>
  <c r="UO53" i="33"/>
  <c r="UP52" i="33"/>
  <c r="UO53" i="32"/>
  <c r="UP52" i="32"/>
  <c r="UE53" i="28"/>
  <c r="UF52" i="28"/>
  <c r="UE53" i="27"/>
  <c r="UF52" i="27"/>
  <c r="UF53" i="26"/>
  <c r="UG52" i="26"/>
  <c r="UF53" i="25"/>
  <c r="UG52" i="25"/>
  <c r="UF53" i="24"/>
  <c r="UG52" i="24"/>
  <c r="UF53" i="23"/>
  <c r="UG52" i="23"/>
  <c r="UF53" i="22"/>
  <c r="UG52" i="22"/>
  <c r="UD64" i="20"/>
  <c r="UE63" i="20"/>
  <c r="UP53" i="34" l="1"/>
  <c r="UQ52" i="34"/>
  <c r="UP53" i="33"/>
  <c r="UQ52" i="33"/>
  <c r="UP53" i="32"/>
  <c r="UQ52" i="32"/>
  <c r="UF53" i="28"/>
  <c r="UG52" i="28"/>
  <c r="UG52" i="27"/>
  <c r="UF53" i="27"/>
  <c r="UG53" i="26"/>
  <c r="UH52" i="26"/>
  <c r="UG53" i="25"/>
  <c r="UH52" i="25"/>
  <c r="UG53" i="24"/>
  <c r="UH52" i="24"/>
  <c r="UG53" i="23"/>
  <c r="UH52" i="23"/>
  <c r="UG53" i="22"/>
  <c r="UH52" i="22"/>
  <c r="UE64" i="20"/>
  <c r="UF63" i="20"/>
  <c r="UQ53" i="34" l="1"/>
  <c r="UR52" i="34"/>
  <c r="UQ53" i="33"/>
  <c r="UR52" i="33"/>
  <c r="UQ53" i="32"/>
  <c r="UR52" i="32"/>
  <c r="UH52" i="28"/>
  <c r="UG53" i="28"/>
  <c r="UG53" i="27"/>
  <c r="UH52" i="27"/>
  <c r="UH53" i="26"/>
  <c r="UI52" i="26"/>
  <c r="UH53" i="25"/>
  <c r="UI52" i="25"/>
  <c r="UH53" i="24"/>
  <c r="UI52" i="24"/>
  <c r="UH53" i="23"/>
  <c r="UI52" i="23"/>
  <c r="UH53" i="22"/>
  <c r="UI52" i="22"/>
  <c r="UF64" i="20"/>
  <c r="UG63" i="20"/>
  <c r="UR53" i="34" l="1"/>
  <c r="US52" i="34"/>
  <c r="UR53" i="33"/>
  <c r="US52" i="33"/>
  <c r="UR53" i="32"/>
  <c r="US52" i="32"/>
  <c r="UH53" i="28"/>
  <c r="UI52" i="28"/>
  <c r="UH53" i="27"/>
  <c r="UI52" i="27"/>
  <c r="UI53" i="26"/>
  <c r="UJ52" i="26"/>
  <c r="UI53" i="25"/>
  <c r="UJ52" i="25"/>
  <c r="UI53" i="24"/>
  <c r="UJ52" i="24"/>
  <c r="UI53" i="23"/>
  <c r="UJ52" i="23"/>
  <c r="UI53" i="22"/>
  <c r="UJ52" i="22"/>
  <c r="UG64" i="20"/>
  <c r="UH63" i="20"/>
  <c r="US53" i="34" l="1"/>
  <c r="UT52" i="34"/>
  <c r="US53" i="33"/>
  <c r="UT52" i="33"/>
  <c r="US53" i="32"/>
  <c r="UT52" i="32"/>
  <c r="UI53" i="28"/>
  <c r="UJ52" i="28"/>
  <c r="UI53" i="27"/>
  <c r="UJ52" i="27"/>
  <c r="UJ53" i="26"/>
  <c r="UK52" i="26"/>
  <c r="UJ53" i="25"/>
  <c r="UK52" i="25"/>
  <c r="UJ53" i="24"/>
  <c r="UK52" i="24"/>
  <c r="UJ53" i="23"/>
  <c r="UK52" i="23"/>
  <c r="UJ53" i="22"/>
  <c r="UK52" i="22"/>
  <c r="UH64" i="20"/>
  <c r="UI63" i="20"/>
  <c r="UT53" i="34" l="1"/>
  <c r="UU52" i="34"/>
  <c r="UT53" i="33"/>
  <c r="UU52" i="33"/>
  <c r="UT53" i="32"/>
  <c r="UU52" i="32"/>
  <c r="UJ53" i="28"/>
  <c r="UK52" i="28"/>
  <c r="UJ53" i="27"/>
  <c r="UK52" i="27"/>
  <c r="UK53" i="26"/>
  <c r="UL52" i="26"/>
  <c r="UL52" i="25"/>
  <c r="UK53" i="25"/>
  <c r="UL52" i="24"/>
  <c r="UK53" i="24"/>
  <c r="UK53" i="23"/>
  <c r="UL52" i="23"/>
  <c r="UK53" i="22"/>
  <c r="UL52" i="22"/>
  <c r="UI64" i="20"/>
  <c r="UJ63" i="20"/>
  <c r="UU53" i="34" l="1"/>
  <c r="UV52" i="34"/>
  <c r="UU53" i="33"/>
  <c r="UV52" i="33"/>
  <c r="UU53" i="32"/>
  <c r="UV52" i="32"/>
  <c r="UK53" i="28"/>
  <c r="UL52" i="28"/>
  <c r="UK53" i="27"/>
  <c r="UL52" i="27"/>
  <c r="UL53" i="26"/>
  <c r="UM52" i="26"/>
  <c r="UM52" i="25"/>
  <c r="UL53" i="25"/>
  <c r="UM52" i="24"/>
  <c r="UL53" i="24"/>
  <c r="UM52" i="23"/>
  <c r="UL53" i="23"/>
  <c r="UL53" i="22"/>
  <c r="UM52" i="22"/>
  <c r="UK63" i="20"/>
  <c r="UJ64" i="20"/>
  <c r="UV53" i="34" l="1"/>
  <c r="UW52" i="34"/>
  <c r="UV53" i="33"/>
  <c r="UW52" i="33"/>
  <c r="UV53" i="32"/>
  <c r="UW52" i="32"/>
  <c r="UL53" i="28"/>
  <c r="UM52" i="28"/>
  <c r="UL53" i="27"/>
  <c r="UM52" i="27"/>
  <c r="UM53" i="26"/>
  <c r="UN52" i="26"/>
  <c r="UN52" i="25"/>
  <c r="UM53" i="25"/>
  <c r="UM53" i="24"/>
  <c r="UN52" i="24"/>
  <c r="UM53" i="23"/>
  <c r="UN52" i="23"/>
  <c r="UM53" i="22"/>
  <c r="UN52" i="22"/>
  <c r="UL63" i="20"/>
  <c r="UK64" i="20"/>
  <c r="UW53" i="34" l="1"/>
  <c r="UX52" i="34"/>
  <c r="UW53" i="33"/>
  <c r="UX52" i="33"/>
  <c r="UW53" i="32"/>
  <c r="UX52" i="32"/>
  <c r="UM53" i="28"/>
  <c r="UN52" i="28"/>
  <c r="UM53" i="27"/>
  <c r="UN52" i="27"/>
  <c r="UN53" i="26"/>
  <c r="UO52" i="26"/>
  <c r="UN53" i="25"/>
  <c r="UO52" i="25"/>
  <c r="UN53" i="24"/>
  <c r="UO52" i="24"/>
  <c r="UN53" i="23"/>
  <c r="UO52" i="23"/>
  <c r="UN53" i="22"/>
  <c r="UO52" i="22"/>
  <c r="UL64" i="20"/>
  <c r="UM63" i="20"/>
  <c r="UX53" i="34" l="1"/>
  <c r="UY52" i="34"/>
  <c r="UX53" i="33"/>
  <c r="UY52" i="33"/>
  <c r="UX53" i="32"/>
  <c r="UY52" i="32"/>
  <c r="UN53" i="28"/>
  <c r="UO52" i="28"/>
  <c r="UN53" i="27"/>
  <c r="UO52" i="27"/>
  <c r="UO53" i="26"/>
  <c r="UP52" i="26"/>
  <c r="UO53" i="25"/>
  <c r="UP52" i="25"/>
  <c r="UO53" i="24"/>
  <c r="UP52" i="24"/>
  <c r="UO53" i="23"/>
  <c r="UP52" i="23"/>
  <c r="UO53" i="22"/>
  <c r="UP52" i="22"/>
  <c r="UM64" i="20"/>
  <c r="UN63" i="20"/>
  <c r="UY53" i="34" l="1"/>
  <c r="UZ52" i="34"/>
  <c r="UY53" i="33"/>
  <c r="UZ52" i="33"/>
  <c r="UY53" i="32"/>
  <c r="UZ52" i="32"/>
  <c r="UO53" i="28"/>
  <c r="UP52" i="28"/>
  <c r="UO53" i="27"/>
  <c r="UP52" i="27"/>
  <c r="UP53" i="26"/>
  <c r="UQ52" i="26"/>
  <c r="UP53" i="25"/>
  <c r="UQ52" i="25"/>
  <c r="UP53" i="24"/>
  <c r="UQ52" i="24"/>
  <c r="UQ52" i="23"/>
  <c r="UP53" i="23"/>
  <c r="UP53" i="22"/>
  <c r="UQ52" i="22"/>
  <c r="UN64" i="20"/>
  <c r="UO63" i="20"/>
  <c r="UZ53" i="34" l="1"/>
  <c r="VA52" i="34"/>
  <c r="UZ53" i="33"/>
  <c r="VA52" i="33"/>
  <c r="UZ53" i="32"/>
  <c r="VA52" i="32"/>
  <c r="UP53" i="28"/>
  <c r="UQ52" i="28"/>
  <c r="UQ52" i="27"/>
  <c r="UP53" i="27"/>
  <c r="UQ53" i="26"/>
  <c r="UR52" i="26"/>
  <c r="UQ53" i="25"/>
  <c r="UR52" i="25"/>
  <c r="UQ53" i="24"/>
  <c r="UR52" i="24"/>
  <c r="UR52" i="23"/>
  <c r="UQ53" i="23"/>
  <c r="UQ53" i="22"/>
  <c r="UR52" i="22"/>
  <c r="UO64" i="20"/>
  <c r="UP63" i="20"/>
  <c r="VA53" i="34" l="1"/>
  <c r="VB52" i="34"/>
  <c r="VA53" i="33"/>
  <c r="VB52" i="33"/>
  <c r="VA53" i="32"/>
  <c r="VB52" i="32"/>
  <c r="UQ53" i="28"/>
  <c r="UR52" i="28"/>
  <c r="UQ53" i="27"/>
  <c r="UR52" i="27"/>
  <c r="UR53" i="26"/>
  <c r="US52" i="26"/>
  <c r="UR53" i="25"/>
  <c r="US52" i="25"/>
  <c r="UR53" i="24"/>
  <c r="US52" i="24"/>
  <c r="UR53" i="23"/>
  <c r="US52" i="23"/>
  <c r="UR53" i="22"/>
  <c r="US52" i="22"/>
  <c r="UP64" i="20"/>
  <c r="UQ63" i="20"/>
  <c r="VB53" i="34" l="1"/>
  <c r="VC52" i="34"/>
  <c r="VB53" i="33"/>
  <c r="VC52" i="33"/>
  <c r="VC52" i="32"/>
  <c r="VB53" i="32"/>
  <c r="UR53" i="28"/>
  <c r="US52" i="28"/>
  <c r="US52" i="27"/>
  <c r="UR53" i="27"/>
  <c r="US53" i="26"/>
  <c r="UT52" i="26"/>
  <c r="US53" i="25"/>
  <c r="UT52" i="25"/>
  <c r="US53" i="24"/>
  <c r="UT52" i="24"/>
  <c r="US53" i="23"/>
  <c r="UT52" i="23"/>
  <c r="US53" i="22"/>
  <c r="UT52" i="22"/>
  <c r="UQ64" i="20"/>
  <c r="UR63" i="20"/>
  <c r="VD52" i="34" l="1"/>
  <c r="VC53" i="34"/>
  <c r="VC53" i="33"/>
  <c r="VD52" i="33"/>
  <c r="VC53" i="32"/>
  <c r="VD52" i="32"/>
  <c r="US53" i="28"/>
  <c r="UT52" i="28"/>
  <c r="US53" i="27"/>
  <c r="UT52" i="27"/>
  <c r="UT53" i="26"/>
  <c r="UU52" i="26"/>
  <c r="UT53" i="25"/>
  <c r="UU52" i="25"/>
  <c r="UT53" i="24"/>
  <c r="UU52" i="24"/>
  <c r="UT53" i="23"/>
  <c r="UU52" i="23"/>
  <c r="UT53" i="22"/>
  <c r="UU52" i="22"/>
  <c r="UR64" i="20"/>
  <c r="US63" i="20"/>
  <c r="VE52" i="34" l="1"/>
  <c r="VD53" i="34"/>
  <c r="VD53" i="33"/>
  <c r="VE52" i="33"/>
  <c r="VD53" i="32"/>
  <c r="VE52" i="32"/>
  <c r="UT53" i="28"/>
  <c r="UU52" i="28"/>
  <c r="UT53" i="27"/>
  <c r="UU52" i="27"/>
  <c r="UU53" i="26"/>
  <c r="UV52" i="26"/>
  <c r="UU53" i="25"/>
  <c r="UV52" i="25"/>
  <c r="UU53" i="24"/>
  <c r="UV52" i="24"/>
  <c r="UU53" i="23"/>
  <c r="UV52" i="23"/>
  <c r="UV52" i="22"/>
  <c r="UU53" i="22"/>
  <c r="US64" i="20"/>
  <c r="UT63" i="20"/>
  <c r="VF52" i="34" l="1"/>
  <c r="VE53" i="34"/>
  <c r="VE53" i="33"/>
  <c r="VF52" i="33"/>
  <c r="VE53" i="32"/>
  <c r="VF52" i="32"/>
  <c r="UU53" i="28"/>
  <c r="UV52" i="28"/>
  <c r="UV52" i="27"/>
  <c r="UU53" i="27"/>
  <c r="UV53" i="26"/>
  <c r="UW52" i="26"/>
  <c r="UV53" i="25"/>
  <c r="UW52" i="25"/>
  <c r="UV53" i="24"/>
  <c r="UW52" i="24"/>
  <c r="UV53" i="23"/>
  <c r="UW52" i="23"/>
  <c r="UW52" i="22"/>
  <c r="UV53" i="22"/>
  <c r="UT64" i="20"/>
  <c r="UU63" i="20"/>
  <c r="VF53" i="34" l="1"/>
  <c r="VG52" i="34"/>
  <c r="VF53" i="33"/>
  <c r="VG52" i="33"/>
  <c r="VF53" i="32"/>
  <c r="VG52" i="32"/>
  <c r="UV53" i="28"/>
  <c r="UW52" i="28"/>
  <c r="UW52" i="27"/>
  <c r="UV53" i="27"/>
  <c r="UW53" i="26"/>
  <c r="UX52" i="26"/>
  <c r="UW53" i="25"/>
  <c r="UX52" i="25"/>
  <c r="UW53" i="24"/>
  <c r="UX52" i="24"/>
  <c r="UW53" i="23"/>
  <c r="UX52" i="23"/>
  <c r="UW53" i="22"/>
  <c r="UX52" i="22"/>
  <c r="UU64" i="20"/>
  <c r="UV63" i="20"/>
  <c r="VG53" i="34" l="1"/>
  <c r="VH52" i="34"/>
  <c r="VG53" i="33"/>
  <c r="VH52" i="33"/>
  <c r="VG53" i="32"/>
  <c r="VH52" i="32"/>
  <c r="UW53" i="28"/>
  <c r="UX52" i="28"/>
  <c r="UW53" i="27"/>
  <c r="UX52" i="27"/>
  <c r="UX53" i="26"/>
  <c r="UY52" i="26"/>
  <c r="UX53" i="25"/>
  <c r="UY52" i="25"/>
  <c r="UX53" i="24"/>
  <c r="UY52" i="24"/>
  <c r="UX53" i="23"/>
  <c r="UY52" i="23"/>
  <c r="UY52" i="22"/>
  <c r="UX53" i="22"/>
  <c r="UV64" i="20"/>
  <c r="UW63" i="20"/>
  <c r="VH53" i="34" l="1"/>
  <c r="VI52" i="34"/>
  <c r="VH53" i="33"/>
  <c r="VI52" i="33"/>
  <c r="VH53" i="32"/>
  <c r="VI52" i="32"/>
  <c r="UY52" i="28"/>
  <c r="UX53" i="28"/>
  <c r="UX53" i="27"/>
  <c r="UY52" i="27"/>
  <c r="UY53" i="26"/>
  <c r="UZ52" i="26"/>
  <c r="UY53" i="25"/>
  <c r="UZ52" i="25"/>
  <c r="UY53" i="24"/>
  <c r="UZ52" i="24"/>
  <c r="UY53" i="23"/>
  <c r="UZ52" i="23"/>
  <c r="UY53" i="22"/>
  <c r="UZ52" i="22"/>
  <c r="UW64" i="20"/>
  <c r="UX63" i="20"/>
  <c r="VI53" i="34" l="1"/>
  <c r="VJ52" i="34"/>
  <c r="VI53" i="33"/>
  <c r="VJ52" i="33"/>
  <c r="VJ52" i="32"/>
  <c r="VI53" i="32"/>
  <c r="UY53" i="28"/>
  <c r="UZ52" i="28"/>
  <c r="UY53" i="27"/>
  <c r="UZ52" i="27"/>
  <c r="UZ53" i="26"/>
  <c r="VA52" i="26"/>
  <c r="UZ53" i="25"/>
  <c r="VA52" i="25"/>
  <c r="UZ53" i="24"/>
  <c r="VA52" i="24"/>
  <c r="UZ53" i="23"/>
  <c r="VA52" i="23"/>
  <c r="UZ53" i="22"/>
  <c r="VA52" i="22"/>
  <c r="UX64" i="20"/>
  <c r="UY63" i="20"/>
  <c r="VJ53" i="34" l="1"/>
  <c r="VK52" i="34"/>
  <c r="VJ53" i="33"/>
  <c r="VK52" i="33"/>
  <c r="VK52" i="32"/>
  <c r="VJ53" i="32"/>
  <c r="UZ53" i="28"/>
  <c r="VA52" i="28"/>
  <c r="UZ53" i="27"/>
  <c r="VA52" i="27"/>
  <c r="VA53" i="26"/>
  <c r="VB52" i="26"/>
  <c r="VB52" i="25"/>
  <c r="VA53" i="25"/>
  <c r="VA53" i="24"/>
  <c r="VB52" i="24"/>
  <c r="VA53" i="23"/>
  <c r="VB52" i="23"/>
  <c r="VA53" i="22"/>
  <c r="VB52" i="22"/>
  <c r="UY64" i="20"/>
  <c r="UZ63" i="20"/>
  <c r="VK53" i="34" l="1"/>
  <c r="VL52" i="34"/>
  <c r="VL52" i="33"/>
  <c r="VK53" i="33"/>
  <c r="VK53" i="32"/>
  <c r="VL52" i="32"/>
  <c r="VA53" i="28"/>
  <c r="VB52" i="28"/>
  <c r="VA53" i="27"/>
  <c r="VB52" i="27"/>
  <c r="VC52" i="26"/>
  <c r="VB53" i="26"/>
  <c r="VC52" i="25"/>
  <c r="VB53" i="25"/>
  <c r="VB53" i="24"/>
  <c r="VC52" i="24"/>
  <c r="VB53" i="23"/>
  <c r="VC52" i="23"/>
  <c r="VB53" i="22"/>
  <c r="VC52" i="22"/>
  <c r="VA63" i="20"/>
  <c r="UZ64" i="20"/>
  <c r="VL53" i="34" l="1"/>
  <c r="VM52" i="34"/>
  <c r="VM52" i="33"/>
  <c r="VL53" i="33"/>
  <c r="VL53" i="32"/>
  <c r="VM52" i="32"/>
  <c r="VB53" i="28"/>
  <c r="VC52" i="28"/>
  <c r="VB53" i="27"/>
  <c r="VC52" i="27"/>
  <c r="VD52" i="26"/>
  <c r="VC53" i="26"/>
  <c r="VC53" i="25"/>
  <c r="VD52" i="25"/>
  <c r="VC53" i="24"/>
  <c r="VD52" i="24"/>
  <c r="VC53" i="23"/>
  <c r="VD52" i="23"/>
  <c r="VC53" i="22"/>
  <c r="VD52" i="22"/>
  <c r="VA64" i="20"/>
  <c r="VB63" i="20"/>
  <c r="VM53" i="34" l="1"/>
  <c r="VN52" i="34"/>
  <c r="VN52" i="33"/>
  <c r="VM53" i="33"/>
  <c r="VM53" i="32"/>
  <c r="VN52" i="32"/>
  <c r="VC53" i="28"/>
  <c r="VD52" i="28"/>
  <c r="VD52" i="27"/>
  <c r="VC53" i="27"/>
  <c r="VD53" i="26"/>
  <c r="VE52" i="26"/>
  <c r="VD53" i="25"/>
  <c r="VE52" i="25"/>
  <c r="VD53" i="24"/>
  <c r="VE52" i="24"/>
  <c r="VD53" i="23"/>
  <c r="VE52" i="23"/>
  <c r="VD53" i="22"/>
  <c r="VE52" i="22"/>
  <c r="VB64" i="20"/>
  <c r="VC63" i="20"/>
  <c r="VN53" i="34" l="1"/>
  <c r="VO52" i="34"/>
  <c r="VO52" i="33"/>
  <c r="VN53" i="33"/>
  <c r="VN53" i="32"/>
  <c r="VO52" i="32"/>
  <c r="VD53" i="28"/>
  <c r="VE52" i="28"/>
  <c r="VE52" i="27"/>
  <c r="VD53" i="27"/>
  <c r="VE53" i="26"/>
  <c r="VF52" i="26"/>
  <c r="VE53" i="25"/>
  <c r="VF52" i="25"/>
  <c r="VE53" i="24"/>
  <c r="VF52" i="24"/>
  <c r="VE53" i="23"/>
  <c r="VF52" i="23"/>
  <c r="VE53" i="22"/>
  <c r="VF52" i="22"/>
  <c r="VC64" i="20"/>
  <c r="VD63" i="20"/>
  <c r="VO53" i="34" l="1"/>
  <c r="VP52" i="34"/>
  <c r="VO53" i="33"/>
  <c r="VP52" i="33"/>
  <c r="VO53" i="32"/>
  <c r="VP52" i="32"/>
  <c r="VE53" i="28"/>
  <c r="VF52" i="28"/>
  <c r="VE53" i="27"/>
  <c r="VF52" i="27"/>
  <c r="VF53" i="26"/>
  <c r="VG52" i="26"/>
  <c r="VF53" i="25"/>
  <c r="VG52" i="25"/>
  <c r="VF53" i="24"/>
  <c r="VG52" i="24"/>
  <c r="VF53" i="23"/>
  <c r="VG52" i="23"/>
  <c r="VF53" i="22"/>
  <c r="VG52" i="22"/>
  <c r="VD64" i="20"/>
  <c r="VE63" i="20"/>
  <c r="VP53" i="34" l="1"/>
  <c r="VQ52" i="34"/>
  <c r="VP53" i="33"/>
  <c r="VQ52" i="33"/>
  <c r="VP53" i="32"/>
  <c r="VQ52" i="32"/>
  <c r="VF53" i="28"/>
  <c r="VG52" i="28"/>
  <c r="VF53" i="27"/>
  <c r="VG52" i="27"/>
  <c r="VG53" i="26"/>
  <c r="VH52" i="26"/>
  <c r="VG53" i="25"/>
  <c r="VH52" i="25"/>
  <c r="VH52" i="24"/>
  <c r="VG53" i="24"/>
  <c r="VG53" i="23"/>
  <c r="VH52" i="23"/>
  <c r="VG53" i="22"/>
  <c r="VH52" i="22"/>
  <c r="VE64" i="20"/>
  <c r="VF63" i="20"/>
  <c r="VQ53" i="34" l="1"/>
  <c r="VR52" i="34"/>
  <c r="VQ53" i="33"/>
  <c r="VR52" i="33"/>
  <c r="VQ53" i="32"/>
  <c r="VR52" i="32"/>
  <c r="VG53" i="28"/>
  <c r="VH52" i="28"/>
  <c r="VG53" i="27"/>
  <c r="VH52" i="27"/>
  <c r="VH53" i="26"/>
  <c r="VI52" i="26"/>
  <c r="VH53" i="25"/>
  <c r="VI52" i="25"/>
  <c r="VH53" i="24"/>
  <c r="VI52" i="24"/>
  <c r="VH53" i="23"/>
  <c r="VI52" i="23"/>
  <c r="VH53" i="22"/>
  <c r="VI52" i="22"/>
  <c r="VF64" i="20"/>
  <c r="VG63" i="20"/>
  <c r="VR53" i="34" l="1"/>
  <c r="VS52" i="34"/>
  <c r="VR53" i="33"/>
  <c r="VS52" i="33"/>
  <c r="VR53" i="32"/>
  <c r="VS52" i="32"/>
  <c r="VH53" i="28"/>
  <c r="VI52" i="28"/>
  <c r="VH53" i="27"/>
  <c r="VI52" i="27"/>
  <c r="VI53" i="26"/>
  <c r="VJ52" i="26"/>
  <c r="VI53" i="25"/>
  <c r="VJ52" i="25"/>
  <c r="VI53" i="24"/>
  <c r="VJ52" i="24"/>
  <c r="VI53" i="23"/>
  <c r="VJ52" i="23"/>
  <c r="VI53" i="22"/>
  <c r="VJ52" i="22"/>
  <c r="VG64" i="20"/>
  <c r="VH63" i="20"/>
  <c r="VS53" i="34" l="1"/>
  <c r="VT52" i="34"/>
  <c r="VS53" i="33"/>
  <c r="VT52" i="33"/>
  <c r="VS53" i="32"/>
  <c r="VT52" i="32"/>
  <c r="VI53" i="28"/>
  <c r="VJ52" i="28"/>
  <c r="VI53" i="27"/>
  <c r="VJ52" i="27"/>
  <c r="VJ53" i="26"/>
  <c r="VK52" i="26"/>
  <c r="VJ53" i="25"/>
  <c r="VK52" i="25"/>
  <c r="VJ53" i="24"/>
  <c r="VK52" i="24"/>
  <c r="VJ53" i="23"/>
  <c r="VK52" i="23"/>
  <c r="VJ53" i="22"/>
  <c r="VK52" i="22"/>
  <c r="VH64" i="20"/>
  <c r="VI63" i="20"/>
  <c r="VT53" i="34" l="1"/>
  <c r="VU52" i="34"/>
  <c r="VT53" i="33"/>
  <c r="VU52" i="33"/>
  <c r="VT53" i="32"/>
  <c r="VU52" i="32"/>
  <c r="VJ53" i="28"/>
  <c r="VK52" i="28"/>
  <c r="VJ53" i="27"/>
  <c r="VK52" i="27"/>
  <c r="VK53" i="26"/>
  <c r="VL52" i="26"/>
  <c r="VK53" i="25"/>
  <c r="VL52" i="25"/>
  <c r="VK53" i="24"/>
  <c r="VL52" i="24"/>
  <c r="VK53" i="23"/>
  <c r="VL52" i="23"/>
  <c r="VK53" i="22"/>
  <c r="VL52" i="22"/>
  <c r="VI64" i="20"/>
  <c r="VJ63" i="20"/>
  <c r="VU53" i="34" l="1"/>
  <c r="VV52" i="34"/>
  <c r="VU53" i="33"/>
  <c r="VV52" i="33"/>
  <c r="VU53" i="32"/>
  <c r="VV52" i="32"/>
  <c r="VK53" i="28"/>
  <c r="VL52" i="28"/>
  <c r="VK53" i="27"/>
  <c r="VL52" i="27"/>
  <c r="VL53" i="26"/>
  <c r="VM52" i="26"/>
  <c r="VL53" i="25"/>
  <c r="VM52" i="25"/>
  <c r="VL53" i="24"/>
  <c r="VM52" i="24"/>
  <c r="VL53" i="23"/>
  <c r="VM52" i="23"/>
  <c r="VM52" i="22"/>
  <c r="VL53" i="22"/>
  <c r="VJ64" i="20"/>
  <c r="VK63" i="20"/>
  <c r="VW52" i="34" l="1"/>
  <c r="VV53" i="34"/>
  <c r="VV53" i="33"/>
  <c r="VW52" i="33"/>
  <c r="VW52" i="32"/>
  <c r="VV53" i="32"/>
  <c r="VL53" i="28"/>
  <c r="VM52" i="28"/>
  <c r="VL53" i="27"/>
  <c r="VM52" i="27"/>
  <c r="VM53" i="26"/>
  <c r="VN52" i="26"/>
  <c r="VM53" i="25"/>
  <c r="VN52" i="25"/>
  <c r="VM53" i="24"/>
  <c r="VN52" i="24"/>
  <c r="VN52" i="23"/>
  <c r="VM53" i="23"/>
  <c r="VM53" i="22"/>
  <c r="VN52" i="22"/>
  <c r="VK64" i="20"/>
  <c r="VL63" i="20"/>
  <c r="VW53" i="34" l="1"/>
  <c r="VX52" i="34"/>
  <c r="VW53" i="33"/>
  <c r="VX52" i="33"/>
  <c r="VW53" i="32"/>
  <c r="VX52" i="32"/>
  <c r="VM53" i="28"/>
  <c r="VN52" i="28"/>
  <c r="VM53" i="27"/>
  <c r="VN52" i="27"/>
  <c r="VN53" i="26"/>
  <c r="VO52" i="26"/>
  <c r="VN53" i="25"/>
  <c r="VO52" i="25"/>
  <c r="VN53" i="24"/>
  <c r="VO52" i="24"/>
  <c r="VO52" i="23"/>
  <c r="VN53" i="23"/>
  <c r="VN53" i="22"/>
  <c r="VO52" i="22"/>
  <c r="VL64" i="20"/>
  <c r="VM63" i="20"/>
  <c r="VX53" i="34" l="1"/>
  <c r="VY52" i="34"/>
  <c r="VX53" i="33"/>
  <c r="VY52" i="33"/>
  <c r="VX53" i="32"/>
  <c r="VY52" i="32"/>
  <c r="VN53" i="28"/>
  <c r="VO52" i="28"/>
  <c r="VO52" i="27"/>
  <c r="VN53" i="27"/>
  <c r="VO53" i="26"/>
  <c r="VP52" i="26"/>
  <c r="VO53" i="25"/>
  <c r="VP52" i="25"/>
  <c r="VO53" i="24"/>
  <c r="VP52" i="24"/>
  <c r="VO53" i="23"/>
  <c r="VP52" i="23"/>
  <c r="VO53" i="22"/>
  <c r="VP52" i="22"/>
  <c r="VM64" i="20"/>
  <c r="VN63" i="20"/>
  <c r="VY53" i="34" l="1"/>
  <c r="VZ52" i="34"/>
  <c r="VY53" i="33"/>
  <c r="VZ52" i="33"/>
  <c r="VY53" i="32"/>
  <c r="VZ52" i="32"/>
  <c r="VO53" i="28"/>
  <c r="VP52" i="28"/>
  <c r="VO53" i="27"/>
  <c r="VP52" i="27"/>
  <c r="VP53" i="26"/>
  <c r="VQ52" i="26"/>
  <c r="VP53" i="25"/>
  <c r="VQ52" i="25"/>
  <c r="VP53" i="24"/>
  <c r="VQ52" i="24"/>
  <c r="VP53" i="23"/>
  <c r="VQ52" i="23"/>
  <c r="VP53" i="22"/>
  <c r="VQ52" i="22"/>
  <c r="VN64" i="20"/>
  <c r="VO63" i="20"/>
  <c r="VZ53" i="34" l="1"/>
  <c r="WA52" i="34"/>
  <c r="VZ53" i="33"/>
  <c r="WA52" i="33"/>
  <c r="VZ53" i="32"/>
  <c r="WA52" i="32"/>
  <c r="VP53" i="28"/>
  <c r="VQ52" i="28"/>
  <c r="VQ52" i="27"/>
  <c r="VP53" i="27"/>
  <c r="VQ53" i="26"/>
  <c r="VR52" i="26"/>
  <c r="VQ53" i="25"/>
  <c r="VR52" i="25"/>
  <c r="VQ53" i="24"/>
  <c r="VR52" i="24"/>
  <c r="VQ53" i="23"/>
  <c r="VR52" i="23"/>
  <c r="VQ53" i="22"/>
  <c r="VR52" i="22"/>
  <c r="VO64" i="20"/>
  <c r="VP63" i="20"/>
  <c r="WA53" i="34" l="1"/>
  <c r="WB52" i="34"/>
  <c r="WA53" i="33"/>
  <c r="WB52" i="33"/>
  <c r="WA53" i="32"/>
  <c r="WB52" i="32"/>
  <c r="VQ53" i="28"/>
  <c r="VR52" i="28"/>
  <c r="VQ53" i="27"/>
  <c r="VR52" i="27"/>
  <c r="VR53" i="26"/>
  <c r="VS52" i="26"/>
  <c r="VR53" i="25"/>
  <c r="VS52" i="25"/>
  <c r="VS52" i="24"/>
  <c r="VR53" i="24"/>
  <c r="VR53" i="23"/>
  <c r="VS52" i="23"/>
  <c r="VR53" i="22"/>
  <c r="VS52" i="22"/>
  <c r="VQ63" i="20"/>
  <c r="VP64" i="20"/>
  <c r="WB53" i="34" l="1"/>
  <c r="WC52" i="34"/>
  <c r="WB53" i="33"/>
  <c r="WC52" i="33"/>
  <c r="WB53" i="32"/>
  <c r="WC52" i="32"/>
  <c r="VS52" i="28"/>
  <c r="VR53" i="28"/>
  <c r="VR53" i="27"/>
  <c r="VS52" i="27"/>
  <c r="VT52" i="26"/>
  <c r="VS53" i="26"/>
  <c r="VS53" i="25"/>
  <c r="VT52" i="25"/>
  <c r="VT52" i="24"/>
  <c r="VS53" i="24"/>
  <c r="VS53" i="23"/>
  <c r="VT52" i="23"/>
  <c r="VS53" i="22"/>
  <c r="VT52" i="22"/>
  <c r="VR63" i="20"/>
  <c r="VQ64" i="20"/>
  <c r="WC53" i="34" l="1"/>
  <c r="WD52" i="34"/>
  <c r="WC53" i="33"/>
  <c r="WD52" i="33"/>
  <c r="WC53" i="32"/>
  <c r="WD52" i="32"/>
  <c r="VS53" i="28"/>
  <c r="VT52" i="28"/>
  <c r="VS53" i="27"/>
  <c r="VT52" i="27"/>
  <c r="VT53" i="26"/>
  <c r="VU52" i="26"/>
  <c r="VT53" i="25"/>
  <c r="VU52" i="25"/>
  <c r="VT53" i="24"/>
  <c r="VU52" i="24"/>
  <c r="VT53" i="23"/>
  <c r="VU52" i="23"/>
  <c r="VT53" i="22"/>
  <c r="VU52" i="22"/>
  <c r="VR64" i="20"/>
  <c r="VS63" i="20"/>
  <c r="WE52" i="34" l="1"/>
  <c r="WD53" i="34"/>
  <c r="WE52" i="33"/>
  <c r="WD53" i="33"/>
  <c r="WD53" i="32"/>
  <c r="WE52" i="32"/>
  <c r="VT53" i="28"/>
  <c r="VU52" i="28"/>
  <c r="VU52" i="27"/>
  <c r="VT53" i="27"/>
  <c r="VU53" i="26"/>
  <c r="VV52" i="26"/>
  <c r="VU53" i="25"/>
  <c r="VV52" i="25"/>
  <c r="VU53" i="24"/>
  <c r="VV52" i="24"/>
  <c r="VU53" i="23"/>
  <c r="VV52" i="23"/>
  <c r="VU53" i="22"/>
  <c r="VV52" i="22"/>
  <c r="VS64" i="20"/>
  <c r="VT63" i="20"/>
  <c r="WE53" i="34" l="1"/>
  <c r="WF52" i="34"/>
  <c r="WE53" i="33"/>
  <c r="WF52" i="33"/>
  <c r="WE53" i="32"/>
  <c r="WF52" i="32"/>
  <c r="VU53" i="28"/>
  <c r="VV52" i="28"/>
  <c r="VU53" i="27"/>
  <c r="VV52" i="27"/>
  <c r="VV53" i="26"/>
  <c r="VW52" i="26"/>
  <c r="VV53" i="25"/>
  <c r="VW52" i="25"/>
  <c r="VV53" i="24"/>
  <c r="VW52" i="24"/>
  <c r="VW52" i="23"/>
  <c r="VV53" i="23"/>
  <c r="VV53" i="22"/>
  <c r="VW52" i="22"/>
  <c r="VT64" i="20"/>
  <c r="VU63" i="20"/>
  <c r="WF53" i="34" l="1"/>
  <c r="WG52" i="34"/>
  <c r="WG52" i="33"/>
  <c r="WF53" i="33"/>
  <c r="WF53" i="32"/>
  <c r="WG52" i="32"/>
  <c r="VV53" i="28"/>
  <c r="VW52" i="28"/>
  <c r="VV53" i="27"/>
  <c r="VW52" i="27"/>
  <c r="VW53" i="26"/>
  <c r="VX52" i="26"/>
  <c r="VW53" i="25"/>
  <c r="VX52" i="25"/>
  <c r="VW53" i="24"/>
  <c r="VX52" i="24"/>
  <c r="VW53" i="23"/>
  <c r="VX52" i="23"/>
  <c r="VW53" i="22"/>
  <c r="VX52" i="22"/>
  <c r="VU64" i="20"/>
  <c r="VV63" i="20"/>
  <c r="WG53" i="34" l="1"/>
  <c r="WH52" i="34"/>
  <c r="WG53" i="33"/>
  <c r="WH52" i="33"/>
  <c r="WG53" i="32"/>
  <c r="WH52" i="32"/>
  <c r="VW53" i="28"/>
  <c r="VX52" i="28"/>
  <c r="VW53" i="27"/>
  <c r="VX52" i="27"/>
  <c r="VY52" i="26"/>
  <c r="VX53" i="26"/>
  <c r="VX53" i="25"/>
  <c r="VY52" i="25"/>
  <c r="VX53" i="24"/>
  <c r="VY52" i="24"/>
  <c r="VX53" i="23"/>
  <c r="VY52" i="23"/>
  <c r="VX53" i="22"/>
  <c r="VY52" i="22"/>
  <c r="VV64" i="20"/>
  <c r="VW63" i="20"/>
  <c r="WH53" i="34" l="1"/>
  <c r="WI52" i="34"/>
  <c r="WH53" i="33"/>
  <c r="WI52" i="33"/>
  <c r="WH53" i="32"/>
  <c r="WI52" i="32"/>
  <c r="VX53" i="28"/>
  <c r="VY52" i="28"/>
  <c r="VX53" i="27"/>
  <c r="VY52" i="27"/>
  <c r="VY53" i="26"/>
  <c r="VZ52" i="26"/>
  <c r="VZ52" i="25"/>
  <c r="VY53" i="25"/>
  <c r="VZ52" i="24"/>
  <c r="VY53" i="24"/>
  <c r="VY53" i="23"/>
  <c r="VZ52" i="23"/>
  <c r="VY53" i="22"/>
  <c r="VZ52" i="22"/>
  <c r="VW64" i="20"/>
  <c r="VX63" i="20"/>
  <c r="WI53" i="34" l="1"/>
  <c r="WJ52" i="34"/>
  <c r="WI53" i="33"/>
  <c r="WJ52" i="33"/>
  <c r="WI53" i="32"/>
  <c r="WJ52" i="32"/>
  <c r="VY53" i="28"/>
  <c r="VZ52" i="28"/>
  <c r="VY53" i="27"/>
  <c r="VZ52" i="27"/>
  <c r="VZ53" i="26"/>
  <c r="WA52" i="26"/>
  <c r="WA52" i="25"/>
  <c r="VZ53" i="25"/>
  <c r="WA52" i="24"/>
  <c r="VZ53" i="24"/>
  <c r="VZ53" i="23"/>
  <c r="WA52" i="23"/>
  <c r="VZ53" i="22"/>
  <c r="WA52" i="22"/>
  <c r="VX64" i="20"/>
  <c r="VY63" i="20"/>
  <c r="WJ53" i="34" l="1"/>
  <c r="WK52" i="34"/>
  <c r="WJ53" i="33"/>
  <c r="WK52" i="33"/>
  <c r="WJ53" i="32"/>
  <c r="WK52" i="32"/>
  <c r="VZ53" i="28"/>
  <c r="WA52" i="28"/>
  <c r="VZ53" i="27"/>
  <c r="WA52" i="27"/>
  <c r="WA53" i="26"/>
  <c r="WB52" i="26"/>
  <c r="WB52" i="25"/>
  <c r="WA53" i="25"/>
  <c r="WA53" i="24"/>
  <c r="WB52" i="24"/>
  <c r="WA53" i="23"/>
  <c r="WB52" i="23"/>
  <c r="WA53" i="22"/>
  <c r="WB52" i="22"/>
  <c r="VY64" i="20"/>
  <c r="VZ63" i="20"/>
  <c r="WK53" i="34" l="1"/>
  <c r="WL52" i="34"/>
  <c r="WK53" i="33"/>
  <c r="WL52" i="33"/>
  <c r="WK53" i="32"/>
  <c r="WL52" i="32"/>
  <c r="WB52" i="28"/>
  <c r="WA53" i="28"/>
  <c r="WA53" i="27"/>
  <c r="WB52" i="27"/>
  <c r="WB53" i="26"/>
  <c r="WC52" i="26"/>
  <c r="WB53" i="25"/>
  <c r="WC52" i="25"/>
  <c r="WB53" i="24"/>
  <c r="WC52" i="24"/>
  <c r="WB53" i="23"/>
  <c r="WC52" i="23"/>
  <c r="WB53" i="22"/>
  <c r="WC52" i="22"/>
  <c r="VZ64" i="20"/>
  <c r="WA63" i="20"/>
  <c r="WL53" i="34" l="1"/>
  <c r="WM52" i="34"/>
  <c r="WL53" i="33"/>
  <c r="WM52" i="33"/>
  <c r="WL53" i="32"/>
  <c r="WM52" i="32"/>
  <c r="WB53" i="28"/>
  <c r="WC52" i="28"/>
  <c r="WC52" i="27"/>
  <c r="WB53" i="27"/>
  <c r="WC53" i="26"/>
  <c r="WD52" i="26"/>
  <c r="WC53" i="25"/>
  <c r="WD52" i="25"/>
  <c r="WC53" i="24"/>
  <c r="WD52" i="24"/>
  <c r="WC53" i="23"/>
  <c r="WD52" i="23"/>
  <c r="WC53" i="22"/>
  <c r="WD52" i="22"/>
  <c r="WA64" i="20"/>
  <c r="WB63" i="20"/>
  <c r="WM53" i="34" l="1"/>
  <c r="WN52" i="34"/>
  <c r="WM53" i="33"/>
  <c r="WN52" i="33"/>
  <c r="WM53" i="32"/>
  <c r="WN52" i="32"/>
  <c r="WC53" i="28"/>
  <c r="WD52" i="28"/>
  <c r="WC53" i="27"/>
  <c r="WD52" i="27"/>
  <c r="WD53" i="26"/>
  <c r="WE52" i="26"/>
  <c r="WD53" i="25"/>
  <c r="WE52" i="25"/>
  <c r="WD53" i="24"/>
  <c r="WE52" i="24"/>
  <c r="WD53" i="23"/>
  <c r="WE52" i="23"/>
  <c r="WD53" i="22"/>
  <c r="WE52" i="22"/>
  <c r="WB64" i="20"/>
  <c r="WC63" i="20"/>
  <c r="WN53" i="34" l="1"/>
  <c r="WO52" i="34"/>
  <c r="WO52" i="33"/>
  <c r="WN53" i="33"/>
  <c r="WN53" i="32"/>
  <c r="WO52" i="32"/>
  <c r="WD53" i="28"/>
  <c r="WE52" i="28"/>
  <c r="WD53" i="27"/>
  <c r="WE52" i="27"/>
  <c r="WE53" i="26"/>
  <c r="WF52" i="26"/>
  <c r="WE53" i="25"/>
  <c r="WF52" i="25"/>
  <c r="WE53" i="24"/>
  <c r="WF52" i="24"/>
  <c r="WE53" i="23"/>
  <c r="WF52" i="23"/>
  <c r="WE53" i="22"/>
  <c r="WF52" i="22"/>
  <c r="WC64" i="20"/>
  <c r="WD63" i="20"/>
  <c r="WO53" i="34" l="1"/>
  <c r="WP52" i="34"/>
  <c r="WP52" i="33"/>
  <c r="WO53" i="33"/>
  <c r="WO53" i="32"/>
  <c r="WP52" i="32"/>
  <c r="WE53" i="28"/>
  <c r="WF52" i="28"/>
  <c r="WE53" i="27"/>
  <c r="WF52" i="27"/>
  <c r="WF53" i="26"/>
  <c r="WG52" i="26"/>
  <c r="WF53" i="25"/>
  <c r="WG52" i="25"/>
  <c r="WF53" i="24"/>
  <c r="WG52" i="24"/>
  <c r="WF53" i="23"/>
  <c r="WG52" i="23"/>
  <c r="WF53" i="22"/>
  <c r="WG52" i="22"/>
  <c r="WD64" i="20"/>
  <c r="WE63" i="20"/>
  <c r="WP53" i="34" l="1"/>
  <c r="WQ52" i="34"/>
  <c r="WQ52" i="33"/>
  <c r="WP53" i="33"/>
  <c r="WQ52" i="32"/>
  <c r="WP53" i="32"/>
  <c r="WF53" i="28"/>
  <c r="WG52" i="28"/>
  <c r="WF53" i="27"/>
  <c r="WG52" i="27"/>
  <c r="WG53" i="26"/>
  <c r="WH52" i="26"/>
  <c r="WG53" i="25"/>
  <c r="WH52" i="25"/>
  <c r="WG53" i="24"/>
  <c r="WH52" i="24"/>
  <c r="WG53" i="23"/>
  <c r="WH52" i="23"/>
  <c r="WG53" i="22"/>
  <c r="WH52" i="22"/>
  <c r="WE64" i="20"/>
  <c r="WF63" i="20"/>
  <c r="WQ53" i="34" l="1"/>
  <c r="WR52" i="34"/>
  <c r="WQ53" i="33"/>
  <c r="WR52" i="33"/>
  <c r="WQ53" i="32"/>
  <c r="WR52" i="32"/>
  <c r="WG53" i="28"/>
  <c r="WH52" i="28"/>
  <c r="WG53" i="27"/>
  <c r="WH52" i="27"/>
  <c r="WH53" i="26"/>
  <c r="WI52" i="26"/>
  <c r="WH53" i="25"/>
  <c r="WI52" i="25"/>
  <c r="WH53" i="24"/>
  <c r="WI52" i="24"/>
  <c r="WH53" i="23"/>
  <c r="WI52" i="23"/>
  <c r="WH53" i="22"/>
  <c r="WI52" i="22"/>
  <c r="WF64" i="20"/>
  <c r="WG63" i="20"/>
  <c r="WR53" i="34" l="1"/>
  <c r="WS52" i="34"/>
  <c r="WR53" i="33"/>
  <c r="WS52" i="33"/>
  <c r="WR53" i="32"/>
  <c r="WS52" i="32"/>
  <c r="WH53" i="28"/>
  <c r="WI52" i="28"/>
  <c r="WH53" i="27"/>
  <c r="WI52" i="27"/>
  <c r="WI53" i="26"/>
  <c r="WJ52" i="26"/>
  <c r="WJ52" i="25"/>
  <c r="WI53" i="25"/>
  <c r="WI53" i="24"/>
  <c r="WJ52" i="24"/>
  <c r="WI53" i="23"/>
  <c r="WJ52" i="23"/>
  <c r="WJ52" i="22"/>
  <c r="WI53" i="22"/>
  <c r="WG64" i="20"/>
  <c r="WH63" i="20"/>
  <c r="WS53" i="34" l="1"/>
  <c r="WT52" i="34"/>
  <c r="WS53" i="33"/>
  <c r="WT52" i="33"/>
  <c r="WS53" i="32"/>
  <c r="WT52" i="32"/>
  <c r="WI53" i="28"/>
  <c r="WJ52" i="28"/>
  <c r="WI53" i="27"/>
  <c r="WJ52" i="27"/>
  <c r="WJ53" i="26"/>
  <c r="WK52" i="26"/>
  <c r="WJ53" i="25"/>
  <c r="WK52" i="25"/>
  <c r="WJ53" i="24"/>
  <c r="WK52" i="24"/>
  <c r="WJ53" i="23"/>
  <c r="WK52" i="23"/>
  <c r="WK52" i="22"/>
  <c r="WJ53" i="22"/>
  <c r="WH64" i="20"/>
  <c r="WI63" i="20"/>
  <c r="WT53" i="34" l="1"/>
  <c r="WU52" i="34"/>
  <c r="WT53" i="33"/>
  <c r="WU52" i="33"/>
  <c r="WT53" i="32"/>
  <c r="WU52" i="32"/>
  <c r="WJ53" i="28"/>
  <c r="WK52" i="28"/>
  <c r="WJ53" i="27"/>
  <c r="WK52" i="27"/>
  <c r="WK53" i="26"/>
  <c r="WL52" i="26"/>
  <c r="WK53" i="25"/>
  <c r="WL52" i="25"/>
  <c r="WK53" i="24"/>
  <c r="WL52" i="24"/>
  <c r="WL52" i="23"/>
  <c r="WK53" i="23"/>
  <c r="WK53" i="22"/>
  <c r="WL52" i="22"/>
  <c r="WI64" i="20"/>
  <c r="WJ63" i="20"/>
  <c r="WU53" i="34" l="1"/>
  <c r="WV52" i="34"/>
  <c r="WU53" i="33"/>
  <c r="WV52" i="33"/>
  <c r="WU53" i="32"/>
  <c r="WV52" i="32"/>
  <c r="WK53" i="28"/>
  <c r="WL52" i="28"/>
  <c r="WK53" i="27"/>
  <c r="WL52" i="27"/>
  <c r="WL53" i="26"/>
  <c r="WM52" i="26"/>
  <c r="WL53" i="25"/>
  <c r="WM52" i="25"/>
  <c r="WL53" i="24"/>
  <c r="WM52" i="24"/>
  <c r="WM52" i="23"/>
  <c r="WL53" i="23"/>
  <c r="WM52" i="22"/>
  <c r="WL53" i="22"/>
  <c r="WJ64" i="20"/>
  <c r="WK63" i="20"/>
  <c r="WV53" i="34" l="1"/>
  <c r="WW52" i="34"/>
  <c r="WV53" i="33"/>
  <c r="WW52" i="33"/>
  <c r="WV53" i="32"/>
  <c r="WW52" i="32"/>
  <c r="WL53" i="28"/>
  <c r="WM52" i="28"/>
  <c r="WL53" i="27"/>
  <c r="WM52" i="27"/>
  <c r="WM53" i="26"/>
  <c r="WN52" i="26"/>
  <c r="WM53" i="25"/>
  <c r="WN52" i="25"/>
  <c r="WM53" i="24"/>
  <c r="WN52" i="24"/>
  <c r="WM53" i="23"/>
  <c r="WN52" i="23"/>
  <c r="WM53" i="22"/>
  <c r="WN52" i="22"/>
  <c r="WK64" i="20"/>
  <c r="WL63" i="20"/>
  <c r="WX52" i="34" l="1"/>
  <c r="WW53" i="34"/>
  <c r="WW53" i="33"/>
  <c r="WX52" i="33"/>
  <c r="WW53" i="32"/>
  <c r="WX52" i="32"/>
  <c r="WM53" i="28"/>
  <c r="WN52" i="28"/>
  <c r="WM53" i="27"/>
  <c r="WN52" i="27"/>
  <c r="WN53" i="26"/>
  <c r="WO52" i="26"/>
  <c r="WN53" i="25"/>
  <c r="WO52" i="25"/>
  <c r="WN53" i="24"/>
  <c r="WO52" i="24"/>
  <c r="WN53" i="23"/>
  <c r="WO52" i="23"/>
  <c r="WN53" i="22"/>
  <c r="WO52" i="22"/>
  <c r="WL64" i="20"/>
  <c r="WM63" i="20"/>
  <c r="WX53" i="34" l="1"/>
  <c r="WY52" i="34"/>
  <c r="WX53" i="33"/>
  <c r="WY52" i="33"/>
  <c r="WX53" i="32"/>
  <c r="WY52" i="32"/>
  <c r="WN53" i="28"/>
  <c r="WO52" i="28"/>
  <c r="WO52" i="27"/>
  <c r="WN53" i="27"/>
  <c r="WO53" i="26"/>
  <c r="WP52" i="26"/>
  <c r="WO53" i="25"/>
  <c r="WP52" i="25"/>
  <c r="WO53" i="24"/>
  <c r="WP52" i="24"/>
  <c r="WO53" i="23"/>
  <c r="WP52" i="23"/>
  <c r="WO53" i="22"/>
  <c r="WP52" i="22"/>
  <c r="WM64" i="20"/>
  <c r="WN63" i="20"/>
  <c r="WY53" i="34" l="1"/>
  <c r="WZ52" i="34"/>
  <c r="WY53" i="33"/>
  <c r="WZ52" i="33"/>
  <c r="WY53" i="32"/>
  <c r="WZ52" i="32"/>
  <c r="WO53" i="28"/>
  <c r="WP52" i="28"/>
  <c r="WO53" i="27"/>
  <c r="WP52" i="27"/>
  <c r="WP53" i="26"/>
  <c r="WQ52" i="26"/>
  <c r="WP53" i="25"/>
  <c r="WQ52" i="25"/>
  <c r="WP53" i="24"/>
  <c r="WQ52" i="24"/>
  <c r="WP53" i="23"/>
  <c r="WQ52" i="23"/>
  <c r="WP53" i="22"/>
  <c r="WQ52" i="22"/>
  <c r="WN64" i="20"/>
  <c r="WO63" i="20"/>
  <c r="WZ53" i="34" l="1"/>
  <c r="XA52" i="34"/>
  <c r="WZ53" i="33"/>
  <c r="XA52" i="33"/>
  <c r="WZ53" i="32"/>
  <c r="XA52" i="32"/>
  <c r="WP53" i="28"/>
  <c r="WQ52" i="28"/>
  <c r="WP53" i="27"/>
  <c r="WQ52" i="27"/>
  <c r="WQ53" i="26"/>
  <c r="WR52" i="26"/>
  <c r="WQ53" i="25"/>
  <c r="WR52" i="25"/>
  <c r="WQ53" i="24"/>
  <c r="WR52" i="24"/>
  <c r="WQ53" i="23"/>
  <c r="WR52" i="23"/>
  <c r="WQ53" i="22"/>
  <c r="WR52" i="22"/>
  <c r="WO64" i="20"/>
  <c r="WP63" i="20"/>
  <c r="XA53" i="34" l="1"/>
  <c r="XB52" i="34"/>
  <c r="XA53" i="33"/>
  <c r="XB52" i="33"/>
  <c r="XA53" i="32"/>
  <c r="XB52" i="32"/>
  <c r="WQ53" i="28"/>
  <c r="WR52" i="28"/>
  <c r="WR52" i="27"/>
  <c r="WQ53" i="27"/>
  <c r="WR53" i="26"/>
  <c r="WS52" i="26"/>
  <c r="WR53" i="25"/>
  <c r="WS52" i="25"/>
  <c r="WR53" i="24"/>
  <c r="WS52" i="24"/>
  <c r="WR53" i="23"/>
  <c r="WS52" i="23"/>
  <c r="WS52" i="22"/>
  <c r="WR53" i="22"/>
  <c r="WP64" i="20"/>
  <c r="WQ63" i="20"/>
  <c r="XB53" i="34" l="1"/>
  <c r="XC52" i="34"/>
  <c r="XB53" i="33"/>
  <c r="XC52" i="33"/>
  <c r="XC52" i="32"/>
  <c r="XB53" i="32"/>
  <c r="WR53" i="28"/>
  <c r="WS52" i="28"/>
  <c r="WR53" i="27"/>
  <c r="WS52" i="27"/>
  <c r="WS53" i="26"/>
  <c r="WT52" i="26"/>
  <c r="WS53" i="25"/>
  <c r="WT52" i="25"/>
  <c r="WS53" i="24"/>
  <c r="WT52" i="24"/>
  <c r="WS53" i="23"/>
  <c r="WT52" i="23"/>
  <c r="WS53" i="22"/>
  <c r="WT52" i="22"/>
  <c r="WQ64" i="20"/>
  <c r="WR63" i="20"/>
  <c r="XC53" i="34" l="1"/>
  <c r="XD52" i="34"/>
  <c r="XC53" i="33"/>
  <c r="XD52" i="33"/>
  <c r="XC53" i="32"/>
  <c r="XD52" i="32"/>
  <c r="WS53" i="28"/>
  <c r="WT52" i="28"/>
  <c r="WS53" i="27"/>
  <c r="WT52" i="27"/>
  <c r="WT53" i="26"/>
  <c r="WU52" i="26"/>
  <c r="WT53" i="25"/>
  <c r="WU52" i="25"/>
  <c r="WT53" i="24"/>
  <c r="WU52" i="24"/>
  <c r="WT53" i="23"/>
  <c r="WU52" i="23"/>
  <c r="WT53" i="22"/>
  <c r="WU52" i="22"/>
  <c r="WR64" i="20"/>
  <c r="WS63" i="20"/>
  <c r="XD53" i="34" l="1"/>
  <c r="XE52" i="34"/>
  <c r="XD53" i="33"/>
  <c r="XE52" i="33"/>
  <c r="XD53" i="32"/>
  <c r="XE52" i="32"/>
  <c r="WT53" i="28"/>
  <c r="WU52" i="28"/>
  <c r="WT53" i="27"/>
  <c r="WU52" i="27"/>
  <c r="WU53" i="26"/>
  <c r="WV52" i="26"/>
  <c r="WU53" i="25"/>
  <c r="WV52" i="25"/>
  <c r="WU53" i="24"/>
  <c r="WV52" i="24"/>
  <c r="WU53" i="23"/>
  <c r="WV52" i="23"/>
  <c r="WU53" i="22"/>
  <c r="WV52" i="22"/>
  <c r="WS64" i="20"/>
  <c r="WT63" i="20"/>
  <c r="XE53" i="34" l="1"/>
  <c r="XF52" i="34"/>
  <c r="XF52" i="33"/>
  <c r="XE53" i="33"/>
  <c r="XE53" i="32"/>
  <c r="XF52" i="32"/>
  <c r="WU53" i="28"/>
  <c r="WV52" i="28"/>
  <c r="WU53" i="27"/>
  <c r="WV52" i="27"/>
  <c r="WV53" i="26"/>
  <c r="WW52" i="26"/>
  <c r="WV53" i="25"/>
  <c r="WW52" i="25"/>
  <c r="WV53" i="24"/>
  <c r="WW52" i="24"/>
  <c r="WV53" i="23"/>
  <c r="WW52" i="23"/>
  <c r="WV53" i="22"/>
  <c r="WW52" i="22"/>
  <c r="WT64" i="20"/>
  <c r="WU63" i="20"/>
  <c r="XF53" i="34" l="1"/>
  <c r="XG52" i="34"/>
  <c r="XG52" i="33"/>
  <c r="XF53" i="33"/>
  <c r="XF53" i="32"/>
  <c r="XG52" i="32"/>
  <c r="WV53" i="28"/>
  <c r="WW52" i="28"/>
  <c r="WV53" i="27"/>
  <c r="WW52" i="27"/>
  <c r="WW53" i="26"/>
  <c r="WX52" i="26"/>
  <c r="WW53" i="25"/>
  <c r="WX52" i="25"/>
  <c r="WW53" i="24"/>
  <c r="WX52" i="24"/>
  <c r="WW53" i="23"/>
  <c r="WX52" i="23"/>
  <c r="WW53" i="22"/>
  <c r="WX52" i="22"/>
  <c r="WU64" i="20"/>
  <c r="WV63" i="20"/>
  <c r="XH52" i="34" l="1"/>
  <c r="XG53" i="34"/>
  <c r="XH52" i="33"/>
  <c r="XG53" i="33"/>
  <c r="XG53" i="32"/>
  <c r="XH52" i="32"/>
  <c r="WX52" i="28"/>
  <c r="WW53" i="28"/>
  <c r="WW53" i="27"/>
  <c r="WX52" i="27"/>
  <c r="WX53" i="26"/>
  <c r="WY52" i="26"/>
  <c r="WY52" i="25"/>
  <c r="WX53" i="25"/>
  <c r="WX53" i="24"/>
  <c r="WY52" i="24"/>
  <c r="WX53" i="23"/>
  <c r="WY52" i="23"/>
  <c r="WX53" i="22"/>
  <c r="WY52" i="22"/>
  <c r="WW63" i="20"/>
  <c r="WV64" i="20"/>
  <c r="XI52" i="34" l="1"/>
  <c r="XH53" i="34"/>
  <c r="XH53" i="33"/>
  <c r="XI52" i="33"/>
  <c r="XI52" i="32"/>
  <c r="XH53" i="32"/>
  <c r="WY52" i="28"/>
  <c r="WX53" i="28"/>
  <c r="WX53" i="27"/>
  <c r="WY52" i="27"/>
  <c r="WY53" i="26"/>
  <c r="WZ52" i="26"/>
  <c r="WZ52" i="25"/>
  <c r="WY53" i="25"/>
  <c r="WZ52" i="24"/>
  <c r="WY53" i="24"/>
  <c r="WY53" i="23"/>
  <c r="WZ52" i="23"/>
  <c r="WY53" i="22"/>
  <c r="WZ52" i="22"/>
  <c r="WX63" i="20"/>
  <c r="WW64" i="20"/>
  <c r="XI53" i="34" l="1"/>
  <c r="XJ52" i="34"/>
  <c r="XJ52" i="33"/>
  <c r="XI53" i="33"/>
  <c r="XI53" i="32"/>
  <c r="XJ52" i="32"/>
  <c r="WY53" i="28"/>
  <c r="WZ52" i="28"/>
  <c r="WY53" i="27"/>
  <c r="WZ52" i="27"/>
  <c r="XA52" i="26"/>
  <c r="WZ53" i="26"/>
  <c r="WZ53" i="25"/>
  <c r="XA52" i="25"/>
  <c r="WZ53" i="24"/>
  <c r="XA52" i="24"/>
  <c r="WZ53" i="23"/>
  <c r="XA52" i="23"/>
  <c r="WZ53" i="22"/>
  <c r="XA52" i="22"/>
  <c r="WX64" i="20"/>
  <c r="WY63" i="20"/>
  <c r="XJ53" i="34" l="1"/>
  <c r="XK52" i="34"/>
  <c r="XJ53" i="33"/>
  <c r="XK52" i="33"/>
  <c r="XJ53" i="32"/>
  <c r="XK52" i="32"/>
  <c r="WZ53" i="28"/>
  <c r="XA52" i="28"/>
  <c r="WZ53" i="27"/>
  <c r="XA52" i="27"/>
  <c r="XA53" i="26"/>
  <c r="XB52" i="26"/>
  <c r="XA53" i="25"/>
  <c r="XB52" i="25"/>
  <c r="XA53" i="24"/>
  <c r="XB52" i="24"/>
  <c r="XA53" i="23"/>
  <c r="XB52" i="23"/>
  <c r="XA53" i="22"/>
  <c r="XB52" i="22"/>
  <c r="WY64" i="20"/>
  <c r="WZ63" i="20"/>
  <c r="XL52" i="34" l="1"/>
  <c r="XK53" i="34"/>
  <c r="XK53" i="33"/>
  <c r="XL52" i="33"/>
  <c r="XK53" i="32"/>
  <c r="XL52" i="32"/>
  <c r="XA53" i="28"/>
  <c r="XB52" i="28"/>
  <c r="XA53" i="27"/>
  <c r="XB52" i="27"/>
  <c r="XB53" i="26"/>
  <c r="XC52" i="26"/>
  <c r="XB53" i="25"/>
  <c r="XC52" i="25"/>
  <c r="XB53" i="24"/>
  <c r="XC52" i="24"/>
  <c r="XB53" i="23"/>
  <c r="XC52" i="23"/>
  <c r="XB53" i="22"/>
  <c r="XC52" i="22"/>
  <c r="WZ64" i="20"/>
  <c r="XA63" i="20"/>
  <c r="XL53" i="34" l="1"/>
  <c r="XM52" i="34"/>
  <c r="XL53" i="33"/>
  <c r="XM52" i="33"/>
  <c r="XL53" i="32"/>
  <c r="XM52" i="32"/>
  <c r="XB53" i="28"/>
  <c r="XC52" i="28"/>
  <c r="XB53" i="27"/>
  <c r="XC52" i="27"/>
  <c r="XC53" i="26"/>
  <c r="XD52" i="26"/>
  <c r="XC53" i="25"/>
  <c r="XD52" i="25"/>
  <c r="XC53" i="24"/>
  <c r="XD52" i="24"/>
  <c r="XC53" i="23"/>
  <c r="XD52" i="23"/>
  <c r="XC53" i="22"/>
  <c r="XD52" i="22"/>
  <c r="XA64" i="20"/>
  <c r="XB63" i="20"/>
  <c r="XN52" i="34" l="1"/>
  <c r="XM53" i="34"/>
  <c r="XM53" i="33"/>
  <c r="XN52" i="33"/>
  <c r="XM53" i="32"/>
  <c r="XN52" i="32"/>
  <c r="XC53" i="28"/>
  <c r="XD52" i="28"/>
  <c r="XC53" i="27"/>
  <c r="XD52" i="27"/>
  <c r="XD53" i="26"/>
  <c r="XE52" i="26"/>
  <c r="XD53" i="25"/>
  <c r="XE52" i="25"/>
  <c r="XD53" i="24"/>
  <c r="XE52" i="24"/>
  <c r="XD53" i="23"/>
  <c r="XE52" i="23"/>
  <c r="XD53" i="22"/>
  <c r="XE52" i="22"/>
  <c r="XB64" i="20"/>
  <c r="XC63" i="20"/>
  <c r="XN53" i="34" l="1"/>
  <c r="XO52" i="34"/>
  <c r="XN53" i="33"/>
  <c r="XO52" i="33"/>
  <c r="XN53" i="32"/>
  <c r="XO52" i="32"/>
  <c r="XD53" i="28"/>
  <c r="XE52" i="28"/>
  <c r="XD53" i="27"/>
  <c r="XE52" i="27"/>
  <c r="XE53" i="26"/>
  <c r="XF52" i="26"/>
  <c r="XE53" i="25"/>
  <c r="XF52" i="25"/>
  <c r="XE53" i="24"/>
  <c r="XF52" i="24"/>
  <c r="XE53" i="23"/>
  <c r="XF52" i="23"/>
  <c r="XE53" i="22"/>
  <c r="XF52" i="22"/>
  <c r="XC64" i="20"/>
  <c r="XD63" i="20"/>
  <c r="XO53" i="34" l="1"/>
  <c r="XP52" i="34"/>
  <c r="XO53" i="33"/>
  <c r="XP52" i="33"/>
  <c r="XO53" i="32"/>
  <c r="XP52" i="32"/>
  <c r="XE53" i="28"/>
  <c r="XF52" i="28"/>
  <c r="XE53" i="27"/>
  <c r="XF52" i="27"/>
  <c r="XF53" i="26"/>
  <c r="XG52" i="26"/>
  <c r="XF53" i="25"/>
  <c r="XG52" i="25"/>
  <c r="XF53" i="24"/>
  <c r="XG52" i="24"/>
  <c r="XF53" i="23"/>
  <c r="XG52" i="23"/>
  <c r="XF53" i="22"/>
  <c r="XG52" i="22"/>
  <c r="XD64" i="20"/>
  <c r="XE63" i="20"/>
  <c r="XP53" i="34" l="1"/>
  <c r="XQ52" i="34"/>
  <c r="XP53" i="33"/>
  <c r="XQ52" i="33"/>
  <c r="XP53" i="32"/>
  <c r="XQ52" i="32"/>
  <c r="XG52" i="28"/>
  <c r="XF53" i="28"/>
  <c r="XF53" i="27"/>
  <c r="XG52" i="27"/>
  <c r="XG53" i="26"/>
  <c r="XH52" i="26"/>
  <c r="XG53" i="25"/>
  <c r="XH52" i="25"/>
  <c r="XH52" i="24"/>
  <c r="XG53" i="24"/>
  <c r="XG53" i="23"/>
  <c r="XH52" i="23"/>
  <c r="XG53" i="22"/>
  <c r="XH52" i="22"/>
  <c r="XE64" i="20"/>
  <c r="XF63" i="20"/>
  <c r="XQ53" i="34" l="1"/>
  <c r="XR52" i="34"/>
  <c r="XQ53" i="33"/>
  <c r="XR52" i="33"/>
  <c r="XQ53" i="32"/>
  <c r="XR52" i="32"/>
  <c r="XH52" i="28"/>
  <c r="XG53" i="28"/>
  <c r="XG53" i="27"/>
  <c r="XH52" i="27"/>
  <c r="XH53" i="26"/>
  <c r="XI52" i="26"/>
  <c r="XH53" i="25"/>
  <c r="XI52" i="25"/>
  <c r="XH53" i="24"/>
  <c r="XI52" i="24"/>
  <c r="XH53" i="23"/>
  <c r="XI52" i="23"/>
  <c r="XH53" i="22"/>
  <c r="XI52" i="22"/>
  <c r="XF64" i="20"/>
  <c r="XG63" i="20"/>
  <c r="XR53" i="34" l="1"/>
  <c r="XS52" i="34"/>
  <c r="XR53" i="33"/>
  <c r="XS52" i="33"/>
  <c r="XR53" i="32"/>
  <c r="XS52" i="32"/>
  <c r="XH53" i="28"/>
  <c r="XI52" i="28"/>
  <c r="XH53" i="27"/>
  <c r="XI52" i="27"/>
  <c r="XI53" i="26"/>
  <c r="XJ52" i="26"/>
  <c r="XI53" i="25"/>
  <c r="XJ52" i="25"/>
  <c r="XI53" i="24"/>
  <c r="XJ52" i="24"/>
  <c r="XI53" i="23"/>
  <c r="XJ52" i="23"/>
  <c r="XI53" i="22"/>
  <c r="XJ52" i="22"/>
  <c r="XG64" i="20"/>
  <c r="XH63" i="20"/>
  <c r="XS53" i="34" l="1"/>
  <c r="XT52" i="34"/>
  <c r="XS53" i="33"/>
  <c r="XT52" i="33"/>
  <c r="XS53" i="32"/>
  <c r="XT52" i="32"/>
  <c r="XI53" i="28"/>
  <c r="XJ52" i="28"/>
  <c r="XI53" i="27"/>
  <c r="XJ52" i="27"/>
  <c r="XJ53" i="26"/>
  <c r="XK52" i="26"/>
  <c r="XJ53" i="25"/>
  <c r="XK52" i="25"/>
  <c r="XJ53" i="24"/>
  <c r="XK52" i="24"/>
  <c r="XJ53" i="23"/>
  <c r="XK52" i="23"/>
  <c r="XJ53" i="22"/>
  <c r="XK52" i="22"/>
  <c r="XH64" i="20"/>
  <c r="XI63" i="20"/>
  <c r="XT53" i="34" l="1"/>
  <c r="XU52" i="34"/>
  <c r="XT53" i="33"/>
  <c r="XU52" i="33"/>
  <c r="XT53" i="32"/>
  <c r="XU52" i="32"/>
  <c r="XJ53" i="28"/>
  <c r="XK52" i="28"/>
  <c r="XJ53" i="27"/>
  <c r="XK52" i="27"/>
  <c r="XK53" i="26"/>
  <c r="XL52" i="26"/>
  <c r="XK53" i="25"/>
  <c r="XL52" i="25"/>
  <c r="XK53" i="24"/>
  <c r="XL52" i="24"/>
  <c r="XL52" i="23"/>
  <c r="XK53" i="23"/>
  <c r="XK53" i="22"/>
  <c r="XL52" i="22"/>
  <c r="XI64" i="20"/>
  <c r="XJ63" i="20"/>
  <c r="XU53" i="34" l="1"/>
  <c r="XV52" i="34"/>
  <c r="XU53" i="33"/>
  <c r="XV52" i="33"/>
  <c r="XU53" i="32"/>
  <c r="XV52" i="32"/>
  <c r="XK53" i="28"/>
  <c r="XL52" i="28"/>
  <c r="XK53" i="27"/>
  <c r="XL52" i="27"/>
  <c r="XL53" i="26"/>
  <c r="XM52" i="26"/>
  <c r="XL53" i="25"/>
  <c r="XM52" i="25"/>
  <c r="XL53" i="24"/>
  <c r="XM52" i="24"/>
  <c r="XM52" i="23"/>
  <c r="XL53" i="23"/>
  <c r="XL53" i="22"/>
  <c r="XM52" i="22"/>
  <c r="XJ64" i="20"/>
  <c r="XK63" i="20"/>
  <c r="XV53" i="34" l="1"/>
  <c r="XW52" i="34"/>
  <c r="XV53" i="33"/>
  <c r="XW52" i="33"/>
  <c r="XV53" i="32"/>
  <c r="XW52" i="32"/>
  <c r="XL53" i="28"/>
  <c r="XM52" i="28"/>
  <c r="XL53" i="27"/>
  <c r="XM52" i="27"/>
  <c r="XM53" i="26"/>
  <c r="XN52" i="26"/>
  <c r="XM53" i="25"/>
  <c r="XN52" i="25"/>
  <c r="XM53" i="24"/>
  <c r="XN52" i="24"/>
  <c r="XM53" i="23"/>
  <c r="XN52" i="23"/>
  <c r="XM53" i="22"/>
  <c r="XN52" i="22"/>
  <c r="XK64" i="20"/>
  <c r="XL63" i="20"/>
  <c r="XW53" i="34" l="1"/>
  <c r="XX52" i="34"/>
  <c r="XW53" i="33"/>
  <c r="XX52" i="33"/>
  <c r="XW53" i="32"/>
  <c r="XX52" i="32"/>
  <c r="XM53" i="28"/>
  <c r="XN52" i="28"/>
  <c r="XM53" i="27"/>
  <c r="XN52" i="27"/>
  <c r="XN53" i="26"/>
  <c r="XO52" i="26"/>
  <c r="XN53" i="25"/>
  <c r="XO52" i="25"/>
  <c r="XN53" i="24"/>
  <c r="XO52" i="24"/>
  <c r="XN53" i="23"/>
  <c r="XO52" i="23"/>
  <c r="XN53" i="22"/>
  <c r="XO52" i="22"/>
  <c r="XM63" i="20"/>
  <c r="XL64" i="20"/>
  <c r="XX53" i="34" l="1"/>
  <c r="XY52" i="34"/>
  <c r="XX53" i="33"/>
  <c r="XY52" i="33"/>
  <c r="XY52" i="32"/>
  <c r="XX53" i="32"/>
  <c r="XN53" i="28"/>
  <c r="XO52" i="28"/>
  <c r="XN53" i="27"/>
  <c r="XO52" i="27"/>
  <c r="XO53" i="26"/>
  <c r="XP52" i="26"/>
  <c r="XO53" i="25"/>
  <c r="XP52" i="25"/>
  <c r="XO53" i="24"/>
  <c r="XP52" i="24"/>
  <c r="XO53" i="23"/>
  <c r="XP52" i="23"/>
  <c r="XO53" i="22"/>
  <c r="XP52" i="22"/>
  <c r="XM64" i="20"/>
  <c r="XN63" i="20"/>
  <c r="XY53" i="34" l="1"/>
  <c r="XZ52" i="34"/>
  <c r="XY53" i="33"/>
  <c r="XZ52" i="33"/>
  <c r="XY53" i="32"/>
  <c r="XZ52" i="32"/>
  <c r="XO53" i="28"/>
  <c r="XP52" i="28"/>
  <c r="XP52" i="27"/>
  <c r="XO53" i="27"/>
  <c r="XQ52" i="26"/>
  <c r="XP53" i="26"/>
  <c r="XP53" i="25"/>
  <c r="XQ52" i="25"/>
  <c r="XP53" i="24"/>
  <c r="XQ52" i="24"/>
  <c r="XP53" i="23"/>
  <c r="XQ52" i="23"/>
  <c r="XP53" i="22"/>
  <c r="XQ52" i="22"/>
  <c r="XN64" i="20"/>
  <c r="XO63" i="20"/>
  <c r="XZ53" i="34" l="1"/>
  <c r="YA52" i="34"/>
  <c r="XZ53" i="33"/>
  <c r="YA52" i="33"/>
  <c r="XZ53" i="32"/>
  <c r="YA52" i="32"/>
  <c r="XP53" i="28"/>
  <c r="XQ52" i="28"/>
  <c r="XQ52" i="27"/>
  <c r="XP53" i="27"/>
  <c r="XQ53" i="26"/>
  <c r="XR52" i="26"/>
  <c r="XQ53" i="25"/>
  <c r="XR52" i="25"/>
  <c r="XQ53" i="24"/>
  <c r="XR52" i="24"/>
  <c r="XQ53" i="23"/>
  <c r="XR52" i="23"/>
  <c r="XQ53" i="22"/>
  <c r="XR52" i="22"/>
  <c r="XO64" i="20"/>
  <c r="XP63" i="20"/>
  <c r="YA53" i="34" l="1"/>
  <c r="YB52" i="34"/>
  <c r="YA53" i="33"/>
  <c r="YB52" i="33"/>
  <c r="YA53" i="32"/>
  <c r="YB52" i="32"/>
  <c r="XQ53" i="28"/>
  <c r="XR52" i="28"/>
  <c r="XQ53" i="27"/>
  <c r="XR52" i="27"/>
  <c r="XR53" i="26"/>
  <c r="XS52" i="26"/>
  <c r="XR53" i="25"/>
  <c r="XS52" i="25"/>
  <c r="XS52" i="24"/>
  <c r="XR53" i="24"/>
  <c r="XR53" i="23"/>
  <c r="XS52" i="23"/>
  <c r="XR53" i="22"/>
  <c r="XS52" i="22"/>
  <c r="XP64" i="20"/>
  <c r="XQ63" i="20"/>
  <c r="YB53" i="34" l="1"/>
  <c r="YC52" i="34"/>
  <c r="YB53" i="33"/>
  <c r="YC52" i="33"/>
  <c r="YB53" i="32"/>
  <c r="YC52" i="32"/>
  <c r="XR53" i="28"/>
  <c r="XS52" i="28"/>
  <c r="XR53" i="27"/>
  <c r="XS52" i="27"/>
  <c r="XS53" i="26"/>
  <c r="XT52" i="26"/>
  <c r="XS53" i="25"/>
  <c r="XT52" i="25"/>
  <c r="XT52" i="24"/>
  <c r="XS53" i="24"/>
  <c r="XS53" i="23"/>
  <c r="XT52" i="23"/>
  <c r="XS53" i="22"/>
  <c r="XT52" i="22"/>
  <c r="XQ64" i="20"/>
  <c r="XR63" i="20"/>
  <c r="YC53" i="34" l="1"/>
  <c r="YD52" i="34"/>
  <c r="YC53" i="33"/>
  <c r="YD52" i="33"/>
  <c r="YC53" i="32"/>
  <c r="YD52" i="32"/>
  <c r="XS53" i="28"/>
  <c r="XT52" i="28"/>
  <c r="XS53" i="27"/>
  <c r="XT52" i="27"/>
  <c r="XU52" i="26"/>
  <c r="XT53" i="26"/>
  <c r="XT53" i="25"/>
  <c r="XU52" i="25"/>
  <c r="XT53" i="24"/>
  <c r="XU52" i="24"/>
  <c r="XU52" i="23"/>
  <c r="XT53" i="23"/>
  <c r="XT53" i="22"/>
  <c r="XU52" i="22"/>
  <c r="XR64" i="20"/>
  <c r="XS63" i="20"/>
  <c r="YD53" i="34" l="1"/>
  <c r="YE52" i="34"/>
  <c r="YE52" i="33"/>
  <c r="YD53" i="33"/>
  <c r="YE52" i="32"/>
  <c r="YD53" i="32"/>
  <c r="XT53" i="28"/>
  <c r="XU52" i="28"/>
  <c r="XT53" i="27"/>
  <c r="XU52" i="27"/>
  <c r="XU53" i="26"/>
  <c r="XV52" i="26"/>
  <c r="XU53" i="25"/>
  <c r="XV52" i="25"/>
  <c r="XU53" i="24"/>
  <c r="XV52" i="24"/>
  <c r="XU53" i="23"/>
  <c r="XV52" i="23"/>
  <c r="XU53" i="22"/>
  <c r="XV52" i="22"/>
  <c r="XS64" i="20"/>
  <c r="XT63" i="20"/>
  <c r="YE53" i="34" l="1"/>
  <c r="YF52" i="34"/>
  <c r="YF52" i="33"/>
  <c r="YE53" i="33"/>
  <c r="YE53" i="32"/>
  <c r="YF52" i="32"/>
  <c r="XU53" i="28"/>
  <c r="XV52" i="28"/>
  <c r="XU53" i="27"/>
  <c r="XV52" i="27"/>
  <c r="XV53" i="26"/>
  <c r="XW52" i="26"/>
  <c r="XV53" i="25"/>
  <c r="XW52" i="25"/>
  <c r="XV53" i="24"/>
  <c r="XW52" i="24"/>
  <c r="XV53" i="23"/>
  <c r="XW52" i="23"/>
  <c r="XV53" i="22"/>
  <c r="XW52" i="22"/>
  <c r="XT64" i="20"/>
  <c r="XU63" i="20"/>
  <c r="YF53" i="34" l="1"/>
  <c r="YG52" i="34"/>
  <c r="YF53" i="33"/>
  <c r="YG52" i="33"/>
  <c r="YF53" i="32"/>
  <c r="YG52" i="32"/>
  <c r="XV53" i="28"/>
  <c r="XW52" i="28"/>
  <c r="XV53" i="27"/>
  <c r="XW52" i="27"/>
  <c r="XW53" i="26"/>
  <c r="XX52" i="26"/>
  <c r="XX52" i="25"/>
  <c r="XW53" i="25"/>
  <c r="XW53" i="24"/>
  <c r="XX52" i="24"/>
  <c r="XW53" i="23"/>
  <c r="XX52" i="23"/>
  <c r="XX52" i="22"/>
  <c r="XW53" i="22"/>
  <c r="XU64" i="20"/>
  <c r="XV63" i="20"/>
  <c r="YG53" i="34" l="1"/>
  <c r="YH52" i="34"/>
  <c r="YG53" i="33"/>
  <c r="YH52" i="33"/>
  <c r="YG53" i="32"/>
  <c r="YH52" i="32"/>
  <c r="XW53" i="28"/>
  <c r="XX52" i="28"/>
  <c r="XW53" i="27"/>
  <c r="XX52" i="27"/>
  <c r="XX53" i="26"/>
  <c r="XY52" i="26"/>
  <c r="XY52" i="25"/>
  <c r="XX53" i="25"/>
  <c r="XX53" i="24"/>
  <c r="XY52" i="24"/>
  <c r="XX53" i="23"/>
  <c r="XY52" i="23"/>
  <c r="XY52" i="22"/>
  <c r="XX53" i="22"/>
  <c r="XV64" i="20"/>
  <c r="XW63" i="20"/>
  <c r="YH53" i="34" l="1"/>
  <c r="YI52" i="34"/>
  <c r="YH53" i="33"/>
  <c r="YI52" i="33"/>
  <c r="YI52" i="32"/>
  <c r="YH53" i="32"/>
  <c r="XX53" i="28"/>
  <c r="XY52" i="28"/>
  <c r="XX53" i="27"/>
  <c r="XY52" i="27"/>
  <c r="XY53" i="26"/>
  <c r="XZ52" i="26"/>
  <c r="XY53" i="25"/>
  <c r="XZ52" i="25"/>
  <c r="XY53" i="24"/>
  <c r="XZ52" i="24"/>
  <c r="XY53" i="23"/>
  <c r="XZ52" i="23"/>
  <c r="XY53" i="22"/>
  <c r="XZ52" i="22"/>
  <c r="XW64" i="20"/>
  <c r="XX63" i="20"/>
  <c r="YI53" i="34" l="1"/>
  <c r="YJ52" i="34"/>
  <c r="YI53" i="33"/>
  <c r="YJ52" i="33"/>
  <c r="YI53" i="32"/>
  <c r="YJ52" i="32"/>
  <c r="XY53" i="28"/>
  <c r="XZ52" i="28"/>
  <c r="XY53" i="27"/>
  <c r="XZ52" i="27"/>
  <c r="XZ53" i="26"/>
  <c r="YA52" i="26"/>
  <c r="XZ53" i="25"/>
  <c r="YA52" i="25"/>
  <c r="YA52" i="24"/>
  <c r="XZ53" i="24"/>
  <c r="XZ53" i="23"/>
  <c r="YA52" i="23"/>
  <c r="XZ53" i="22"/>
  <c r="YA52" i="22"/>
  <c r="XX64" i="20"/>
  <c r="XY63" i="20"/>
  <c r="YJ53" i="34" l="1"/>
  <c r="YK52" i="34"/>
  <c r="YJ53" i="33"/>
  <c r="YK52" i="33"/>
  <c r="YJ53" i="32"/>
  <c r="YK52" i="32"/>
  <c r="XZ53" i="28"/>
  <c r="YA52" i="28"/>
  <c r="XZ53" i="27"/>
  <c r="YA52" i="27"/>
  <c r="YA53" i="26"/>
  <c r="YB52" i="26"/>
  <c r="YA53" i="25"/>
  <c r="YB52" i="25"/>
  <c r="YA53" i="24"/>
  <c r="YB52" i="24"/>
  <c r="YA53" i="23"/>
  <c r="YB52" i="23"/>
  <c r="YA53" i="22"/>
  <c r="YB52" i="22"/>
  <c r="XY64" i="20"/>
  <c r="XZ63" i="20"/>
  <c r="YL52" i="34" l="1"/>
  <c r="YK53" i="34"/>
  <c r="YK53" i="33"/>
  <c r="YL52" i="33"/>
  <c r="YK53" i="32"/>
  <c r="YL52" i="32"/>
  <c r="YA53" i="28"/>
  <c r="YB52" i="28"/>
  <c r="YA53" i="27"/>
  <c r="YB52" i="27"/>
  <c r="YC52" i="26"/>
  <c r="YB53" i="26"/>
  <c r="YB53" i="25"/>
  <c r="YC52" i="25"/>
  <c r="YB53" i="24"/>
  <c r="YC52" i="24"/>
  <c r="YB53" i="23"/>
  <c r="YC52" i="23"/>
  <c r="YB53" i="22"/>
  <c r="YC52" i="22"/>
  <c r="XZ64" i="20"/>
  <c r="YA63" i="20"/>
  <c r="YM52" i="34" l="1"/>
  <c r="YL53" i="34"/>
  <c r="YL53" i="33"/>
  <c r="YM52" i="33"/>
  <c r="YL53" i="32"/>
  <c r="YM52" i="32"/>
  <c r="YB53" i="28"/>
  <c r="YC52" i="28"/>
  <c r="YB53" i="27"/>
  <c r="YC52" i="27"/>
  <c r="YC53" i="26"/>
  <c r="YD52" i="26"/>
  <c r="YC53" i="25"/>
  <c r="YD52" i="25"/>
  <c r="YC53" i="24"/>
  <c r="YD52" i="24"/>
  <c r="YC53" i="23"/>
  <c r="YD52" i="23"/>
  <c r="YC53" i="22"/>
  <c r="YD52" i="22"/>
  <c r="YA64" i="20"/>
  <c r="YB63" i="20"/>
  <c r="YM53" i="34" l="1"/>
  <c r="YN52" i="34"/>
  <c r="YM53" i="33"/>
  <c r="YN52" i="33"/>
  <c r="YM53" i="32"/>
  <c r="YN52" i="32"/>
  <c r="YD52" i="28"/>
  <c r="YC53" i="28"/>
  <c r="YC53" i="27"/>
  <c r="YD52" i="27"/>
  <c r="YE52" i="26"/>
  <c r="YD53" i="26"/>
  <c r="YD53" i="25"/>
  <c r="YE52" i="25"/>
  <c r="YD53" i="24"/>
  <c r="YE52" i="24"/>
  <c r="YD53" i="23"/>
  <c r="YE52" i="23"/>
  <c r="YD53" i="22"/>
  <c r="YE52" i="22"/>
  <c r="YC63" i="20"/>
  <c r="YB64" i="20"/>
  <c r="YN53" i="34" l="1"/>
  <c r="YO52" i="34"/>
  <c r="YN53" i="33"/>
  <c r="YO52" i="33"/>
  <c r="YN53" i="32"/>
  <c r="YO52" i="32"/>
  <c r="YD53" i="28"/>
  <c r="YE52" i="28"/>
  <c r="YD53" i="27"/>
  <c r="YE52" i="27"/>
  <c r="YE53" i="26"/>
  <c r="YF52" i="26"/>
  <c r="YE53" i="25"/>
  <c r="YF52" i="25"/>
  <c r="YE53" i="24"/>
  <c r="YF52" i="24"/>
  <c r="YE53" i="23"/>
  <c r="YF52" i="23"/>
  <c r="YF52" i="22"/>
  <c r="YE53" i="22"/>
  <c r="YD63" i="20"/>
  <c r="YC64" i="20"/>
  <c r="YO53" i="34" l="1"/>
  <c r="YP52" i="34"/>
  <c r="YO53" i="33"/>
  <c r="YP52" i="33"/>
  <c r="YO53" i="32"/>
  <c r="YP52" i="32"/>
  <c r="YE53" i="28"/>
  <c r="YF52" i="28"/>
  <c r="YE53" i="27"/>
  <c r="YF52" i="27"/>
  <c r="YF53" i="26"/>
  <c r="YG52" i="26"/>
  <c r="YF53" i="25"/>
  <c r="YG52" i="25"/>
  <c r="YF53" i="24"/>
  <c r="YG52" i="24"/>
  <c r="YF53" i="23"/>
  <c r="YG52" i="23"/>
  <c r="YG52" i="22"/>
  <c r="YF53" i="22"/>
  <c r="YD64" i="20"/>
  <c r="YE63" i="20"/>
  <c r="YP53" i="34" l="1"/>
  <c r="YQ52" i="34"/>
  <c r="YP53" i="33"/>
  <c r="YQ52" i="33"/>
  <c r="YP53" i="32"/>
  <c r="YQ52" i="32"/>
  <c r="YF53" i="28"/>
  <c r="YG52" i="28"/>
  <c r="YG52" i="27"/>
  <c r="YF53" i="27"/>
  <c r="YG53" i="26"/>
  <c r="YH52" i="26"/>
  <c r="YG53" i="25"/>
  <c r="YH52" i="25"/>
  <c r="YG53" i="24"/>
  <c r="YH52" i="24"/>
  <c r="YH52" i="23"/>
  <c r="YG53" i="23"/>
  <c r="YG53" i="22"/>
  <c r="YH52" i="22"/>
  <c r="YE64" i="20"/>
  <c r="YF63" i="20"/>
  <c r="YQ53" i="34" l="1"/>
  <c r="YR52" i="34"/>
  <c r="YQ53" i="33"/>
  <c r="YR52" i="33"/>
  <c r="YQ53" i="32"/>
  <c r="YR52" i="32"/>
  <c r="YG53" i="28"/>
  <c r="YH52" i="28"/>
  <c r="YG53" i="27"/>
  <c r="YH52" i="27"/>
  <c r="YH53" i="26"/>
  <c r="YI52" i="26"/>
  <c r="YH53" i="25"/>
  <c r="YI52" i="25"/>
  <c r="YH53" i="24"/>
  <c r="YI52" i="24"/>
  <c r="YI52" i="23"/>
  <c r="YH53" i="23"/>
  <c r="YH53" i="22"/>
  <c r="YI52" i="22"/>
  <c r="YF64" i="20"/>
  <c r="YG63" i="20"/>
  <c r="YR53" i="34" l="1"/>
  <c r="YS52" i="34"/>
  <c r="YR53" i="33"/>
  <c r="YS52" i="33"/>
  <c r="YR53" i="32"/>
  <c r="YS52" i="32"/>
  <c r="YH53" i="28"/>
  <c r="YI52" i="28"/>
  <c r="YH53" i="27"/>
  <c r="YI52" i="27"/>
  <c r="YI53" i="26"/>
  <c r="YJ52" i="26"/>
  <c r="YI53" i="25"/>
  <c r="YJ52" i="25"/>
  <c r="YI53" i="24"/>
  <c r="YJ52" i="24"/>
  <c r="YI53" i="23"/>
  <c r="YJ52" i="23"/>
  <c r="YI53" i="22"/>
  <c r="YJ52" i="22"/>
  <c r="YG64" i="20"/>
  <c r="YH63" i="20"/>
  <c r="YS53" i="34" l="1"/>
  <c r="YT52" i="34"/>
  <c r="YS53" i="33"/>
  <c r="YT52" i="33"/>
  <c r="YS53" i="32"/>
  <c r="YT52" i="32"/>
  <c r="YI53" i="28"/>
  <c r="YJ52" i="28"/>
  <c r="YI53" i="27"/>
  <c r="YJ52" i="27"/>
  <c r="YJ53" i="26"/>
  <c r="YK52" i="26"/>
  <c r="YJ53" i="25"/>
  <c r="YK52" i="25"/>
  <c r="YJ53" i="24"/>
  <c r="YK52" i="24"/>
  <c r="YJ53" i="23"/>
  <c r="YK52" i="23"/>
  <c r="YJ53" i="22"/>
  <c r="YK52" i="22"/>
  <c r="YH64" i="20"/>
  <c r="YI63" i="20"/>
  <c r="YU52" i="34" l="1"/>
  <c r="YT53" i="34"/>
  <c r="YU52" i="33"/>
  <c r="YT53" i="33"/>
  <c r="YT53" i="32"/>
  <c r="YU52" i="32"/>
  <c r="YJ53" i="28"/>
  <c r="YK52" i="28"/>
  <c r="YJ53" i="27"/>
  <c r="YK52" i="27"/>
  <c r="YK53" i="26"/>
  <c r="YL52" i="26"/>
  <c r="YK53" i="25"/>
  <c r="YL52" i="25"/>
  <c r="YL52" i="24"/>
  <c r="YK53" i="24"/>
  <c r="YK53" i="23"/>
  <c r="YL52" i="23"/>
  <c r="YK53" i="22"/>
  <c r="YL52" i="22"/>
  <c r="YI64" i="20"/>
  <c r="YJ63" i="20"/>
  <c r="YU53" i="34" l="1"/>
  <c r="YV52" i="34"/>
  <c r="YV52" i="33"/>
  <c r="YU53" i="33"/>
  <c r="YU53" i="32"/>
  <c r="YV52" i="32"/>
  <c r="YK53" i="28"/>
  <c r="YL52" i="28"/>
  <c r="YK53" i="27"/>
  <c r="YL52" i="27"/>
  <c r="YL53" i="26"/>
  <c r="YM52" i="26"/>
  <c r="YL53" i="25"/>
  <c r="YM52" i="25"/>
  <c r="YM52" i="24"/>
  <c r="YL53" i="24"/>
  <c r="YL53" i="23"/>
  <c r="YM52" i="23"/>
  <c r="YL53" i="22"/>
  <c r="YM52" i="22"/>
  <c r="YJ64" i="20"/>
  <c r="YK63" i="20"/>
  <c r="YV53" i="34" l="1"/>
  <c r="YW52" i="34"/>
  <c r="YV53" i="33"/>
  <c r="YW52" i="33"/>
  <c r="YV53" i="32"/>
  <c r="YW52" i="32"/>
  <c r="YL53" i="28"/>
  <c r="YM52" i="28"/>
  <c r="YL53" i="27"/>
  <c r="YM52" i="27"/>
  <c r="YM53" i="26"/>
  <c r="YN52" i="26"/>
  <c r="YM53" i="25"/>
  <c r="YN52" i="25"/>
  <c r="YM53" i="24"/>
  <c r="YN52" i="24"/>
  <c r="YM53" i="23"/>
  <c r="YN52" i="23"/>
  <c r="YM53" i="22"/>
  <c r="YN52" i="22"/>
  <c r="YK64" i="20"/>
  <c r="YL63" i="20"/>
  <c r="YW53" i="34" l="1"/>
  <c r="YX52" i="34"/>
  <c r="YW53" i="33"/>
  <c r="YX52" i="33"/>
  <c r="YW53" i="32"/>
  <c r="YX52" i="32"/>
  <c r="YM53" i="28"/>
  <c r="YN52" i="28"/>
  <c r="YM53" i="27"/>
  <c r="YN52" i="27"/>
  <c r="YN53" i="26"/>
  <c r="YO52" i="26"/>
  <c r="YN53" i="25"/>
  <c r="YO52" i="25"/>
  <c r="YN53" i="24"/>
  <c r="YO52" i="24"/>
  <c r="YN53" i="23"/>
  <c r="YO52" i="23"/>
  <c r="YN53" i="22"/>
  <c r="YO52" i="22"/>
  <c r="YL64" i="20"/>
  <c r="YM63" i="20"/>
  <c r="YX53" i="34" l="1"/>
  <c r="YY52" i="34"/>
  <c r="YX53" i="33"/>
  <c r="YY52" i="33"/>
  <c r="YX53" i="32"/>
  <c r="YY52" i="32"/>
  <c r="YO52" i="28"/>
  <c r="YN53" i="28"/>
  <c r="YO52" i="27"/>
  <c r="YN53" i="27"/>
  <c r="YO53" i="26"/>
  <c r="YP52" i="26"/>
  <c r="YO53" i="25"/>
  <c r="YP52" i="25"/>
  <c r="YO53" i="24"/>
  <c r="YP52" i="24"/>
  <c r="YO53" i="23"/>
  <c r="YP52" i="23"/>
  <c r="YO53" i="22"/>
  <c r="YP52" i="22"/>
  <c r="YM64" i="20"/>
  <c r="YN63" i="20"/>
  <c r="YY53" i="34" l="1"/>
  <c r="YZ52" i="34"/>
  <c r="YY53" i="33"/>
  <c r="YZ52" i="33"/>
  <c r="YY53" i="32"/>
  <c r="YZ52" i="32"/>
  <c r="YO53" i="28"/>
  <c r="YP52" i="28"/>
  <c r="YO53" i="27"/>
  <c r="YP52" i="27"/>
  <c r="YP53" i="26"/>
  <c r="YQ52" i="26"/>
  <c r="YP53" i="25"/>
  <c r="YQ52" i="25"/>
  <c r="YP53" i="24"/>
  <c r="YQ52" i="24"/>
  <c r="YP53" i="23"/>
  <c r="YQ52" i="23"/>
  <c r="YP53" i="22"/>
  <c r="YQ52" i="22"/>
  <c r="YN64" i="20"/>
  <c r="YO63" i="20"/>
  <c r="YZ53" i="34" l="1"/>
  <c r="ZA52" i="34"/>
  <c r="YZ53" i="33"/>
  <c r="ZA52" i="33"/>
  <c r="YZ53" i="32"/>
  <c r="ZA52" i="32"/>
  <c r="YP53" i="28"/>
  <c r="YQ52" i="28"/>
  <c r="YP53" i="27"/>
  <c r="YQ52" i="27"/>
  <c r="YQ53" i="26"/>
  <c r="YR52" i="26"/>
  <c r="YQ53" i="25"/>
  <c r="YR52" i="25"/>
  <c r="YQ53" i="24"/>
  <c r="YR52" i="24"/>
  <c r="YQ53" i="23"/>
  <c r="YR52" i="23"/>
  <c r="YQ53" i="22"/>
  <c r="YR52" i="22"/>
  <c r="YO64" i="20"/>
  <c r="YP63" i="20"/>
  <c r="ZA53" i="34" l="1"/>
  <c r="ZB52" i="34"/>
  <c r="ZB52" i="33"/>
  <c r="ZA53" i="33"/>
  <c r="ZA53" i="32"/>
  <c r="ZB52" i="32"/>
  <c r="YQ53" i="28"/>
  <c r="YR52" i="28"/>
  <c r="YQ53" i="27"/>
  <c r="YR52" i="27"/>
  <c r="YR53" i="26"/>
  <c r="YS52" i="26"/>
  <c r="YR53" i="25"/>
  <c r="YS52" i="25"/>
  <c r="YR53" i="24"/>
  <c r="YS52" i="24"/>
  <c r="YR53" i="23"/>
  <c r="YS52" i="23"/>
  <c r="YR53" i="22"/>
  <c r="YS52" i="22"/>
  <c r="YP64" i="20"/>
  <c r="YQ63" i="20"/>
  <c r="ZB53" i="34" l="1"/>
  <c r="ZC52" i="34"/>
  <c r="ZB53" i="33"/>
  <c r="ZC52" i="33"/>
  <c r="ZB53" i="32"/>
  <c r="ZC52" i="32"/>
  <c r="YR53" i="28"/>
  <c r="YS52" i="28"/>
  <c r="YR53" i="27"/>
  <c r="YS52" i="27"/>
  <c r="YS53" i="26"/>
  <c r="YT52" i="26"/>
  <c r="YS53" i="25"/>
  <c r="YT52" i="25"/>
  <c r="YS53" i="24"/>
  <c r="YT52" i="24"/>
  <c r="YS53" i="23"/>
  <c r="YT52" i="23"/>
  <c r="YS53" i="22"/>
  <c r="YT52" i="22"/>
  <c r="YQ64" i="20"/>
  <c r="YR63" i="20"/>
  <c r="ZC53" i="34" l="1"/>
  <c r="ZD52" i="34"/>
  <c r="ZC53" i="33"/>
  <c r="ZD52" i="33"/>
  <c r="ZC53" i="32"/>
  <c r="ZD52" i="32"/>
  <c r="YS53" i="28"/>
  <c r="YT52" i="28"/>
  <c r="YS53" i="27"/>
  <c r="YT52" i="27"/>
  <c r="YU52" i="26"/>
  <c r="YT53" i="26"/>
  <c r="YT53" i="25"/>
  <c r="YU52" i="25"/>
  <c r="YT53" i="24"/>
  <c r="YU52" i="24"/>
  <c r="YT53" i="23"/>
  <c r="YU52" i="23"/>
  <c r="YU52" i="22"/>
  <c r="YT53" i="22"/>
  <c r="YR64" i="20"/>
  <c r="YS63" i="20"/>
  <c r="ZD53" i="34" l="1"/>
  <c r="ZE52" i="34"/>
  <c r="ZD53" i="33"/>
  <c r="ZE52" i="33"/>
  <c r="ZD53" i="32"/>
  <c r="ZE52" i="32"/>
  <c r="YT53" i="28"/>
  <c r="YU52" i="28"/>
  <c r="YT53" i="27"/>
  <c r="YU52" i="27"/>
  <c r="YU53" i="26"/>
  <c r="YV52" i="26"/>
  <c r="YU53" i="25"/>
  <c r="YV52" i="25"/>
  <c r="YU53" i="24"/>
  <c r="YV52" i="24"/>
  <c r="YU53" i="23"/>
  <c r="YV52" i="23"/>
  <c r="YU53" i="22"/>
  <c r="YV52" i="22"/>
  <c r="YS64" i="20"/>
  <c r="YT63" i="20"/>
  <c r="ZE53" i="34" l="1"/>
  <c r="ZF52" i="34"/>
  <c r="ZE53" i="33"/>
  <c r="ZF52" i="33"/>
  <c r="ZE53" i="32"/>
  <c r="ZF52" i="32"/>
  <c r="YU53" i="28"/>
  <c r="YV52" i="28"/>
  <c r="YV52" i="27"/>
  <c r="YU53" i="27"/>
  <c r="YV53" i="26"/>
  <c r="YW52" i="26"/>
  <c r="YW52" i="25"/>
  <c r="YV53" i="25"/>
  <c r="YV53" i="24"/>
  <c r="YW52" i="24"/>
  <c r="YV53" i="23"/>
  <c r="YW52" i="23"/>
  <c r="YV53" i="22"/>
  <c r="YW52" i="22"/>
  <c r="YT64" i="20"/>
  <c r="YU63" i="20"/>
  <c r="ZF53" i="34" l="1"/>
  <c r="ZG52" i="34"/>
  <c r="ZF53" i="33"/>
  <c r="ZG52" i="33"/>
  <c r="ZG52" i="32"/>
  <c r="ZF53" i="32"/>
  <c r="YV53" i="28"/>
  <c r="YW52" i="28"/>
  <c r="YV53" i="27"/>
  <c r="YW52" i="27"/>
  <c r="YW53" i="26"/>
  <c r="YX52" i="26"/>
  <c r="YW53" i="25"/>
  <c r="YX52" i="25"/>
  <c r="YW53" i="24"/>
  <c r="YX52" i="24"/>
  <c r="YW53" i="23"/>
  <c r="YX52" i="23"/>
  <c r="YW53" i="22"/>
  <c r="YX52" i="22"/>
  <c r="YU64" i="20"/>
  <c r="YV63" i="20"/>
  <c r="ZH52" i="34" l="1"/>
  <c r="ZG53" i="34"/>
  <c r="ZG53" i="33"/>
  <c r="ZH52" i="33"/>
  <c r="ZG53" i="32"/>
  <c r="ZH52" i="32"/>
  <c r="YW53" i="28"/>
  <c r="YX52" i="28"/>
  <c r="YW53" i="27"/>
  <c r="YX52" i="27"/>
  <c r="YX53" i="26"/>
  <c r="YY52" i="26"/>
  <c r="YX53" i="25"/>
  <c r="YY52" i="25"/>
  <c r="YY52" i="24"/>
  <c r="YX53" i="24"/>
  <c r="YX53" i="23"/>
  <c r="YY52" i="23"/>
  <c r="YX53" i="22"/>
  <c r="YY52" i="22"/>
  <c r="YV64" i="20"/>
  <c r="YW63" i="20"/>
  <c r="ZH53" i="34" l="1"/>
  <c r="ZI52" i="34"/>
  <c r="ZH53" i="33"/>
  <c r="ZI52" i="33"/>
  <c r="ZH53" i="32"/>
  <c r="ZI52" i="32"/>
  <c r="YX53" i="28"/>
  <c r="YY52" i="28"/>
  <c r="YX53" i="27"/>
  <c r="YY52" i="27"/>
  <c r="YY53" i="26"/>
  <c r="YZ52" i="26"/>
  <c r="YY53" i="25"/>
  <c r="YZ52" i="25"/>
  <c r="YY53" i="24"/>
  <c r="YZ52" i="24"/>
  <c r="YY53" i="23"/>
  <c r="YZ52" i="23"/>
  <c r="YY53" i="22"/>
  <c r="YZ52" i="22"/>
  <c r="YW64" i="20"/>
  <c r="YX63" i="20"/>
  <c r="ZJ52" i="34" l="1"/>
  <c r="ZI53" i="34"/>
  <c r="ZI53" i="33"/>
  <c r="ZJ52" i="33"/>
  <c r="ZI53" i="32"/>
  <c r="ZJ52" i="32"/>
  <c r="YY53" i="28"/>
  <c r="YZ52" i="28"/>
  <c r="YY53" i="27"/>
  <c r="YZ52" i="27"/>
  <c r="ZA52" i="26"/>
  <c r="YZ53" i="26"/>
  <c r="YZ53" i="25"/>
  <c r="ZA52" i="25"/>
  <c r="YZ53" i="24"/>
  <c r="ZA52" i="24"/>
  <c r="YZ53" i="23"/>
  <c r="ZA52" i="23"/>
  <c r="YZ53" i="22"/>
  <c r="ZA52" i="22"/>
  <c r="YX64" i="20"/>
  <c r="YY63" i="20"/>
  <c r="ZK52" i="34" l="1"/>
  <c r="ZJ53" i="34"/>
  <c r="ZJ53" i="33"/>
  <c r="ZK52" i="33"/>
  <c r="ZJ53" i="32"/>
  <c r="ZK52" i="32"/>
  <c r="YZ53" i="28"/>
  <c r="ZA52" i="28"/>
  <c r="YZ53" i="27"/>
  <c r="ZA52" i="27"/>
  <c r="ZA53" i="26"/>
  <c r="ZB52" i="26"/>
  <c r="ZA53" i="25"/>
  <c r="ZB52" i="25"/>
  <c r="ZA53" i="24"/>
  <c r="ZB52" i="24"/>
  <c r="ZA53" i="23"/>
  <c r="ZB52" i="23"/>
  <c r="ZA53" i="22"/>
  <c r="ZB52" i="22"/>
  <c r="YY64" i="20"/>
  <c r="YZ63" i="20"/>
  <c r="ZL52" i="34" l="1"/>
  <c r="ZK53" i="34"/>
  <c r="ZK53" i="33"/>
  <c r="ZL52" i="33"/>
  <c r="ZK53" i="32"/>
  <c r="ZL52" i="32"/>
  <c r="ZA53" i="28"/>
  <c r="ZB52" i="28"/>
  <c r="ZA53" i="27"/>
  <c r="ZB52" i="27"/>
  <c r="ZB53" i="26"/>
  <c r="ZC52" i="26"/>
  <c r="ZB53" i="25"/>
  <c r="ZC52" i="25"/>
  <c r="ZB53" i="24"/>
  <c r="ZC52" i="24"/>
  <c r="ZB53" i="23"/>
  <c r="ZC52" i="23"/>
  <c r="ZB53" i="22"/>
  <c r="ZC52" i="22"/>
  <c r="YZ64" i="20"/>
  <c r="ZA63" i="20"/>
  <c r="ZL53" i="34" l="1"/>
  <c r="ZM52" i="34"/>
  <c r="ZL53" i="33"/>
  <c r="ZM52" i="33"/>
  <c r="ZM52" i="32"/>
  <c r="ZL53" i="32"/>
  <c r="ZB53" i="28"/>
  <c r="ZC52" i="28"/>
  <c r="ZB53" i="27"/>
  <c r="ZC52" i="27"/>
  <c r="ZC53" i="26"/>
  <c r="ZD52" i="26"/>
  <c r="ZC53" i="25"/>
  <c r="ZD52" i="25"/>
  <c r="ZC53" i="24"/>
  <c r="ZD52" i="24"/>
  <c r="ZC53" i="23"/>
  <c r="ZD52" i="23"/>
  <c r="ZC53" i="22"/>
  <c r="ZD52" i="22"/>
  <c r="ZA64" i="20"/>
  <c r="ZB63" i="20"/>
  <c r="ZM53" i="34" l="1"/>
  <c r="ZN52" i="34"/>
  <c r="ZM53" i="33"/>
  <c r="ZN52" i="33"/>
  <c r="ZM53" i="32"/>
  <c r="ZN52" i="32"/>
  <c r="ZC53" i="28"/>
  <c r="ZD52" i="28"/>
  <c r="ZD52" i="27"/>
  <c r="ZC53" i="27"/>
  <c r="ZD53" i="26"/>
  <c r="ZE52" i="26"/>
  <c r="ZD53" i="25"/>
  <c r="ZE52" i="25"/>
  <c r="ZD53" i="24"/>
  <c r="ZE52" i="24"/>
  <c r="ZD53" i="23"/>
  <c r="ZE52" i="23"/>
  <c r="ZD53" i="22"/>
  <c r="ZE52" i="22"/>
  <c r="ZB64" i="20"/>
  <c r="ZC63" i="20"/>
  <c r="ZN53" i="34" l="1"/>
  <c r="ZO52" i="34"/>
  <c r="ZN53" i="33"/>
  <c r="ZO52" i="33"/>
  <c r="ZO52" i="32"/>
  <c r="ZN53" i="32"/>
  <c r="ZD53" i="28"/>
  <c r="ZE52" i="28"/>
  <c r="ZD53" i="27"/>
  <c r="ZE52" i="27"/>
  <c r="ZE53" i="26"/>
  <c r="ZF52" i="26"/>
  <c r="ZE53" i="25"/>
  <c r="ZF52" i="25"/>
  <c r="ZE53" i="24"/>
  <c r="ZF52" i="24"/>
  <c r="ZF52" i="23"/>
  <c r="ZE53" i="23"/>
  <c r="ZE53" i="22"/>
  <c r="ZF52" i="22"/>
  <c r="ZC64" i="20"/>
  <c r="ZD63" i="20"/>
  <c r="ZO53" i="34" l="1"/>
  <c r="ZP52" i="34"/>
  <c r="ZO53" i="33"/>
  <c r="ZP52" i="33"/>
  <c r="ZO53" i="32"/>
  <c r="ZP52" i="32"/>
  <c r="ZE53" i="28"/>
  <c r="ZF52" i="28"/>
  <c r="ZE53" i="27"/>
  <c r="ZF52" i="27"/>
  <c r="ZF53" i="26"/>
  <c r="ZG52" i="26"/>
  <c r="ZF53" i="25"/>
  <c r="ZG52" i="25"/>
  <c r="ZG52" i="24"/>
  <c r="ZF53" i="24"/>
  <c r="ZG52" i="23"/>
  <c r="ZF53" i="23"/>
  <c r="ZF53" i="22"/>
  <c r="ZG52" i="22"/>
  <c r="ZD64" i="20"/>
  <c r="ZE63" i="20"/>
  <c r="ZP53" i="34" l="1"/>
  <c r="ZQ52" i="34"/>
  <c r="ZP53" i="33"/>
  <c r="ZQ52" i="33"/>
  <c r="ZP53" i="32"/>
  <c r="ZQ52" i="32"/>
  <c r="ZF53" i="28"/>
  <c r="ZG52" i="28"/>
  <c r="ZF53" i="27"/>
  <c r="ZG52" i="27"/>
  <c r="ZG53" i="26"/>
  <c r="ZH52" i="26"/>
  <c r="ZG53" i="25"/>
  <c r="ZH52" i="25"/>
  <c r="ZH52" i="24"/>
  <c r="ZG53" i="24"/>
  <c r="ZH52" i="23"/>
  <c r="ZG53" i="23"/>
  <c r="ZG53" i="22"/>
  <c r="ZH52" i="22"/>
  <c r="ZE64" i="20"/>
  <c r="ZF63" i="20"/>
  <c r="ZQ53" i="34" l="1"/>
  <c r="ZR52" i="34"/>
  <c r="ZQ53" i="33"/>
  <c r="ZR52" i="33"/>
  <c r="ZQ53" i="32"/>
  <c r="ZR52" i="32"/>
  <c r="ZG53" i="28"/>
  <c r="ZH52" i="28"/>
  <c r="ZG53" i="27"/>
  <c r="ZH52" i="27"/>
  <c r="ZH53" i="26"/>
  <c r="ZI52" i="26"/>
  <c r="ZH53" i="25"/>
  <c r="ZI52" i="25"/>
  <c r="ZH53" i="24"/>
  <c r="ZI52" i="24"/>
  <c r="ZH53" i="23"/>
  <c r="ZI52" i="23"/>
  <c r="ZH53" i="22"/>
  <c r="ZI52" i="22"/>
  <c r="ZF64" i="20"/>
  <c r="ZG63" i="20"/>
  <c r="ZR53" i="34" l="1"/>
  <c r="ZS52" i="34"/>
  <c r="ZR53" i="33"/>
  <c r="ZS52" i="33"/>
  <c r="ZR53" i="32"/>
  <c r="ZS52" i="32"/>
  <c r="ZH53" i="28"/>
  <c r="ZI52" i="28"/>
  <c r="ZH53" i="27"/>
  <c r="ZI52" i="27"/>
  <c r="ZI53" i="26"/>
  <c r="ZJ52" i="26"/>
  <c r="ZI53" i="25"/>
  <c r="ZJ52" i="25"/>
  <c r="ZI53" i="24"/>
  <c r="ZJ52" i="24"/>
  <c r="ZI53" i="23"/>
  <c r="ZJ52" i="23"/>
  <c r="ZI53" i="22"/>
  <c r="ZJ52" i="22"/>
  <c r="ZG64" i="20"/>
  <c r="ZH63" i="20"/>
  <c r="ZS53" i="34" l="1"/>
  <c r="ZT52" i="34"/>
  <c r="ZS53" i="33"/>
  <c r="ZT52" i="33"/>
  <c r="ZS53" i="32"/>
  <c r="ZT52" i="32"/>
  <c r="ZI53" i="28"/>
  <c r="ZJ52" i="28"/>
  <c r="ZI53" i="27"/>
  <c r="ZJ52" i="27"/>
  <c r="ZJ53" i="26"/>
  <c r="ZK52" i="26"/>
  <c r="ZJ53" i="25"/>
  <c r="ZK52" i="25"/>
  <c r="ZJ53" i="24"/>
  <c r="ZK52" i="24"/>
  <c r="ZJ53" i="23"/>
  <c r="ZK52" i="23"/>
  <c r="ZJ53" i="22"/>
  <c r="ZK52" i="22"/>
  <c r="ZI63" i="20"/>
  <c r="ZH64" i="20"/>
  <c r="ZT53" i="34" l="1"/>
  <c r="ZU52" i="34"/>
  <c r="ZT53" i="33"/>
  <c r="ZU52" i="33"/>
  <c r="ZT53" i="32"/>
  <c r="ZU52" i="32"/>
  <c r="ZK52" i="28"/>
  <c r="ZJ53" i="28"/>
  <c r="ZJ53" i="27"/>
  <c r="ZK52" i="27"/>
  <c r="ZK53" i="26"/>
  <c r="ZL52" i="26"/>
  <c r="ZK53" i="25"/>
  <c r="ZL52" i="25"/>
  <c r="ZK53" i="24"/>
  <c r="ZL52" i="24"/>
  <c r="ZK53" i="23"/>
  <c r="ZL52" i="23"/>
  <c r="ZL52" i="22"/>
  <c r="ZK53" i="22"/>
  <c r="ZJ63" i="20"/>
  <c r="ZI64" i="20"/>
  <c r="ZU53" i="34" l="1"/>
  <c r="ZV52" i="34"/>
  <c r="ZU53" i="33"/>
  <c r="ZV52" i="33"/>
  <c r="ZU53" i="32"/>
  <c r="ZV52" i="32"/>
  <c r="ZK53" i="28"/>
  <c r="ZL52" i="28"/>
  <c r="ZK53" i="27"/>
  <c r="ZL52" i="27"/>
  <c r="ZL53" i="26"/>
  <c r="ZM52" i="26"/>
  <c r="ZL53" i="25"/>
  <c r="ZM52" i="25"/>
  <c r="ZL53" i="24"/>
  <c r="ZM52" i="24"/>
  <c r="ZL53" i="23"/>
  <c r="ZM52" i="23"/>
  <c r="ZL53" i="22"/>
  <c r="ZM52" i="22"/>
  <c r="ZJ64" i="20"/>
  <c r="ZK63" i="20"/>
  <c r="ZV53" i="34" l="1"/>
  <c r="ZW52" i="34"/>
  <c r="ZV53" i="33"/>
  <c r="ZW52" i="33"/>
  <c r="ZV53" i="32"/>
  <c r="ZW52" i="32"/>
  <c r="ZL53" i="28"/>
  <c r="ZM52" i="28"/>
  <c r="ZL53" i="27"/>
  <c r="ZM52" i="27"/>
  <c r="ZM53" i="26"/>
  <c r="ZN52" i="26"/>
  <c r="ZM53" i="25"/>
  <c r="ZN52" i="25"/>
  <c r="ZM53" i="24"/>
  <c r="ZN52" i="24"/>
  <c r="ZM53" i="23"/>
  <c r="ZN52" i="23"/>
  <c r="ZM53" i="22"/>
  <c r="ZN52" i="22"/>
  <c r="ZK64" i="20"/>
  <c r="ZL63" i="20"/>
  <c r="ZW53" i="34" l="1"/>
  <c r="ZX52" i="34"/>
  <c r="ZW53" i="33"/>
  <c r="ZX52" i="33"/>
  <c r="ZW53" i="32"/>
  <c r="ZX52" i="32"/>
  <c r="ZM53" i="28"/>
  <c r="ZN52" i="28"/>
  <c r="ZN52" i="27"/>
  <c r="ZM53" i="27"/>
  <c r="ZN53" i="26"/>
  <c r="ZO52" i="26"/>
  <c r="ZN53" i="25"/>
  <c r="ZO52" i="25"/>
  <c r="ZN53" i="24"/>
  <c r="ZO52" i="24"/>
  <c r="ZN53" i="23"/>
  <c r="ZO52" i="23"/>
  <c r="ZN53" i="22"/>
  <c r="ZO52" i="22"/>
  <c r="ZL64" i="20"/>
  <c r="ZM63" i="20"/>
  <c r="ZX53" i="34" l="1"/>
  <c r="ZY52" i="34"/>
  <c r="ZX53" i="33"/>
  <c r="ZY52" i="33"/>
  <c r="ZX53" i="32"/>
  <c r="ZY52" i="32"/>
  <c r="ZN53" i="28"/>
  <c r="ZO52" i="28"/>
  <c r="ZO52" i="27"/>
  <c r="ZN53" i="27"/>
  <c r="ZO53" i="26"/>
  <c r="ZP52" i="26"/>
  <c r="ZO53" i="25"/>
  <c r="ZP52" i="25"/>
  <c r="ZO53" i="24"/>
  <c r="ZP52" i="24"/>
  <c r="ZO53" i="23"/>
  <c r="ZP52" i="23"/>
  <c r="ZO53" i="22"/>
  <c r="ZP52" i="22"/>
  <c r="ZM64" i="20"/>
  <c r="ZN63" i="20"/>
  <c r="ZY53" i="34" l="1"/>
  <c r="ZZ52" i="34"/>
  <c r="ZZ52" i="33"/>
  <c r="ZY53" i="33"/>
  <c r="ZY53" i="32"/>
  <c r="ZZ52" i="32"/>
  <c r="ZO53" i="28"/>
  <c r="ZP52" i="28"/>
  <c r="ZO53" i="27"/>
  <c r="ZP52" i="27"/>
  <c r="ZQ52" i="26"/>
  <c r="ZP53" i="26"/>
  <c r="ZP53" i="25"/>
  <c r="ZQ52" i="25"/>
  <c r="ZP53" i="24"/>
  <c r="ZQ52" i="24"/>
  <c r="ZQ52" i="23"/>
  <c r="ZP53" i="23"/>
  <c r="ZP53" i="22"/>
  <c r="ZQ52" i="22"/>
  <c r="ZN64" i="20"/>
  <c r="ZO63" i="20"/>
  <c r="ZZ53" i="34" l="1"/>
  <c r="AAA52" i="34"/>
  <c r="AAA52" i="33"/>
  <c r="ZZ53" i="33"/>
  <c r="AAA52" i="32"/>
  <c r="ZZ53" i="32"/>
  <c r="ZP53" i="28"/>
  <c r="ZQ52" i="28"/>
  <c r="ZP53" i="27"/>
  <c r="ZQ52" i="27"/>
  <c r="ZQ53" i="26"/>
  <c r="ZR52" i="26"/>
  <c r="ZQ53" i="25"/>
  <c r="ZR52" i="25"/>
  <c r="ZQ53" i="24"/>
  <c r="ZR52" i="24"/>
  <c r="ZQ53" i="23"/>
  <c r="ZR52" i="23"/>
  <c r="ZQ53" i="22"/>
  <c r="ZR52" i="22"/>
  <c r="ZO64" i="20"/>
  <c r="ZP63" i="20"/>
  <c r="AAA53" i="34" l="1"/>
  <c r="AAB52" i="34"/>
  <c r="AAB52" i="33"/>
  <c r="AAA53" i="33"/>
  <c r="AAA53" i="32"/>
  <c r="AAB52" i="32"/>
  <c r="ZQ53" i="28"/>
  <c r="ZR52" i="28"/>
  <c r="ZQ53" i="27"/>
  <c r="ZR52" i="27"/>
  <c r="ZR53" i="26"/>
  <c r="ZS52" i="26"/>
  <c r="ZR53" i="25"/>
  <c r="ZS52" i="25"/>
  <c r="ZR53" i="24"/>
  <c r="ZS52" i="24"/>
  <c r="ZR53" i="23"/>
  <c r="ZS52" i="23"/>
  <c r="ZR53" i="22"/>
  <c r="ZS52" i="22"/>
  <c r="ZP64" i="20"/>
  <c r="ZQ63" i="20"/>
  <c r="AAB53" i="34" l="1"/>
  <c r="AAC52" i="34"/>
  <c r="AAC52" i="33"/>
  <c r="AAB53" i="33"/>
  <c r="AAB53" i="32"/>
  <c r="AAC52" i="32"/>
  <c r="ZS52" i="28"/>
  <c r="ZR53" i="28"/>
  <c r="ZR53" i="27"/>
  <c r="ZS52" i="27"/>
  <c r="ZS53" i="26"/>
  <c r="ZT52" i="26"/>
  <c r="ZS53" i="25"/>
  <c r="ZT52" i="25"/>
  <c r="ZT52" i="24"/>
  <c r="ZS53" i="24"/>
  <c r="ZS53" i="23"/>
  <c r="ZT52" i="23"/>
  <c r="ZT52" i="22"/>
  <c r="ZS53" i="22"/>
  <c r="ZQ64" i="20"/>
  <c r="ZR63" i="20"/>
  <c r="AAC53" i="34" l="1"/>
  <c r="AAD52" i="34"/>
  <c r="AAC53" i="33"/>
  <c r="AAD52" i="33"/>
  <c r="AAC53" i="32"/>
  <c r="AAD52" i="32"/>
  <c r="ZS53" i="28"/>
  <c r="ZT52" i="28"/>
  <c r="ZT52" i="27"/>
  <c r="ZS53" i="27"/>
  <c r="ZT53" i="26"/>
  <c r="ZU52" i="26"/>
  <c r="ZT53" i="25"/>
  <c r="ZU52" i="25"/>
  <c r="ZT53" i="24"/>
  <c r="ZU52" i="24"/>
  <c r="ZT53" i="23"/>
  <c r="ZU52" i="23"/>
  <c r="ZU52" i="22"/>
  <c r="ZT53" i="22"/>
  <c r="ZR64" i="20"/>
  <c r="ZS63" i="20"/>
  <c r="AAD53" i="34" l="1"/>
  <c r="AAE52" i="34"/>
  <c r="AAD53" i="33"/>
  <c r="AAE52" i="33"/>
  <c r="AAD53" i="32"/>
  <c r="AAE52" i="32"/>
  <c r="ZT53" i="28"/>
  <c r="ZU52" i="28"/>
  <c r="ZU52" i="27"/>
  <c r="ZT53" i="27"/>
  <c r="ZU53" i="26"/>
  <c r="ZV52" i="26"/>
  <c r="ZU53" i="25"/>
  <c r="ZV52" i="25"/>
  <c r="ZV52" i="24"/>
  <c r="ZU53" i="24"/>
  <c r="ZU53" i="23"/>
  <c r="ZV52" i="23"/>
  <c r="ZU53" i="22"/>
  <c r="ZV52" i="22"/>
  <c r="ZS64" i="20"/>
  <c r="ZT63" i="20"/>
  <c r="AAE53" i="34" l="1"/>
  <c r="AAF52" i="34"/>
  <c r="AAE53" i="33"/>
  <c r="AAF52" i="33"/>
  <c r="AAE53" i="32"/>
  <c r="AAF52" i="32"/>
  <c r="ZU53" i="28"/>
  <c r="ZV52" i="28"/>
  <c r="ZU53" i="27"/>
  <c r="ZV52" i="27"/>
  <c r="ZV53" i="26"/>
  <c r="ZW52" i="26"/>
  <c r="ZV53" i="25"/>
  <c r="ZW52" i="25"/>
  <c r="ZW52" i="24"/>
  <c r="ZV53" i="24"/>
  <c r="ZV53" i="23"/>
  <c r="ZW52" i="23"/>
  <c r="ZV53" i="22"/>
  <c r="ZW52" i="22"/>
  <c r="ZT64" i="20"/>
  <c r="ZU63" i="20"/>
  <c r="AAF53" i="34" l="1"/>
  <c r="AAG52" i="34"/>
  <c r="AAF53" i="33"/>
  <c r="AAG52" i="33"/>
  <c r="AAF53" i="32"/>
  <c r="AAG52" i="32"/>
  <c r="ZV53" i="28"/>
  <c r="ZW52" i="28"/>
  <c r="ZV53" i="27"/>
  <c r="ZW52" i="27"/>
  <c r="ZW53" i="26"/>
  <c r="ZX52" i="26"/>
  <c r="ZW53" i="25"/>
  <c r="ZX52" i="25"/>
  <c r="ZW53" i="24"/>
  <c r="ZX52" i="24"/>
  <c r="ZW53" i="23"/>
  <c r="ZX52" i="23"/>
  <c r="ZW53" i="22"/>
  <c r="ZX52" i="22"/>
  <c r="ZU64" i="20"/>
  <c r="ZV63" i="20"/>
  <c r="AAH52" i="34" l="1"/>
  <c r="AAG53" i="34"/>
  <c r="AAG53" i="33"/>
  <c r="AAH52" i="33"/>
  <c r="AAH52" i="32"/>
  <c r="AAG53" i="32"/>
  <c r="ZW53" i="28"/>
  <c r="ZX52" i="28"/>
  <c r="ZW53" i="27"/>
  <c r="ZX52" i="27"/>
  <c r="ZY52" i="26"/>
  <c r="ZX53" i="26"/>
  <c r="ZX53" i="25"/>
  <c r="ZY52" i="25"/>
  <c r="ZX53" i="24"/>
  <c r="ZY52" i="24"/>
  <c r="ZX53" i="23"/>
  <c r="ZY52" i="23"/>
  <c r="ZX53" i="22"/>
  <c r="ZY52" i="22"/>
  <c r="ZV64" i="20"/>
  <c r="ZW63" i="20"/>
  <c r="AAI52" i="34" l="1"/>
  <c r="AAH53" i="34"/>
  <c r="AAH53" i="33"/>
  <c r="AAI52" i="33"/>
  <c r="AAH53" i="32"/>
  <c r="AAI52" i="32"/>
  <c r="ZX53" i="28"/>
  <c r="ZY52" i="28"/>
  <c r="ZX53" i="27"/>
  <c r="ZY52" i="27"/>
  <c r="ZY53" i="26"/>
  <c r="ZZ52" i="26"/>
  <c r="ZZ52" i="25"/>
  <c r="ZY53" i="25"/>
  <c r="ZY53" i="24"/>
  <c r="ZZ52" i="24"/>
  <c r="ZY53" i="23"/>
  <c r="ZZ52" i="23"/>
  <c r="ZY53" i="22"/>
  <c r="ZZ52" i="22"/>
  <c r="ZW64" i="20"/>
  <c r="ZX63" i="20"/>
  <c r="AAJ52" i="34" l="1"/>
  <c r="AAI53" i="34"/>
  <c r="AAI53" i="33"/>
  <c r="AAJ52" i="33"/>
  <c r="AAI53" i="32"/>
  <c r="AAJ52" i="32"/>
  <c r="ZY53" i="28"/>
  <c r="ZZ52" i="28"/>
  <c r="ZY53" i="27"/>
  <c r="ZZ52" i="27"/>
  <c r="AAA52" i="26"/>
  <c r="ZZ53" i="26"/>
  <c r="AAA52" i="25"/>
  <c r="ZZ53" i="25"/>
  <c r="ZZ53" i="24"/>
  <c r="AAA52" i="24"/>
  <c r="ZZ53" i="23"/>
  <c r="AAA52" i="23"/>
  <c r="ZZ53" i="22"/>
  <c r="AAA52" i="22"/>
  <c r="ZY63" i="20"/>
  <c r="ZX64" i="20"/>
  <c r="AAK52" i="34" l="1"/>
  <c r="AAJ53" i="34"/>
  <c r="AAJ53" i="33"/>
  <c r="AAK52" i="33"/>
  <c r="AAJ53" i="32"/>
  <c r="AAK52" i="32"/>
  <c r="ZZ53" i="28"/>
  <c r="AAA52" i="28"/>
  <c r="ZZ53" i="27"/>
  <c r="AAA52" i="27"/>
  <c r="AAA53" i="26"/>
  <c r="AAB52" i="26"/>
  <c r="AAA53" i="25"/>
  <c r="AAB52" i="25"/>
  <c r="AAA53" i="24"/>
  <c r="AAB52" i="24"/>
  <c r="AAA53" i="23"/>
  <c r="AAB52" i="23"/>
  <c r="AAA53" i="22"/>
  <c r="AAB52" i="22"/>
  <c r="ZY64" i="20"/>
  <c r="ZZ63" i="20"/>
  <c r="AAK53" i="34" l="1"/>
  <c r="AAL52" i="34"/>
  <c r="AAK53" i="33"/>
  <c r="AAL52" i="33"/>
  <c r="AAK53" i="32"/>
  <c r="AAL52" i="32"/>
  <c r="AAA53" i="28"/>
  <c r="AAB52" i="28"/>
  <c r="AAB52" i="27"/>
  <c r="AAA53" i="27"/>
  <c r="AAB53" i="26"/>
  <c r="AAC52" i="26"/>
  <c r="AAB53" i="25"/>
  <c r="AAC52" i="25"/>
  <c r="AAB53" i="24"/>
  <c r="AAC52" i="24"/>
  <c r="AAB53" i="23"/>
  <c r="AAC52" i="23"/>
  <c r="AAB53" i="22"/>
  <c r="AAC52" i="22"/>
  <c r="ZZ64" i="20"/>
  <c r="AAA63" i="20"/>
  <c r="AAL53" i="34" l="1"/>
  <c r="AAM52" i="34"/>
  <c r="AAL53" i="33"/>
  <c r="AAM52" i="33"/>
  <c r="AAL53" i="32"/>
  <c r="AAM52" i="32"/>
  <c r="AAB53" i="28"/>
  <c r="AAC52" i="28"/>
  <c r="AAC52" i="27"/>
  <c r="AAB53" i="27"/>
  <c r="AAC53" i="26"/>
  <c r="AAD52" i="26"/>
  <c r="AAC53" i="25"/>
  <c r="AAD52" i="25"/>
  <c r="AAC53" i="24"/>
  <c r="AAD52" i="24"/>
  <c r="AAD52" i="23"/>
  <c r="AAC53" i="23"/>
  <c r="AAC53" i="22"/>
  <c r="AAD52" i="22"/>
  <c r="AAA64" i="20"/>
  <c r="AAB63" i="20"/>
  <c r="AAM53" i="34" l="1"/>
  <c r="AAN52" i="34"/>
  <c r="AAM53" i="33"/>
  <c r="AAN52" i="33"/>
  <c r="AAM53" i="32"/>
  <c r="AAN52" i="32"/>
  <c r="AAD52" i="28"/>
  <c r="AAC53" i="28"/>
  <c r="AAC53" i="27"/>
  <c r="AAD52" i="27"/>
  <c r="AAD53" i="26"/>
  <c r="AAE52" i="26"/>
  <c r="AAD53" i="25"/>
  <c r="AAE52" i="25"/>
  <c r="AAD53" i="24"/>
  <c r="AAE52" i="24"/>
  <c r="AAD53" i="23"/>
  <c r="AAE52" i="23"/>
  <c r="AAD53" i="22"/>
  <c r="AAE52" i="22"/>
  <c r="AAB64" i="20"/>
  <c r="AAC63" i="20"/>
  <c r="AAN53" i="34" l="1"/>
  <c r="AAO52" i="34"/>
  <c r="AAN53" i="33"/>
  <c r="AAO52" i="33"/>
  <c r="AAN53" i="32"/>
  <c r="AAO52" i="32"/>
  <c r="AAD53" i="28"/>
  <c r="AAE52" i="28"/>
  <c r="AAD53" i="27"/>
  <c r="AAE52" i="27"/>
  <c r="AAE53" i="26"/>
  <c r="AAF52" i="26"/>
  <c r="AAE53" i="25"/>
  <c r="AAF52" i="25"/>
  <c r="AAE53" i="24"/>
  <c r="AAF52" i="24"/>
  <c r="AAE53" i="23"/>
  <c r="AAF52" i="23"/>
  <c r="AAE53" i="22"/>
  <c r="AAF52" i="22"/>
  <c r="AAC64" i="20"/>
  <c r="AAD63" i="20"/>
  <c r="AAO53" i="34" l="1"/>
  <c r="AAP52" i="34"/>
  <c r="AAO53" i="33"/>
  <c r="AAP52" i="33"/>
  <c r="AAO53" i="32"/>
  <c r="AAP52" i="32"/>
  <c r="AAE53" i="28"/>
  <c r="AAF52" i="28"/>
  <c r="AAE53" i="27"/>
  <c r="AAF52" i="27"/>
  <c r="AAF53" i="26"/>
  <c r="AAG52" i="26"/>
  <c r="AAF53" i="25"/>
  <c r="AAG52" i="25"/>
  <c r="AAF53" i="24"/>
  <c r="AAG52" i="24"/>
  <c r="AAF53" i="23"/>
  <c r="AAG52" i="23"/>
  <c r="AAF53" i="22"/>
  <c r="AAG52" i="22"/>
  <c r="AAD64" i="20"/>
  <c r="AAE63" i="20"/>
  <c r="AAP53" i="34" l="1"/>
  <c r="AAQ52" i="34"/>
  <c r="AAP53" i="33"/>
  <c r="AAQ52" i="33"/>
  <c r="AAP53" i="32"/>
  <c r="AAQ52" i="32"/>
  <c r="AAF53" i="28"/>
  <c r="AAG52" i="28"/>
  <c r="AAF53" i="27"/>
  <c r="AAG52" i="27"/>
  <c r="AAG53" i="26"/>
  <c r="AAH52" i="26"/>
  <c r="AAG53" i="25"/>
  <c r="AAH52" i="25"/>
  <c r="AAG53" i="24"/>
  <c r="AAH52" i="24"/>
  <c r="AAG53" i="23"/>
  <c r="AAH52" i="23"/>
  <c r="AAG53" i="22"/>
  <c r="AAH52" i="22"/>
  <c r="AAE64" i="20"/>
  <c r="AAF63" i="20"/>
  <c r="AAQ53" i="34" l="1"/>
  <c r="AAR52" i="34"/>
  <c r="AAQ53" i="33"/>
  <c r="AAR52" i="33"/>
  <c r="AAQ53" i="32"/>
  <c r="AAR52" i="32"/>
  <c r="AAG53" i="28"/>
  <c r="AAH52" i="28"/>
  <c r="AAG53" i="27"/>
  <c r="AAH52" i="27"/>
  <c r="AAH53" i="26"/>
  <c r="AAI52" i="26"/>
  <c r="AAI52" i="25"/>
  <c r="AAH53" i="25"/>
  <c r="AAH53" i="24"/>
  <c r="AAI52" i="24"/>
  <c r="AAH53" i="23"/>
  <c r="AAI52" i="23"/>
  <c r="AAH53" i="22"/>
  <c r="AAI52" i="22"/>
  <c r="AAF64" i="20"/>
  <c r="AAG63" i="20"/>
  <c r="AAR53" i="34" l="1"/>
  <c r="AAS52" i="34"/>
  <c r="AAS52" i="33"/>
  <c r="AAR53" i="33"/>
  <c r="AAR53" i="32"/>
  <c r="AAS52" i="32"/>
  <c r="AAH53" i="28"/>
  <c r="AAI52" i="28"/>
  <c r="AAH53" i="27"/>
  <c r="AAI52" i="27"/>
  <c r="AAI53" i="26"/>
  <c r="AAJ52" i="26"/>
  <c r="AAI53" i="25"/>
  <c r="AAJ52" i="25"/>
  <c r="AAI53" i="24"/>
  <c r="AAJ52" i="24"/>
  <c r="AAI53" i="23"/>
  <c r="AAJ52" i="23"/>
  <c r="AAI53" i="22"/>
  <c r="AAJ52" i="22"/>
  <c r="AAG64" i="20"/>
  <c r="AAH63" i="20"/>
  <c r="AAS53" i="34" l="1"/>
  <c r="AAT52" i="34"/>
  <c r="AAS53" i="33"/>
  <c r="AAT52" i="33"/>
  <c r="AAS53" i="32"/>
  <c r="AAT52" i="32"/>
  <c r="AAI53" i="28"/>
  <c r="AAJ52" i="28"/>
  <c r="AAI53" i="27"/>
  <c r="AAJ52" i="27"/>
  <c r="AAJ53" i="26"/>
  <c r="AAK52" i="26"/>
  <c r="AAJ53" i="25"/>
  <c r="AAK52" i="25"/>
  <c r="AAJ53" i="24"/>
  <c r="AAK52" i="24"/>
  <c r="AAJ53" i="23"/>
  <c r="AAK52" i="23"/>
  <c r="AAJ53" i="22"/>
  <c r="AAK52" i="22"/>
  <c r="AAH64" i="20"/>
  <c r="AAI63" i="20"/>
  <c r="AAT53" i="34" l="1"/>
  <c r="AAU52" i="34"/>
  <c r="AAT53" i="33"/>
  <c r="AAU52" i="33"/>
  <c r="AAT53" i="32"/>
  <c r="AAU52" i="32"/>
  <c r="AAJ53" i="28"/>
  <c r="AAK52" i="28"/>
  <c r="AAJ53" i="27"/>
  <c r="AAK52" i="27"/>
  <c r="AAK53" i="26"/>
  <c r="AAL52" i="26"/>
  <c r="AAK53" i="25"/>
  <c r="AAL52" i="25"/>
  <c r="AAK53" i="24"/>
  <c r="AAL52" i="24"/>
  <c r="AAK53" i="23"/>
  <c r="AAL52" i="23"/>
  <c r="AAK53" i="22"/>
  <c r="AAL52" i="22"/>
  <c r="AAI64" i="20"/>
  <c r="AAJ63" i="20"/>
  <c r="AAU53" i="34" l="1"/>
  <c r="AAV52" i="34"/>
  <c r="AAU53" i="33"/>
  <c r="AAV52" i="33"/>
  <c r="AAU53" i="32"/>
  <c r="AAV52" i="32"/>
  <c r="AAK53" i="28"/>
  <c r="AAL52" i="28"/>
  <c r="AAK53" i="27"/>
  <c r="AAL52" i="27"/>
  <c r="AAL53" i="26"/>
  <c r="AAM52" i="26"/>
  <c r="AAL53" i="25"/>
  <c r="AAM52" i="25"/>
  <c r="AAM52" i="24"/>
  <c r="AAL53" i="24"/>
  <c r="AAL53" i="23"/>
  <c r="AAM52" i="23"/>
  <c r="AAL53" i="22"/>
  <c r="AAM52" i="22"/>
  <c r="AAJ64" i="20"/>
  <c r="AAK63" i="20"/>
  <c r="AAV53" i="34" l="1"/>
  <c r="AAW52" i="34"/>
  <c r="AAV53" i="33"/>
  <c r="AAW52" i="33"/>
  <c r="AAV53" i="32"/>
  <c r="AAW52" i="32"/>
  <c r="AAL53" i="28"/>
  <c r="AAM52" i="28"/>
  <c r="AAM52" i="27"/>
  <c r="AAL53" i="27"/>
  <c r="AAM53" i="26"/>
  <c r="AAN52" i="26"/>
  <c r="AAM53" i="25"/>
  <c r="AAN52" i="25"/>
  <c r="AAM53" i="24"/>
  <c r="AAN52" i="24"/>
  <c r="AAM53" i="23"/>
  <c r="AAN52" i="23"/>
  <c r="AAM53" i="22"/>
  <c r="AAN52" i="22"/>
  <c r="AAK64" i="20"/>
  <c r="AAL63" i="20"/>
  <c r="AAW53" i="34" l="1"/>
  <c r="AAX52" i="34"/>
  <c r="AAX52" i="33"/>
  <c r="AAW53" i="33"/>
  <c r="AAW53" i="32"/>
  <c r="AAX52" i="32"/>
  <c r="AAM53" i="28"/>
  <c r="AAN52" i="28"/>
  <c r="AAM53" i="27"/>
  <c r="AAN52" i="27"/>
  <c r="AAN53" i="26"/>
  <c r="AAO52" i="26"/>
  <c r="AAN53" i="25"/>
  <c r="AAO52" i="25"/>
  <c r="AAN53" i="24"/>
  <c r="AAO52" i="24"/>
  <c r="AAN53" i="23"/>
  <c r="AAO52" i="23"/>
  <c r="AAN53" i="22"/>
  <c r="AAO52" i="22"/>
  <c r="AAL64" i="20"/>
  <c r="AAM63" i="20"/>
  <c r="AAX53" i="34" l="1"/>
  <c r="AAY52" i="34"/>
  <c r="AAX53" i="33"/>
  <c r="AAY52" i="33"/>
  <c r="AAX53" i="32"/>
  <c r="AAY52" i="32"/>
  <c r="AAN53" i="28"/>
  <c r="AAO52" i="28"/>
  <c r="AAO52" i="27"/>
  <c r="AAN53" i="27"/>
  <c r="AAO53" i="26"/>
  <c r="AAP52" i="26"/>
  <c r="AAO53" i="25"/>
  <c r="AAP52" i="25"/>
  <c r="AAP52" i="24"/>
  <c r="AAO53" i="24"/>
  <c r="AAO53" i="23"/>
  <c r="AAP52" i="23"/>
  <c r="AAO53" i="22"/>
  <c r="AAP52" i="22"/>
  <c r="AAM64" i="20"/>
  <c r="AAN63" i="20"/>
  <c r="AAY53" i="34" l="1"/>
  <c r="AAZ52" i="34"/>
  <c r="AAY53" i="33"/>
  <c r="AAZ52" i="33"/>
  <c r="AAY53" i="32"/>
  <c r="AAZ52" i="32"/>
  <c r="AAP52" i="28"/>
  <c r="AAO53" i="28"/>
  <c r="AAO53" i="27"/>
  <c r="AAP52" i="27"/>
  <c r="AAP53" i="26"/>
  <c r="AAQ52" i="26"/>
  <c r="AAP53" i="25"/>
  <c r="AAQ52" i="25"/>
  <c r="AAP53" i="24"/>
  <c r="AAQ52" i="24"/>
  <c r="AAP53" i="23"/>
  <c r="AAQ52" i="23"/>
  <c r="AAP53" i="22"/>
  <c r="AAQ52" i="22"/>
  <c r="AAO63" i="20"/>
  <c r="AAN64" i="20"/>
  <c r="AAZ53" i="34" l="1"/>
  <c r="ABA52" i="34"/>
  <c r="AAZ53" i="33"/>
  <c r="ABA52" i="33"/>
  <c r="AAZ53" i="32"/>
  <c r="ABA52" i="32"/>
  <c r="AAP53" i="28"/>
  <c r="AAQ52" i="28"/>
  <c r="AAP53" i="27"/>
  <c r="AAQ52" i="27"/>
  <c r="AAQ53" i="26"/>
  <c r="AAR52" i="26"/>
  <c r="AAQ53" i="25"/>
  <c r="AAR52" i="25"/>
  <c r="AAQ53" i="24"/>
  <c r="AAR52" i="24"/>
  <c r="AAQ53" i="23"/>
  <c r="AAR52" i="23"/>
  <c r="AAQ53" i="22"/>
  <c r="AAR52" i="22"/>
  <c r="AAP63" i="20"/>
  <c r="AAO64" i="20"/>
  <c r="ABA53" i="34" l="1"/>
  <c r="ABB52" i="34"/>
  <c r="ABA53" i="33"/>
  <c r="ABB52" i="33"/>
  <c r="ABA53" i="32"/>
  <c r="ABB52" i="32"/>
  <c r="AAQ53" i="28"/>
  <c r="AAR52" i="28"/>
  <c r="AAQ53" i="27"/>
  <c r="AAR52" i="27"/>
  <c r="AAR53" i="26"/>
  <c r="AAS52" i="26"/>
  <c r="AAR53" i="25"/>
  <c r="AAS52" i="25"/>
  <c r="AAR53" i="24"/>
  <c r="AAS52" i="24"/>
  <c r="AAR53" i="23"/>
  <c r="AAS52" i="23"/>
  <c r="AAR53" i="22"/>
  <c r="AAS52" i="22"/>
  <c r="AAP64" i="20"/>
  <c r="AAQ63" i="20"/>
  <c r="ABB53" i="34" l="1"/>
  <c r="ABC52" i="34"/>
  <c r="ABB53" i="33"/>
  <c r="ABC52" i="33"/>
  <c r="ABB53" i="32"/>
  <c r="ABC52" i="32"/>
  <c r="AAR53" i="28"/>
  <c r="AAS52" i="28"/>
  <c r="AAS52" i="27"/>
  <c r="AAR53" i="27"/>
  <c r="AAS53" i="26"/>
  <c r="AAT52" i="26"/>
  <c r="AAS53" i="25"/>
  <c r="AAT52" i="25"/>
  <c r="AAS53" i="24"/>
  <c r="AAT52" i="24"/>
  <c r="AAS53" i="23"/>
  <c r="AAT52" i="23"/>
  <c r="AAS53" i="22"/>
  <c r="AAT52" i="22"/>
  <c r="AAQ64" i="20"/>
  <c r="AAR63" i="20"/>
  <c r="ABC53" i="34" l="1"/>
  <c r="ABD52" i="34"/>
  <c r="ABC53" i="33"/>
  <c r="ABD52" i="33"/>
  <c r="ABC53" i="32"/>
  <c r="ABD52" i="32"/>
  <c r="AAS53" i="28"/>
  <c r="AAT52" i="28"/>
  <c r="AAS53" i="27"/>
  <c r="AAT52" i="27"/>
  <c r="AAT53" i="26"/>
  <c r="AAU52" i="26"/>
  <c r="AAT53" i="25"/>
  <c r="AAU52" i="25"/>
  <c r="AAT53" i="24"/>
  <c r="AAU52" i="24"/>
  <c r="AAT53" i="23"/>
  <c r="AAU52" i="23"/>
  <c r="AAT53" i="22"/>
  <c r="AAU52" i="22"/>
  <c r="AAR64" i="20"/>
  <c r="AAS63" i="20"/>
  <c r="ABD53" i="34" l="1"/>
  <c r="ABE52" i="34"/>
  <c r="ABD53" i="33"/>
  <c r="ABE52" i="33"/>
  <c r="ABD53" i="32"/>
  <c r="ABE52" i="32"/>
  <c r="AAT53" i="28"/>
  <c r="AAU52" i="28"/>
  <c r="AAT53" i="27"/>
  <c r="AAU52" i="27"/>
  <c r="AAU53" i="26"/>
  <c r="AAV52" i="26"/>
  <c r="AAU53" i="25"/>
  <c r="AAV52" i="25"/>
  <c r="AAU53" i="24"/>
  <c r="AAV52" i="24"/>
  <c r="AAU53" i="23"/>
  <c r="AAV52" i="23"/>
  <c r="AAU53" i="22"/>
  <c r="AAV52" i="22"/>
  <c r="AAS64" i="20"/>
  <c r="AAT63" i="20"/>
  <c r="ABE53" i="34" l="1"/>
  <c r="ABF52" i="34"/>
  <c r="ABE53" i="33"/>
  <c r="ABF52" i="33"/>
  <c r="ABE53" i="32"/>
  <c r="ABF52" i="32"/>
  <c r="AAU53" i="28"/>
  <c r="AAV52" i="28"/>
  <c r="AAU53" i="27"/>
  <c r="AAV52" i="27"/>
  <c r="AAW52" i="26"/>
  <c r="AAV53" i="26"/>
  <c r="AAV53" i="25"/>
  <c r="AAW52" i="25"/>
  <c r="AAV53" i="24"/>
  <c r="AAW52" i="24"/>
  <c r="AAV53" i="23"/>
  <c r="AAW52" i="23"/>
  <c r="AAV53" i="22"/>
  <c r="AAW52" i="22"/>
  <c r="AAT64" i="20"/>
  <c r="AAU63" i="20"/>
  <c r="ABF53" i="34" l="1"/>
  <c r="ABG52" i="34"/>
  <c r="ABF53" i="33"/>
  <c r="ABG52" i="33"/>
  <c r="ABF53" i="32"/>
  <c r="ABG52" i="32"/>
  <c r="AAV53" i="28"/>
  <c r="AAW52" i="28"/>
  <c r="AAV53" i="27"/>
  <c r="AAW52" i="27"/>
  <c r="AAW53" i="26"/>
  <c r="AAX52" i="26"/>
  <c r="AAX52" i="25"/>
  <c r="AAW53" i="25"/>
  <c r="AAW53" i="24"/>
  <c r="AAX52" i="24"/>
  <c r="AAW53" i="23"/>
  <c r="AAX52" i="23"/>
  <c r="AAW53" i="22"/>
  <c r="AAX52" i="22"/>
  <c r="AAU64" i="20"/>
  <c r="AAV63" i="20"/>
  <c r="ABH52" i="34" l="1"/>
  <c r="ABG53" i="34"/>
  <c r="ABG53" i="33"/>
  <c r="ABH52" i="33"/>
  <c r="ABG53" i="32"/>
  <c r="ABH52" i="32"/>
  <c r="AAW53" i="28"/>
  <c r="AAX52" i="28"/>
  <c r="AAW53" i="27"/>
  <c r="AAX52" i="27"/>
  <c r="AAX53" i="26"/>
  <c r="AAY52" i="26"/>
  <c r="AAY52" i="25"/>
  <c r="AAX53" i="25"/>
  <c r="AAX53" i="24"/>
  <c r="AAY52" i="24"/>
  <c r="AAX53" i="23"/>
  <c r="AAY52" i="23"/>
  <c r="AAX53" i="22"/>
  <c r="AAY52" i="22"/>
  <c r="AAV64" i="20"/>
  <c r="AAW63" i="20"/>
  <c r="ABH53" i="34" l="1"/>
  <c r="ABI52" i="34"/>
  <c r="ABH53" i="33"/>
  <c r="ABI52" i="33"/>
  <c r="ABH53" i="32"/>
  <c r="ABI52" i="32"/>
  <c r="AAX53" i="28"/>
  <c r="AAY52" i="28"/>
  <c r="AAX53" i="27"/>
  <c r="AAY52" i="27"/>
  <c r="AAY53" i="26"/>
  <c r="AAZ52" i="26"/>
  <c r="AAZ52" i="25"/>
  <c r="AAY53" i="25"/>
  <c r="AAY53" i="24"/>
  <c r="AAZ52" i="24"/>
  <c r="AAY53" i="23"/>
  <c r="AAZ52" i="23"/>
  <c r="AAY53" i="22"/>
  <c r="AAZ52" i="22"/>
  <c r="AAW64" i="20"/>
  <c r="AAX63" i="20"/>
  <c r="ABI53" i="34" l="1"/>
  <c r="ABJ52" i="34"/>
  <c r="ABI53" i="33"/>
  <c r="ABJ52" i="33"/>
  <c r="ABI53" i="32"/>
  <c r="ABJ52" i="32"/>
  <c r="AAY53" i="28"/>
  <c r="AAZ52" i="28"/>
  <c r="AAY53" i="27"/>
  <c r="AAZ52" i="27"/>
  <c r="AAZ53" i="26"/>
  <c r="ABA52" i="26"/>
  <c r="AAZ53" i="25"/>
  <c r="ABA52" i="25"/>
  <c r="AAZ53" i="24"/>
  <c r="ABA52" i="24"/>
  <c r="AAZ53" i="23"/>
  <c r="ABA52" i="23"/>
  <c r="AAZ53" i="22"/>
  <c r="ABA52" i="22"/>
  <c r="AAX64" i="20"/>
  <c r="AAY63" i="20"/>
  <c r="ABJ53" i="34" l="1"/>
  <c r="ABK52" i="34"/>
  <c r="ABJ53" i="33"/>
  <c r="ABK52" i="33"/>
  <c r="ABJ53" i="32"/>
  <c r="ABK52" i="32"/>
  <c r="AAZ53" i="28"/>
  <c r="ABA52" i="28"/>
  <c r="ABA52" i="27"/>
  <c r="AAZ53" i="27"/>
  <c r="ABA53" i="26"/>
  <c r="ABB52" i="26"/>
  <c r="ABA53" i="25"/>
  <c r="ABB52" i="25"/>
  <c r="ABA53" i="24"/>
  <c r="ABB52" i="24"/>
  <c r="ABB52" i="23"/>
  <c r="ABA53" i="23"/>
  <c r="ABA53" i="22"/>
  <c r="ABB52" i="22"/>
  <c r="AAY64" i="20"/>
  <c r="AAZ63" i="20"/>
  <c r="ABK53" i="34" l="1"/>
  <c r="ABL52" i="34"/>
  <c r="ABK53" i="33"/>
  <c r="ABL52" i="33"/>
  <c r="ABK53" i="32"/>
  <c r="ABL52" i="32"/>
  <c r="ABA53" i="28"/>
  <c r="ABB52" i="28"/>
  <c r="ABA53" i="27"/>
  <c r="ABB52" i="27"/>
  <c r="ABB53" i="26"/>
  <c r="ABC52" i="26"/>
  <c r="ABB53" i="25"/>
  <c r="ABC52" i="25"/>
  <c r="ABC52" i="24"/>
  <c r="ABB53" i="24"/>
  <c r="ABC52" i="23"/>
  <c r="ABB53" i="23"/>
  <c r="ABB53" i="22"/>
  <c r="ABC52" i="22"/>
  <c r="AAZ64" i="20"/>
  <c r="ABA63" i="20"/>
  <c r="ABL53" i="34" l="1"/>
  <c r="ABM52" i="34"/>
  <c r="ABL53" i="33"/>
  <c r="ABM52" i="33"/>
  <c r="ABL53" i="32"/>
  <c r="ABM52" i="32"/>
  <c r="ABB53" i="28"/>
  <c r="ABC52" i="28"/>
  <c r="ABB53" i="27"/>
  <c r="ABC52" i="27"/>
  <c r="ABC53" i="26"/>
  <c r="ABD52" i="26"/>
  <c r="ABC53" i="25"/>
  <c r="ABD52" i="25"/>
  <c r="ABC53" i="24"/>
  <c r="ABD52" i="24"/>
  <c r="ABD52" i="23"/>
  <c r="ABC53" i="23"/>
  <c r="ABC53" i="22"/>
  <c r="ABD52" i="22"/>
  <c r="ABA64" i="20"/>
  <c r="ABB63" i="20"/>
  <c r="ABM53" i="34" l="1"/>
  <c r="ABN52" i="34"/>
  <c r="ABM53" i="33"/>
  <c r="ABN52" i="33"/>
  <c r="ABM53" i="32"/>
  <c r="ABN52" i="32"/>
  <c r="ABC53" i="28"/>
  <c r="ABD52" i="28"/>
  <c r="ABC53" i="27"/>
  <c r="ABD52" i="27"/>
  <c r="ABE52" i="26"/>
  <c r="ABD53" i="26"/>
  <c r="ABD53" i="25"/>
  <c r="ABE52" i="25"/>
  <c r="ABD53" i="24"/>
  <c r="ABE52" i="24"/>
  <c r="ABE52" i="23"/>
  <c r="ABD53" i="23"/>
  <c r="ABD53" i="22"/>
  <c r="ABE52" i="22"/>
  <c r="ABB64" i="20"/>
  <c r="ABC63" i="20"/>
  <c r="ABN53" i="34" l="1"/>
  <c r="ABO52" i="34"/>
  <c r="ABN53" i="33"/>
  <c r="ABO52" i="33"/>
  <c r="ABN53" i="32"/>
  <c r="ABO52" i="32"/>
  <c r="ABD53" i="28"/>
  <c r="ABE52" i="28"/>
  <c r="ABD53" i="27"/>
  <c r="ABE52" i="27"/>
  <c r="ABE53" i="26"/>
  <c r="ABF52" i="26"/>
  <c r="ABE53" i="25"/>
  <c r="ABF52" i="25"/>
  <c r="ABE53" i="24"/>
  <c r="ABF52" i="24"/>
  <c r="ABE53" i="23"/>
  <c r="ABF52" i="23"/>
  <c r="ABF52" i="22"/>
  <c r="ABE53" i="22"/>
  <c r="ABC64" i="20"/>
  <c r="ABD63" i="20"/>
  <c r="ABO53" i="34" l="1"/>
  <c r="ABP52" i="34"/>
  <c r="ABO53" i="33"/>
  <c r="ABP52" i="33"/>
  <c r="ABO53" i="32"/>
  <c r="ABP52" i="32"/>
  <c r="ABE53" i="28"/>
  <c r="ABF52" i="28"/>
  <c r="ABE53" i="27"/>
  <c r="ABF52" i="27"/>
  <c r="ABF53" i="26"/>
  <c r="ABG52" i="26"/>
  <c r="ABF53" i="25"/>
  <c r="ABG52" i="25"/>
  <c r="ABF53" i="24"/>
  <c r="ABG52" i="24"/>
  <c r="ABF53" i="23"/>
  <c r="ABG52" i="23"/>
  <c r="ABF53" i="22"/>
  <c r="ABG52" i="22"/>
  <c r="ABD64" i="20"/>
  <c r="ABE63" i="20"/>
  <c r="ABP53" i="34" l="1"/>
  <c r="ABQ52" i="34"/>
  <c r="ABP53" i="33"/>
  <c r="ABQ52" i="33"/>
  <c r="ABP53" i="32"/>
  <c r="ABQ52" i="32"/>
  <c r="ABF53" i="28"/>
  <c r="ABG52" i="28"/>
  <c r="ABF53" i="27"/>
  <c r="ABG52" i="27"/>
  <c r="ABG53" i="26"/>
  <c r="ABH52" i="26"/>
  <c r="ABG53" i="25"/>
  <c r="ABH52" i="25"/>
  <c r="ABH52" i="24"/>
  <c r="ABG53" i="24"/>
  <c r="ABG53" i="23"/>
  <c r="ABH52" i="23"/>
  <c r="ABH52" i="22"/>
  <c r="ABG53" i="22"/>
  <c r="ABE64" i="20"/>
  <c r="ABF63" i="20"/>
  <c r="ABQ53" i="34" l="1"/>
  <c r="ABR52" i="34"/>
  <c r="ABQ53" i="33"/>
  <c r="ABR52" i="33"/>
  <c r="ABQ53" i="32"/>
  <c r="ABR52" i="32"/>
  <c r="ABG53" i="28"/>
  <c r="ABH52" i="28"/>
  <c r="ABG53" i="27"/>
  <c r="ABH52" i="27"/>
  <c r="ABH53" i="26"/>
  <c r="ABI52" i="26"/>
  <c r="ABH53" i="25"/>
  <c r="ABI52" i="25"/>
  <c r="ABH53" i="24"/>
  <c r="ABI52" i="24"/>
  <c r="ABH53" i="23"/>
  <c r="ABI52" i="23"/>
  <c r="ABI52" i="22"/>
  <c r="ABH53" i="22"/>
  <c r="ABF64" i="20"/>
  <c r="ABG63" i="20"/>
  <c r="ABR53" i="34" l="1"/>
  <c r="ABS52" i="34"/>
  <c r="ABR53" i="33"/>
  <c r="ABS52" i="33"/>
  <c r="ABS52" i="32"/>
  <c r="ABR53" i="32"/>
  <c r="ABH53" i="28"/>
  <c r="ABI52" i="28"/>
  <c r="ABH53" i="27"/>
  <c r="ABI52" i="27"/>
  <c r="ABI53" i="26"/>
  <c r="ABJ52" i="26"/>
  <c r="ABI53" i="25"/>
  <c r="ABJ52" i="25"/>
  <c r="ABI53" i="24"/>
  <c r="ABJ52" i="24"/>
  <c r="ABI53" i="23"/>
  <c r="ABJ52" i="23"/>
  <c r="ABI53" i="22"/>
  <c r="ABJ52" i="22"/>
  <c r="ABG64" i="20"/>
  <c r="ABH63" i="20"/>
  <c r="ABS53" i="34" l="1"/>
  <c r="ABT52" i="34"/>
  <c r="ABS53" i="33"/>
  <c r="ABT52" i="33"/>
  <c r="ABS53" i="32"/>
  <c r="ABT52" i="32"/>
  <c r="ABI53" i="28"/>
  <c r="ABJ52" i="28"/>
  <c r="ABI53" i="27"/>
  <c r="ABJ52" i="27"/>
  <c r="ABJ53" i="26"/>
  <c r="ABK52" i="26"/>
  <c r="ABJ53" i="25"/>
  <c r="ABK52" i="25"/>
  <c r="ABJ53" i="24"/>
  <c r="ABK52" i="24"/>
  <c r="ABJ53" i="23"/>
  <c r="ABK52" i="23"/>
  <c r="ABJ53" i="22"/>
  <c r="ABK52" i="22"/>
  <c r="ABH64" i="20"/>
  <c r="ABI63" i="20"/>
  <c r="ABT53" i="34" l="1"/>
  <c r="ABU52" i="34"/>
  <c r="ABT53" i="33"/>
  <c r="ABU52" i="33"/>
  <c r="ABT53" i="32"/>
  <c r="ABU52" i="32"/>
  <c r="ABJ53" i="28"/>
  <c r="ABK52" i="28"/>
  <c r="ABJ53" i="27"/>
  <c r="ABK52" i="27"/>
  <c r="ABK53" i="26"/>
  <c r="ABL52" i="26"/>
  <c r="ABK53" i="25"/>
  <c r="ABL52" i="25"/>
  <c r="ABK53" i="24"/>
  <c r="ABL52" i="24"/>
  <c r="ABK53" i="23"/>
  <c r="ABL52" i="23"/>
  <c r="ABK53" i="22"/>
  <c r="ABL52" i="22"/>
  <c r="ABI64" i="20"/>
  <c r="ABJ63" i="20"/>
  <c r="ABU53" i="34" l="1"/>
  <c r="ABV52" i="34"/>
  <c r="ABU53" i="33"/>
  <c r="ABV52" i="33"/>
  <c r="ABU53" i="32"/>
  <c r="ABV52" i="32"/>
  <c r="ABK53" i="28"/>
  <c r="ABL52" i="28"/>
  <c r="ABK53" i="27"/>
  <c r="ABL52" i="27"/>
  <c r="ABL53" i="26"/>
  <c r="ABM52" i="26"/>
  <c r="ABL53" i="25"/>
  <c r="ABM52" i="25"/>
  <c r="ABL53" i="24"/>
  <c r="ABM52" i="24"/>
  <c r="ABM52" i="23"/>
  <c r="ABL53" i="23"/>
  <c r="ABL53" i="22"/>
  <c r="ABM52" i="22"/>
  <c r="ABJ64" i="20"/>
  <c r="ABK63" i="20"/>
  <c r="ABV53" i="34" l="1"/>
  <c r="ABW52" i="34"/>
  <c r="ABW52" i="33"/>
  <c r="ABV53" i="33"/>
  <c r="ABV53" i="32"/>
  <c r="ABW52" i="32"/>
  <c r="ABL53" i="28"/>
  <c r="ABM52" i="28"/>
  <c r="ABM52" i="27"/>
  <c r="ABL53" i="27"/>
  <c r="ABM53" i="26"/>
  <c r="ABN52" i="26"/>
  <c r="ABM53" i="25"/>
  <c r="ABN52" i="25"/>
  <c r="ABM53" i="24"/>
  <c r="ABN52" i="24"/>
  <c r="ABM53" i="23"/>
  <c r="ABN52" i="23"/>
  <c r="ABM53" i="22"/>
  <c r="ABN52" i="22"/>
  <c r="ABK64" i="20"/>
  <c r="ABL63" i="20"/>
  <c r="ABW53" i="34" l="1"/>
  <c r="ABX52" i="34"/>
  <c r="ABX52" i="33"/>
  <c r="ABW53" i="33"/>
  <c r="ABW53" i="32"/>
  <c r="ABX52" i="32"/>
  <c r="ABM53" i="28"/>
  <c r="ABN52" i="28"/>
  <c r="ABM53" i="27"/>
  <c r="ABN52" i="27"/>
  <c r="ABN53" i="26"/>
  <c r="ABO52" i="26"/>
  <c r="ABN53" i="25"/>
  <c r="ABO52" i="25"/>
  <c r="ABN53" i="24"/>
  <c r="ABO52" i="24"/>
  <c r="ABN53" i="23"/>
  <c r="ABO52" i="23"/>
  <c r="ABN53" i="22"/>
  <c r="ABO52" i="22"/>
  <c r="ABL64" i="20"/>
  <c r="ABM63" i="20"/>
  <c r="ABX53" i="34" l="1"/>
  <c r="ABY52" i="34"/>
  <c r="ABX53" i="33"/>
  <c r="ABY52" i="33"/>
  <c r="ABY52" i="32"/>
  <c r="ABX53" i="32"/>
  <c r="ABN53" i="28"/>
  <c r="ABO52" i="28"/>
  <c r="ABN53" i="27"/>
  <c r="ABO52" i="27"/>
  <c r="ABO53" i="26"/>
  <c r="ABP52" i="26"/>
  <c r="ABO53" i="25"/>
  <c r="ABP52" i="25"/>
  <c r="ABO53" i="24"/>
  <c r="ABP52" i="24"/>
  <c r="ABO53" i="23"/>
  <c r="ABP52" i="23"/>
  <c r="ABO53" i="22"/>
  <c r="ABP52" i="22"/>
  <c r="ABM64" i="20"/>
  <c r="ABN63" i="20"/>
  <c r="ABY53" i="34" l="1"/>
  <c r="ABZ52" i="34"/>
  <c r="ABY53" i="33"/>
  <c r="ABZ52" i="33"/>
  <c r="ABY53" i="32"/>
  <c r="ABZ52" i="32"/>
  <c r="ABO53" i="28"/>
  <c r="ABP52" i="28"/>
  <c r="ABP52" i="27"/>
  <c r="ABO53" i="27"/>
  <c r="ABP53" i="26"/>
  <c r="ABQ52" i="26"/>
  <c r="ABP53" i="25"/>
  <c r="ABQ52" i="25"/>
  <c r="ABP53" i="24"/>
  <c r="ABQ52" i="24"/>
  <c r="ABP53" i="23"/>
  <c r="ABQ52" i="23"/>
  <c r="ABP53" i="22"/>
  <c r="ABQ52" i="22"/>
  <c r="ABN64" i="20"/>
  <c r="ABO63" i="20"/>
  <c r="ABZ53" i="34" l="1"/>
  <c r="ACA52" i="34"/>
  <c r="ABZ53" i="33"/>
  <c r="ACA52" i="33"/>
  <c r="ABZ53" i="32"/>
  <c r="ACA52" i="32"/>
  <c r="ABP53" i="28"/>
  <c r="ABQ52" i="28"/>
  <c r="ABP53" i="27"/>
  <c r="ABQ52" i="27"/>
  <c r="ABQ53" i="26"/>
  <c r="ABR52" i="26"/>
  <c r="ABQ53" i="25"/>
  <c r="ABR52" i="25"/>
  <c r="ABQ53" i="24"/>
  <c r="ABR52" i="24"/>
  <c r="ABQ53" i="23"/>
  <c r="ABR52" i="23"/>
  <c r="ABQ53" i="22"/>
  <c r="ABR52" i="22"/>
  <c r="ABO64" i="20"/>
  <c r="ABP63" i="20"/>
  <c r="ACA53" i="34" l="1"/>
  <c r="ACB52" i="34"/>
  <c r="ACA53" i="33"/>
  <c r="ACB52" i="33"/>
  <c r="ACA53" i="32"/>
  <c r="ACB52" i="32"/>
  <c r="ABQ53" i="28"/>
  <c r="ABR52" i="28"/>
  <c r="ABQ53" i="27"/>
  <c r="ABR52" i="27"/>
  <c r="ABR53" i="26"/>
  <c r="ABS52" i="26"/>
  <c r="ABR53" i="25"/>
  <c r="ABS52" i="25"/>
  <c r="ABS52" i="24"/>
  <c r="ABR53" i="24"/>
  <c r="ABR53" i="23"/>
  <c r="ABS52" i="23"/>
  <c r="ABR53" i="22"/>
  <c r="ABS52" i="22"/>
  <c r="ABP64" i="20"/>
  <c r="ABQ63" i="20"/>
  <c r="ACB53" i="34" l="1"/>
  <c r="ACC52" i="34"/>
  <c r="ACB53" i="33"/>
  <c r="ACC52" i="33"/>
  <c r="ACB53" i="32"/>
  <c r="ACC52" i="32"/>
  <c r="ABR53" i="28"/>
  <c r="ABS52" i="28"/>
  <c r="ABR53" i="27"/>
  <c r="ABS52" i="27"/>
  <c r="ABS53" i="26"/>
  <c r="ABT52" i="26"/>
  <c r="ABS53" i="25"/>
  <c r="ABT52" i="25"/>
  <c r="ABS53" i="24"/>
  <c r="ABT52" i="24"/>
  <c r="ABS53" i="23"/>
  <c r="ABT52" i="23"/>
  <c r="ABS53" i="22"/>
  <c r="ABT52" i="22"/>
  <c r="ABQ64" i="20"/>
  <c r="ABR63" i="20"/>
  <c r="ACC53" i="34" l="1"/>
  <c r="ACD52" i="34"/>
  <c r="ACD52" i="33"/>
  <c r="ACC53" i="33"/>
  <c r="ACC53" i="32"/>
  <c r="ACD52" i="32"/>
  <c r="ABS53" i="28"/>
  <c r="ABT52" i="28"/>
  <c r="ABS53" i="27"/>
  <c r="ABT52" i="27"/>
  <c r="ABU52" i="26"/>
  <c r="ABT53" i="26"/>
  <c r="ABT53" i="25"/>
  <c r="ABU52" i="25"/>
  <c r="ABT53" i="24"/>
  <c r="ABU52" i="24"/>
  <c r="ABT53" i="23"/>
  <c r="ABU52" i="23"/>
  <c r="ABT53" i="22"/>
  <c r="ABU52" i="22"/>
  <c r="ABR64" i="20"/>
  <c r="ABS63" i="20"/>
  <c r="ACD53" i="34" l="1"/>
  <c r="ACE52" i="34"/>
  <c r="ACD53" i="33"/>
  <c r="ACE52" i="33"/>
  <c r="ACD53" i="32"/>
  <c r="ACE52" i="32"/>
  <c r="ABT53" i="28"/>
  <c r="ABU52" i="28"/>
  <c r="ABT53" i="27"/>
  <c r="ABU52" i="27"/>
  <c r="ABU53" i="26"/>
  <c r="ABV52" i="26"/>
  <c r="ABU53" i="25"/>
  <c r="ABV52" i="25"/>
  <c r="ABU53" i="24"/>
  <c r="ABV52" i="24"/>
  <c r="ABU53" i="23"/>
  <c r="ABV52" i="23"/>
  <c r="ABU53" i="22"/>
  <c r="ABV52" i="22"/>
  <c r="ABS64" i="20"/>
  <c r="ABT63" i="20"/>
  <c r="ACE53" i="34" l="1"/>
  <c r="ACF52" i="34"/>
  <c r="ACE53" i="33"/>
  <c r="ACF52" i="33"/>
  <c r="ACE53" i="32"/>
  <c r="ACF52" i="32"/>
  <c r="ABU53" i="28"/>
  <c r="ABV52" i="28"/>
  <c r="ABU53" i="27"/>
  <c r="ABV52" i="27"/>
  <c r="ABW52" i="26"/>
  <c r="ABV53" i="26"/>
  <c r="ABW52" i="25"/>
  <c r="ABV53" i="25"/>
  <c r="ABW52" i="24"/>
  <c r="ABV53" i="24"/>
  <c r="ABV53" i="23"/>
  <c r="ABW52" i="23"/>
  <c r="ABW52" i="22"/>
  <c r="ABV53" i="22"/>
  <c r="ABU63" i="20"/>
  <c r="ABT64" i="20"/>
  <c r="ACF53" i="34" l="1"/>
  <c r="ACG52" i="34"/>
  <c r="ACF53" i="33"/>
  <c r="ACG52" i="33"/>
  <c r="ACF53" i="32"/>
  <c r="ACG52" i="32"/>
  <c r="ABV53" i="28"/>
  <c r="ABW52" i="28"/>
  <c r="ABV53" i="27"/>
  <c r="ABW52" i="27"/>
  <c r="ABX52" i="26"/>
  <c r="ABW53" i="26"/>
  <c r="ABX52" i="25"/>
  <c r="ABW53" i="25"/>
  <c r="ABW53" i="24"/>
  <c r="ABX52" i="24"/>
  <c r="ABW53" i="23"/>
  <c r="ABX52" i="23"/>
  <c r="ABW53" i="22"/>
  <c r="ABX52" i="22"/>
  <c r="ABV63" i="20"/>
  <c r="ABU64" i="20"/>
  <c r="ACG53" i="34" l="1"/>
  <c r="ACH52" i="34"/>
  <c r="ACG53" i="33"/>
  <c r="ACH52" i="33"/>
  <c r="ACG53" i="32"/>
  <c r="ACH52" i="32"/>
  <c r="ABW53" i="28"/>
  <c r="ABX52" i="28"/>
  <c r="ABW53" i="27"/>
  <c r="ABX52" i="27"/>
  <c r="ABX53" i="26"/>
  <c r="ABY52" i="26"/>
  <c r="ABY52" i="25"/>
  <c r="ABX53" i="25"/>
  <c r="ABX53" i="24"/>
  <c r="ABY52" i="24"/>
  <c r="ABX53" i="23"/>
  <c r="ABY52" i="23"/>
  <c r="ABX53" i="22"/>
  <c r="ABY52" i="22"/>
  <c r="ABV64" i="20"/>
  <c r="ABW63" i="20"/>
  <c r="ACH53" i="34" l="1"/>
  <c r="ACI52" i="34"/>
  <c r="ACH53" i="33"/>
  <c r="ACI52" i="33"/>
  <c r="ACH53" i="32"/>
  <c r="ACI52" i="32"/>
  <c r="ABX53" i="28"/>
  <c r="ABY52" i="28"/>
  <c r="ABX53" i="27"/>
  <c r="ABY52" i="27"/>
  <c r="ABY53" i="26"/>
  <c r="ABZ52" i="26"/>
  <c r="ABY53" i="25"/>
  <c r="ABZ52" i="25"/>
  <c r="ABY53" i="24"/>
  <c r="ABZ52" i="24"/>
  <c r="ABY53" i="23"/>
  <c r="ABZ52" i="23"/>
  <c r="ABY53" i="22"/>
  <c r="ABZ52" i="22"/>
  <c r="ABW64" i="20"/>
  <c r="ABX63" i="20"/>
  <c r="ACJ52" i="34" l="1"/>
  <c r="ACI53" i="34"/>
  <c r="ACI53" i="33"/>
  <c r="ACJ52" i="33"/>
  <c r="ACI53" i="32"/>
  <c r="ACJ52" i="32"/>
  <c r="ABY53" i="28"/>
  <c r="ABZ52" i="28"/>
  <c r="ABY53" i="27"/>
  <c r="ABZ52" i="27"/>
  <c r="ABZ53" i="26"/>
  <c r="ACA52" i="26"/>
  <c r="ABZ53" i="25"/>
  <c r="ACA52" i="25"/>
  <c r="ABZ53" i="24"/>
  <c r="ACA52" i="24"/>
  <c r="ACA52" i="23"/>
  <c r="ABZ53" i="23"/>
  <c r="ABZ53" i="22"/>
  <c r="ACA52" i="22"/>
  <c r="ABX64" i="20"/>
  <c r="ABY63" i="20"/>
  <c r="ACJ53" i="34" l="1"/>
  <c r="ACK52" i="34"/>
  <c r="ACJ53" i="33"/>
  <c r="ACK52" i="33"/>
  <c r="ACJ53" i="32"/>
  <c r="ACK52" i="32"/>
  <c r="ABZ53" i="28"/>
  <c r="ACA52" i="28"/>
  <c r="ABZ53" i="27"/>
  <c r="ACA52" i="27"/>
  <c r="ACA53" i="26"/>
  <c r="ACB52" i="26"/>
  <c r="ACA53" i="25"/>
  <c r="ACB52" i="25"/>
  <c r="ACA53" i="24"/>
  <c r="ACB52" i="24"/>
  <c r="ACB52" i="23"/>
  <c r="ACA53" i="23"/>
  <c r="ACA53" i="22"/>
  <c r="ACB52" i="22"/>
  <c r="ABY64" i="20"/>
  <c r="ABZ63" i="20"/>
  <c r="ACL52" i="34" l="1"/>
  <c r="ACK53" i="34"/>
  <c r="ACK53" i="33"/>
  <c r="ACL52" i="33"/>
  <c r="ACK53" i="32"/>
  <c r="ACL52" i="32"/>
  <c r="ACA53" i="28"/>
  <c r="ACB52" i="28"/>
  <c r="ACA53" i="27"/>
  <c r="ACB52" i="27"/>
  <c r="ACB53" i="26"/>
  <c r="ACC52" i="26"/>
  <c r="ACB53" i="25"/>
  <c r="ACC52" i="25"/>
  <c r="ACB53" i="24"/>
  <c r="ACC52" i="24"/>
  <c r="ACB53" i="23"/>
  <c r="ACC52" i="23"/>
  <c r="ACB53" i="22"/>
  <c r="ACC52" i="22"/>
  <c r="ABZ64" i="20"/>
  <c r="ACA63" i="20"/>
  <c r="ACL53" i="34" l="1"/>
  <c r="ACM52" i="34"/>
  <c r="ACL53" i="33"/>
  <c r="ACM52" i="33"/>
  <c r="ACM52" i="32"/>
  <c r="ACL53" i="32"/>
  <c r="ACB53" i="28"/>
  <c r="ACC52" i="28"/>
  <c r="ACB53" i="27"/>
  <c r="ACC52" i="27"/>
  <c r="ACC53" i="26"/>
  <c r="ACD52" i="26"/>
  <c r="ACC53" i="25"/>
  <c r="ACD52" i="25"/>
  <c r="ACC53" i="24"/>
  <c r="ACD52" i="24"/>
  <c r="ACC53" i="23"/>
  <c r="ACD52" i="23"/>
  <c r="ACC53" i="22"/>
  <c r="ACD52" i="22"/>
  <c r="ACA64" i="20"/>
  <c r="ACB63" i="20"/>
  <c r="ACM53" i="34" l="1"/>
  <c r="ACN52" i="34"/>
  <c r="ACM53" i="33"/>
  <c r="ACN52" i="33"/>
  <c r="ACM53" i="32"/>
  <c r="ACN52" i="32"/>
  <c r="ACC53" i="28"/>
  <c r="ACD52" i="28"/>
  <c r="ACC53" i="27"/>
  <c r="ACD52" i="27"/>
  <c r="ACD53" i="26"/>
  <c r="ACE52" i="26"/>
  <c r="ACD53" i="25"/>
  <c r="ACE52" i="25"/>
  <c r="ACD53" i="24"/>
  <c r="ACE52" i="24"/>
  <c r="ACD53" i="23"/>
  <c r="ACE52" i="23"/>
  <c r="ACD53" i="22"/>
  <c r="ACE52" i="22"/>
  <c r="ACB64" i="20"/>
  <c r="ACC63" i="20"/>
  <c r="ACN53" i="34" l="1"/>
  <c r="ACO52" i="34"/>
  <c r="ACN53" i="33"/>
  <c r="ACO52" i="33"/>
  <c r="ACN53" i="32"/>
  <c r="ACO52" i="32"/>
  <c r="ACE52" i="28"/>
  <c r="ACD53" i="28"/>
  <c r="ACD53" i="27"/>
  <c r="ACE52" i="27"/>
  <c r="ACE53" i="26"/>
  <c r="ACF52" i="26"/>
  <c r="ACE53" i="25"/>
  <c r="ACF52" i="25"/>
  <c r="ACE53" i="24"/>
  <c r="ACF52" i="24"/>
  <c r="ACE53" i="23"/>
  <c r="ACF52" i="23"/>
  <c r="ACE53" i="22"/>
  <c r="ACF52" i="22"/>
  <c r="ACC64" i="20"/>
  <c r="ACD63" i="20"/>
  <c r="ACO53" i="34" l="1"/>
  <c r="ACP52" i="34"/>
  <c r="ACO53" i="33"/>
  <c r="ACP52" i="33"/>
  <c r="ACO53" i="32"/>
  <c r="ACP52" i="32"/>
  <c r="ACE53" i="28"/>
  <c r="ACF52" i="28"/>
  <c r="ACE53" i="27"/>
  <c r="ACF52" i="27"/>
  <c r="ACF53" i="26"/>
  <c r="ACG52" i="26"/>
  <c r="ACG52" i="25"/>
  <c r="ACF53" i="25"/>
  <c r="ACF53" i="24"/>
  <c r="ACG52" i="24"/>
  <c r="ACF53" i="23"/>
  <c r="ACG52" i="23"/>
  <c r="ACF53" i="22"/>
  <c r="ACG52" i="22"/>
  <c r="ACD64" i="20"/>
  <c r="ACE63" i="20"/>
  <c r="ACP53" i="34" l="1"/>
  <c r="ACQ52" i="34"/>
  <c r="ACP53" i="33"/>
  <c r="ACQ52" i="33"/>
  <c r="ACP53" i="32"/>
  <c r="ACQ52" i="32"/>
  <c r="ACF53" i="28"/>
  <c r="ACG52" i="28"/>
  <c r="ACF53" i="27"/>
  <c r="ACG52" i="27"/>
  <c r="ACG53" i="26"/>
  <c r="ACH52" i="26"/>
  <c r="ACG53" i="25"/>
  <c r="ACH52" i="25"/>
  <c r="ACH52" i="24"/>
  <c r="ACG53" i="24"/>
  <c r="ACG53" i="23"/>
  <c r="ACH52" i="23"/>
  <c r="ACG53" i="22"/>
  <c r="ACH52" i="22"/>
  <c r="ACE64" i="20"/>
  <c r="ACF63" i="20"/>
  <c r="ACQ53" i="34" l="1"/>
  <c r="ACR52" i="34"/>
  <c r="ACQ53" i="33"/>
  <c r="ACR52" i="33"/>
  <c r="ACQ53" i="32"/>
  <c r="ACR52" i="32"/>
  <c r="ACG53" i="28"/>
  <c r="ACH52" i="28"/>
  <c r="ACG53" i="27"/>
  <c r="ACH52" i="27"/>
  <c r="ACH53" i="26"/>
  <c r="ACI52" i="26"/>
  <c r="ACH53" i="25"/>
  <c r="ACI52" i="25"/>
  <c r="ACI52" i="24"/>
  <c r="ACH53" i="24"/>
  <c r="ACH53" i="23"/>
  <c r="ACI52" i="23"/>
  <c r="ACH53" i="22"/>
  <c r="ACI52" i="22"/>
  <c r="ACF64" i="20"/>
  <c r="ACG63" i="20"/>
  <c r="ACR53" i="34" l="1"/>
  <c r="ACS52" i="34"/>
  <c r="ACR53" i="33"/>
  <c r="ACS52" i="33"/>
  <c r="ACR53" i="32"/>
  <c r="ACS52" i="32"/>
  <c r="ACH53" i="28"/>
  <c r="ACI52" i="28"/>
  <c r="ACH53" i="27"/>
  <c r="ACI52" i="27"/>
  <c r="ACI53" i="26"/>
  <c r="ACJ52" i="26"/>
  <c r="ACI53" i="25"/>
  <c r="ACJ52" i="25"/>
  <c r="ACI53" i="24"/>
  <c r="ACJ52" i="24"/>
  <c r="ACI53" i="23"/>
  <c r="ACJ52" i="23"/>
  <c r="ACI53" i="22"/>
  <c r="ACJ52" i="22"/>
  <c r="ACG64" i="20"/>
  <c r="ACH63" i="20"/>
  <c r="ACT52" i="34" l="1"/>
  <c r="ACS53" i="34"/>
  <c r="ACT52" i="33"/>
  <c r="ACS53" i="33"/>
  <c r="ACS53" i="32"/>
  <c r="ACT52" i="32"/>
  <c r="ACI53" i="28"/>
  <c r="ACJ52" i="28"/>
  <c r="ACI53" i="27"/>
  <c r="ACJ52" i="27"/>
  <c r="ACJ53" i="26"/>
  <c r="ACK52" i="26"/>
  <c r="ACJ53" i="25"/>
  <c r="ACK52" i="25"/>
  <c r="ACJ53" i="24"/>
  <c r="ACK52" i="24"/>
  <c r="ACJ53" i="23"/>
  <c r="ACK52" i="23"/>
  <c r="ACJ53" i="22"/>
  <c r="ACK52" i="22"/>
  <c r="ACH64" i="20"/>
  <c r="ACI63" i="20"/>
  <c r="ACT53" i="34" l="1"/>
  <c r="ACU52" i="34"/>
  <c r="ACT53" i="33"/>
  <c r="ACU52" i="33"/>
  <c r="ACT53" i="32"/>
  <c r="ACU52" i="32"/>
  <c r="ACJ53" i="28"/>
  <c r="ACK52" i="28"/>
  <c r="ACJ53" i="27"/>
  <c r="ACK52" i="27"/>
  <c r="ACK53" i="26"/>
  <c r="ACL52" i="26"/>
  <c r="ACK53" i="25"/>
  <c r="ACL52" i="25"/>
  <c r="ACK53" i="24"/>
  <c r="ACL52" i="24"/>
  <c r="ACK53" i="23"/>
  <c r="ACL52" i="23"/>
  <c r="ACK53" i="22"/>
  <c r="ACL52" i="22"/>
  <c r="ACI64" i="20"/>
  <c r="ACJ63" i="20"/>
  <c r="ACU53" i="34" l="1"/>
  <c r="ACV52" i="34"/>
  <c r="ACU53" i="33"/>
  <c r="ACV52" i="33"/>
  <c r="ACU53" i="32"/>
  <c r="ACV52" i="32"/>
  <c r="ACK53" i="28"/>
  <c r="ACL52" i="28"/>
  <c r="ACK53" i="27"/>
  <c r="ACL52" i="27"/>
  <c r="ACL53" i="26"/>
  <c r="ACM52" i="26"/>
  <c r="ACL53" i="25"/>
  <c r="ACM52" i="25"/>
  <c r="ACL53" i="24"/>
  <c r="ACM52" i="24"/>
  <c r="ACL53" i="23"/>
  <c r="ACM52" i="23"/>
  <c r="ACL53" i="22"/>
  <c r="ACM52" i="22"/>
  <c r="ACK63" i="20"/>
  <c r="ACJ64" i="20"/>
  <c r="ACV53" i="34" l="1"/>
  <c r="ACW52" i="34"/>
  <c r="ACV53" i="33"/>
  <c r="ACW52" i="33"/>
  <c r="ACV53" i="32"/>
  <c r="ACW52" i="32"/>
  <c r="ACL53" i="28"/>
  <c r="ACM52" i="28"/>
  <c r="ACL53" i="27"/>
  <c r="ACM52" i="27"/>
  <c r="ACM53" i="26"/>
  <c r="ACN52" i="26"/>
  <c r="ACM53" i="25"/>
  <c r="ACN52" i="25"/>
  <c r="ACN52" i="24"/>
  <c r="ACM53" i="24"/>
  <c r="ACM53" i="23"/>
  <c r="ACN52" i="23"/>
  <c r="ACM53" i="22"/>
  <c r="ACN52" i="22"/>
  <c r="ACK64" i="20"/>
  <c r="ACL63" i="20"/>
  <c r="ACW53" i="34" l="1"/>
  <c r="ACX52" i="34"/>
  <c r="ACW53" i="33"/>
  <c r="ACX52" i="33"/>
  <c r="ACW53" i="32"/>
  <c r="ACX52" i="32"/>
  <c r="ACM53" i="28"/>
  <c r="ACN52" i="28"/>
  <c r="ACN52" i="27"/>
  <c r="ACM53" i="27"/>
  <c r="ACN53" i="26"/>
  <c r="ACO52" i="26"/>
  <c r="ACN53" i="25"/>
  <c r="ACO52" i="25"/>
  <c r="ACN53" i="24"/>
  <c r="ACO52" i="24"/>
  <c r="ACN53" i="23"/>
  <c r="ACO52" i="23"/>
  <c r="ACN53" i="22"/>
  <c r="ACO52" i="22"/>
  <c r="ACL64" i="20"/>
  <c r="ACM63" i="20"/>
  <c r="ACX53" i="34" l="1"/>
  <c r="ACY52" i="34"/>
  <c r="ACX53" i="33"/>
  <c r="ACY52" i="33"/>
  <c r="ACX53" i="32"/>
  <c r="ACY52" i="32"/>
  <c r="ACN53" i="28"/>
  <c r="ACO52" i="28"/>
  <c r="ACO52" i="27"/>
  <c r="ACN53" i="27"/>
  <c r="ACO53" i="26"/>
  <c r="ACP52" i="26"/>
  <c r="ACO53" i="25"/>
  <c r="ACP52" i="25"/>
  <c r="ACO53" i="24"/>
  <c r="ACP52" i="24"/>
  <c r="ACO53" i="23"/>
  <c r="ACP52" i="23"/>
  <c r="ACO53" i="22"/>
  <c r="ACP52" i="22"/>
  <c r="ACM64" i="20"/>
  <c r="ACN63" i="20"/>
  <c r="ACY53" i="34" l="1"/>
  <c r="ACZ52" i="34"/>
  <c r="ACY53" i="33"/>
  <c r="ACZ52" i="33"/>
  <c r="ACY53" i="32"/>
  <c r="ACZ52" i="32"/>
  <c r="ACP52" i="28"/>
  <c r="ACO53" i="28"/>
  <c r="ACO53" i="27"/>
  <c r="ACP52" i="27"/>
  <c r="ACP53" i="26"/>
  <c r="ACQ52" i="26"/>
  <c r="ACP53" i="25"/>
  <c r="ACQ52" i="25"/>
  <c r="ACP53" i="24"/>
  <c r="ACQ52" i="24"/>
  <c r="ACP53" i="23"/>
  <c r="ACQ52" i="23"/>
  <c r="ACP53" i="22"/>
  <c r="ACQ52" i="22"/>
  <c r="ACN64" i="20"/>
  <c r="ACO63" i="20"/>
  <c r="ACZ53" i="34" l="1"/>
  <c r="ADA52" i="34"/>
  <c r="ACZ53" i="33"/>
  <c r="ADA52" i="33"/>
  <c r="ACZ53" i="32"/>
  <c r="ADA52" i="32"/>
  <c r="ACP53" i="28"/>
  <c r="ACQ52" i="28"/>
  <c r="ACP53" i="27"/>
  <c r="ACQ52" i="27"/>
  <c r="ACQ53" i="26"/>
  <c r="ACR52" i="26"/>
  <c r="ACQ53" i="25"/>
  <c r="ACR52" i="25"/>
  <c r="ACQ53" i="24"/>
  <c r="ACR52" i="24"/>
  <c r="ACQ53" i="23"/>
  <c r="ACR52" i="23"/>
  <c r="ACQ53" i="22"/>
  <c r="ACR52" i="22"/>
  <c r="ACO64" i="20"/>
  <c r="ACP63" i="20"/>
  <c r="ADA53" i="34" l="1"/>
  <c r="ADB52" i="34"/>
  <c r="ADB52" i="33"/>
  <c r="ADA53" i="33"/>
  <c r="ADA53" i="32"/>
  <c r="ADB52" i="32"/>
  <c r="ACQ53" i="28"/>
  <c r="ACR52" i="28"/>
  <c r="ACQ53" i="27"/>
  <c r="ACR52" i="27"/>
  <c r="ACR53" i="26"/>
  <c r="ACS52" i="26"/>
  <c r="ACR53" i="25"/>
  <c r="ACS52" i="25"/>
  <c r="ACR53" i="24"/>
  <c r="ACS52" i="24"/>
  <c r="ACR53" i="23"/>
  <c r="ACS52" i="23"/>
  <c r="ACR53" i="22"/>
  <c r="ACS52" i="22"/>
  <c r="ACP64" i="20"/>
  <c r="ACQ63" i="20"/>
  <c r="ADB53" i="34" l="1"/>
  <c r="ADC52" i="34"/>
  <c r="ADC52" i="33"/>
  <c r="ADB53" i="33"/>
  <c r="ADB53" i="32"/>
  <c r="ADC52" i="32"/>
  <c r="ACR53" i="28"/>
  <c r="ACS52" i="28"/>
  <c r="ACR53" i="27"/>
  <c r="ACS52" i="27"/>
  <c r="ACS53" i="26"/>
  <c r="ACT52" i="26"/>
  <c r="ACS53" i="25"/>
  <c r="ACT52" i="25"/>
  <c r="ACS53" i="24"/>
  <c r="ACT52" i="24"/>
  <c r="ACS53" i="23"/>
  <c r="ACT52" i="23"/>
  <c r="ACT52" i="22"/>
  <c r="ACS53" i="22"/>
  <c r="ACQ64" i="20"/>
  <c r="ACR63" i="20"/>
  <c r="ADC53" i="34" l="1"/>
  <c r="ADD52" i="34"/>
  <c r="ADC53" i="33"/>
  <c r="ADD52" i="33"/>
  <c r="ADC53" i="32"/>
  <c r="ADD52" i="32"/>
  <c r="ACT52" i="28"/>
  <c r="ACS53" i="28"/>
  <c r="ACS53" i="27"/>
  <c r="ACT52" i="27"/>
  <c r="ACT53" i="26"/>
  <c r="ACU52" i="26"/>
  <c r="ACT53" i="25"/>
  <c r="ACU52" i="25"/>
  <c r="ACT53" i="24"/>
  <c r="ACU52" i="24"/>
  <c r="ACT53" i="23"/>
  <c r="ACU52" i="23"/>
  <c r="ACT53" i="22"/>
  <c r="ACU52" i="22"/>
  <c r="ACR64" i="20"/>
  <c r="ACS63" i="20"/>
  <c r="ADD53" i="34" l="1"/>
  <c r="ADE52" i="34"/>
  <c r="ADD53" i="33"/>
  <c r="ADE52" i="33"/>
  <c r="ADE52" i="32"/>
  <c r="ADD53" i="32"/>
  <c r="ACT53" i="28"/>
  <c r="ACU52" i="28"/>
  <c r="ACT53" i="27"/>
  <c r="ACU52" i="27"/>
  <c r="ACU53" i="26"/>
  <c r="ACV52" i="26"/>
  <c r="ACV52" i="25"/>
  <c r="ACU53" i="25"/>
  <c r="ACU53" i="24"/>
  <c r="ACV52" i="24"/>
  <c r="ACU53" i="23"/>
  <c r="ACV52" i="23"/>
  <c r="ACV52" i="22"/>
  <c r="ACU53" i="22"/>
  <c r="ACS64" i="20"/>
  <c r="ACT63" i="20"/>
  <c r="ADE53" i="34" l="1"/>
  <c r="ADF52" i="34"/>
  <c r="ADE53" i="33"/>
  <c r="ADF52" i="33"/>
  <c r="ADE53" i="32"/>
  <c r="ADF52" i="32"/>
  <c r="ACU53" i="28"/>
  <c r="ACV52" i="28"/>
  <c r="ACU53" i="27"/>
  <c r="ACV52" i="27"/>
  <c r="ACV53" i="26"/>
  <c r="ACW52" i="26"/>
  <c r="ACV53" i="25"/>
  <c r="ACW52" i="25"/>
  <c r="ACV53" i="24"/>
  <c r="ACW52" i="24"/>
  <c r="ACV53" i="23"/>
  <c r="ACW52" i="23"/>
  <c r="ACW52" i="22"/>
  <c r="ACV53" i="22"/>
  <c r="ACT64" i="20"/>
  <c r="ACU63" i="20"/>
  <c r="ADF53" i="34" l="1"/>
  <c r="ADG52" i="34"/>
  <c r="ADF53" i="33"/>
  <c r="ADG52" i="33"/>
  <c r="ADF53" i="32"/>
  <c r="ADG52" i="32"/>
  <c r="ACV53" i="28"/>
  <c r="ACW52" i="28"/>
  <c r="ACV53" i="27"/>
  <c r="ACW52" i="27"/>
  <c r="ACW53" i="26"/>
  <c r="ACX52" i="26"/>
  <c r="ACW53" i="25"/>
  <c r="ACX52" i="25"/>
  <c r="ACW53" i="24"/>
  <c r="ACX52" i="24"/>
  <c r="ACW53" i="23"/>
  <c r="ACX52" i="23"/>
  <c r="ACW53" i="22"/>
  <c r="ACX52" i="22"/>
  <c r="ACU64" i="20"/>
  <c r="ACV63" i="20"/>
  <c r="ADG53" i="34" l="1"/>
  <c r="ADH52" i="34"/>
  <c r="ADG53" i="33"/>
  <c r="ADH52" i="33"/>
  <c r="ADG53" i="32"/>
  <c r="ADH52" i="32"/>
  <c r="ACW53" i="28"/>
  <c r="ACX52" i="28"/>
  <c r="ACW53" i="27"/>
  <c r="ACX52" i="27"/>
  <c r="ACX53" i="26"/>
  <c r="ACY52" i="26"/>
  <c r="ACX53" i="25"/>
  <c r="ACY52" i="25"/>
  <c r="ACY52" i="24"/>
  <c r="ACX53" i="24"/>
  <c r="ACX53" i="23"/>
  <c r="ACY52" i="23"/>
  <c r="ACX53" i="22"/>
  <c r="ACY52" i="22"/>
  <c r="ACV64" i="20"/>
  <c r="ACW63" i="20"/>
  <c r="ADH53" i="34" l="1"/>
  <c r="ADI52" i="34"/>
  <c r="ADH53" i="33"/>
  <c r="ADI52" i="33"/>
  <c r="ADH53" i="32"/>
  <c r="ADI52" i="32"/>
  <c r="ACX53" i="28"/>
  <c r="ACY52" i="28"/>
  <c r="ACX53" i="27"/>
  <c r="ACY52" i="27"/>
  <c r="ACY53" i="26"/>
  <c r="ACZ52" i="26"/>
  <c r="ACY53" i="25"/>
  <c r="ACZ52" i="25"/>
  <c r="ACY53" i="24"/>
  <c r="ACZ52" i="24"/>
  <c r="ACY53" i="23"/>
  <c r="ACZ52" i="23"/>
  <c r="ACY53" i="22"/>
  <c r="ACZ52" i="22"/>
  <c r="ACW64" i="20"/>
  <c r="ACX63" i="20"/>
  <c r="ADI53" i="34" l="1"/>
  <c r="ADJ52" i="34"/>
  <c r="ADI53" i="33"/>
  <c r="ADJ52" i="33"/>
  <c r="ADI53" i="32"/>
  <c r="ADJ52" i="32"/>
  <c r="ACY53" i="28"/>
  <c r="ACZ52" i="28"/>
  <c r="ACY53" i="27"/>
  <c r="ACZ52" i="27"/>
  <c r="ADA52" i="26"/>
  <c r="ACZ53" i="26"/>
  <c r="ACZ53" i="25"/>
  <c r="ADA52" i="25"/>
  <c r="ACZ53" i="24"/>
  <c r="ADA52" i="24"/>
  <c r="ACZ53" i="23"/>
  <c r="ADA52" i="23"/>
  <c r="ACZ53" i="22"/>
  <c r="ADA52" i="22"/>
  <c r="ACX64" i="20"/>
  <c r="ACY63" i="20"/>
  <c r="ADJ53" i="34" l="1"/>
  <c r="ADK52" i="34"/>
  <c r="ADJ53" i="33"/>
  <c r="ADK52" i="33"/>
  <c r="ADJ53" i="32"/>
  <c r="ADK52" i="32"/>
  <c r="ACZ53" i="28"/>
  <c r="ADA52" i="28"/>
  <c r="ACZ53" i="27"/>
  <c r="ADA52" i="27"/>
  <c r="ADA53" i="26"/>
  <c r="ADB52" i="26"/>
  <c r="ADA53" i="25"/>
  <c r="ADB52" i="25"/>
  <c r="ADA53" i="24"/>
  <c r="ADB52" i="24"/>
  <c r="ADA53" i="23"/>
  <c r="ADB52" i="23"/>
  <c r="ADA53" i="22"/>
  <c r="ADB52" i="22"/>
  <c r="ACY64" i="20"/>
  <c r="ACZ63" i="20"/>
  <c r="ADK53" i="34" l="1"/>
  <c r="ADL52" i="34"/>
  <c r="ADK53" i="33"/>
  <c r="ADL52" i="33"/>
  <c r="ADK53" i="32"/>
  <c r="ADL52" i="32"/>
  <c r="ADA53" i="28"/>
  <c r="ADB52" i="28"/>
  <c r="ADA53" i="27"/>
  <c r="ADB52" i="27"/>
  <c r="ADC52" i="26"/>
  <c r="ADB53" i="26"/>
  <c r="ADB53" i="25"/>
  <c r="ADC52" i="25"/>
  <c r="ADB53" i="24"/>
  <c r="ADC52" i="24"/>
  <c r="ADB53" i="23"/>
  <c r="ADC52" i="23"/>
  <c r="ADB53" i="22"/>
  <c r="ADC52" i="22"/>
  <c r="ACZ64" i="20"/>
  <c r="ADA63" i="20"/>
  <c r="ADL53" i="34" l="1"/>
  <c r="ADM52" i="34"/>
  <c r="ADL53" i="33"/>
  <c r="ADM52" i="33"/>
  <c r="ADL53" i="32"/>
  <c r="ADM52" i="32"/>
  <c r="ADB53" i="28"/>
  <c r="ADC52" i="28"/>
  <c r="ADB53" i="27"/>
  <c r="ADC52" i="27"/>
  <c r="ADC53" i="26"/>
  <c r="ADD52" i="26"/>
  <c r="ADC53" i="25"/>
  <c r="ADD52" i="25"/>
  <c r="ADC53" i="24"/>
  <c r="ADD52" i="24"/>
  <c r="ADC53" i="23"/>
  <c r="ADD52" i="23"/>
  <c r="ADC53" i="22"/>
  <c r="ADD52" i="22"/>
  <c r="ADB63" i="20"/>
  <c r="ADA64" i="20"/>
  <c r="ADM53" i="34" l="1"/>
  <c r="ADN52" i="34"/>
  <c r="ADM53" i="33"/>
  <c r="ADN52" i="33"/>
  <c r="ADM53" i="32"/>
  <c r="ADN52" i="32"/>
  <c r="ADC53" i="28"/>
  <c r="ADD52" i="28"/>
  <c r="ADC53" i="27"/>
  <c r="ADD52" i="27"/>
  <c r="ADD53" i="26"/>
  <c r="ADE52" i="26"/>
  <c r="ADD53" i="25"/>
  <c r="ADE52" i="25"/>
  <c r="ADD53" i="24"/>
  <c r="ADE52" i="24"/>
  <c r="ADD53" i="23"/>
  <c r="ADE52" i="23"/>
  <c r="ADD53" i="22"/>
  <c r="ADE52" i="22"/>
  <c r="ADC63" i="20"/>
  <c r="ADB64" i="20"/>
  <c r="ADN53" i="34" l="1"/>
  <c r="ADO52" i="34"/>
  <c r="ADN53" i="33"/>
  <c r="ADO52" i="33"/>
  <c r="ADN53" i="32"/>
  <c r="ADO52" i="32"/>
  <c r="ADD53" i="28"/>
  <c r="ADE52" i="28"/>
  <c r="ADE52" i="27"/>
  <c r="ADD53" i="27"/>
  <c r="ADE53" i="26"/>
  <c r="ADF52" i="26"/>
  <c r="ADE53" i="25"/>
  <c r="ADF52" i="25"/>
  <c r="ADE53" i="24"/>
  <c r="ADF52" i="24"/>
  <c r="ADF52" i="23"/>
  <c r="ADE53" i="23"/>
  <c r="ADE53" i="22"/>
  <c r="ADF52" i="22"/>
  <c r="ADC64" i="20"/>
  <c r="ADD63" i="20"/>
  <c r="ADO53" i="34" l="1"/>
  <c r="ADP52" i="34"/>
  <c r="ADO53" i="33"/>
  <c r="ADP52" i="33"/>
  <c r="ADO53" i="32"/>
  <c r="ADP52" i="32"/>
  <c r="ADE53" i="28"/>
  <c r="ADF52" i="28"/>
  <c r="ADE53" i="27"/>
  <c r="ADF52" i="27"/>
  <c r="ADF53" i="26"/>
  <c r="ADG52" i="26"/>
  <c r="ADF53" i="25"/>
  <c r="ADG52" i="25"/>
  <c r="ADF53" i="24"/>
  <c r="ADG52" i="24"/>
  <c r="ADG52" i="23"/>
  <c r="ADF53" i="23"/>
  <c r="ADF53" i="22"/>
  <c r="ADG52" i="22"/>
  <c r="ADD64" i="20"/>
  <c r="ADE63" i="20"/>
  <c r="ADP53" i="34" l="1"/>
  <c r="ADQ52" i="34"/>
  <c r="ADP53" i="33"/>
  <c r="ADQ52" i="33"/>
  <c r="ADP53" i="32"/>
  <c r="ADQ52" i="32"/>
  <c r="ADF53" i="28"/>
  <c r="ADG52" i="28"/>
  <c r="ADF53" i="27"/>
  <c r="ADG52" i="27"/>
  <c r="ADG53" i="26"/>
  <c r="ADH52" i="26"/>
  <c r="ADG53" i="25"/>
  <c r="ADH52" i="25"/>
  <c r="ADG53" i="24"/>
  <c r="ADH52" i="24"/>
  <c r="ADG53" i="23"/>
  <c r="ADH52" i="23"/>
  <c r="ADG53" i="22"/>
  <c r="ADH52" i="22"/>
  <c r="ADE64" i="20"/>
  <c r="ADF63" i="20"/>
  <c r="ADQ53" i="34" l="1"/>
  <c r="ADR52" i="34"/>
  <c r="ADQ53" i="33"/>
  <c r="ADR52" i="33"/>
  <c r="ADQ53" i="32"/>
  <c r="ADR52" i="32"/>
  <c r="ADG53" i="28"/>
  <c r="ADH52" i="28"/>
  <c r="ADG53" i="27"/>
  <c r="ADH52" i="27"/>
  <c r="ADH53" i="26"/>
  <c r="ADI52" i="26"/>
  <c r="ADH53" i="25"/>
  <c r="ADI52" i="25"/>
  <c r="ADH53" i="24"/>
  <c r="ADI52" i="24"/>
  <c r="ADH53" i="23"/>
  <c r="ADI52" i="23"/>
  <c r="ADH53" i="22"/>
  <c r="ADI52" i="22"/>
  <c r="ADF64" i="20"/>
  <c r="ADG63" i="20"/>
  <c r="ADS52" i="34" l="1"/>
  <c r="ADR53" i="34"/>
  <c r="ADR53" i="33"/>
  <c r="ADS52" i="33"/>
  <c r="ADR53" i="32"/>
  <c r="ADS52" i="32"/>
  <c r="ADH53" i="28"/>
  <c r="ADI52" i="28"/>
  <c r="ADH53" i="27"/>
  <c r="ADI52" i="27"/>
  <c r="ADI53" i="26"/>
  <c r="ADJ52" i="26"/>
  <c r="ADI53" i="25"/>
  <c r="ADJ52" i="25"/>
  <c r="ADI53" i="24"/>
  <c r="ADJ52" i="24"/>
  <c r="ADI53" i="23"/>
  <c r="ADJ52" i="23"/>
  <c r="ADI53" i="22"/>
  <c r="ADJ52" i="22"/>
  <c r="ADG64" i="20"/>
  <c r="ADH63" i="20"/>
  <c r="ADS53" i="34" l="1"/>
  <c r="ADT52" i="34"/>
  <c r="ADT52" i="33"/>
  <c r="ADS53" i="33"/>
  <c r="ADS53" i="32"/>
  <c r="ADT52" i="32"/>
  <c r="ADI53" i="28"/>
  <c r="ADJ52" i="28"/>
  <c r="ADI53" i="27"/>
  <c r="ADJ52" i="27"/>
  <c r="ADJ53" i="26"/>
  <c r="ADK52" i="26"/>
  <c r="ADJ53" i="25"/>
  <c r="ADK52" i="25"/>
  <c r="ADJ53" i="24"/>
  <c r="ADK52" i="24"/>
  <c r="ADJ53" i="23"/>
  <c r="ADK52" i="23"/>
  <c r="ADJ53" i="22"/>
  <c r="ADK52" i="22"/>
  <c r="ADH64" i="20"/>
  <c r="ADI63" i="20"/>
  <c r="ADT53" i="34" l="1"/>
  <c r="ADU52" i="34"/>
  <c r="ADU52" i="33"/>
  <c r="ADT53" i="33"/>
  <c r="ADT53" i="32"/>
  <c r="ADU52" i="32"/>
  <c r="ADJ53" i="28"/>
  <c r="ADK52" i="28"/>
  <c r="ADJ53" i="27"/>
  <c r="ADK52" i="27"/>
  <c r="ADK53" i="26"/>
  <c r="ADL52" i="26"/>
  <c r="ADK53" i="25"/>
  <c r="ADL52" i="25"/>
  <c r="ADK53" i="24"/>
  <c r="ADL52" i="24"/>
  <c r="ADK53" i="23"/>
  <c r="ADL52" i="23"/>
  <c r="ADK53" i="22"/>
  <c r="ADL52" i="22"/>
  <c r="ADI64" i="20"/>
  <c r="ADJ63" i="20"/>
  <c r="ADU53" i="34" l="1"/>
  <c r="ADV52" i="34"/>
  <c r="ADU53" i="33"/>
  <c r="ADV52" i="33"/>
  <c r="ADU53" i="32"/>
  <c r="ADV52" i="32"/>
  <c r="ADL52" i="28"/>
  <c r="ADK53" i="28"/>
  <c r="ADK53" i="27"/>
  <c r="ADL52" i="27"/>
  <c r="ADL53" i="26"/>
  <c r="ADM52" i="26"/>
  <c r="ADL53" i="25"/>
  <c r="ADM52" i="25"/>
  <c r="ADL53" i="24"/>
  <c r="ADM52" i="24"/>
  <c r="ADL53" i="23"/>
  <c r="ADM52" i="23"/>
  <c r="ADL53" i="22"/>
  <c r="ADM52" i="22"/>
  <c r="ADJ64" i="20"/>
  <c r="ADK63" i="20"/>
  <c r="ADV53" i="34" l="1"/>
  <c r="ADW52" i="34"/>
  <c r="ADV53" i="33"/>
  <c r="ADW52" i="33"/>
  <c r="ADV53" i="32"/>
  <c r="ADW52" i="32"/>
  <c r="ADL53" i="28"/>
  <c r="ADM52" i="28"/>
  <c r="ADM52" i="27"/>
  <c r="ADL53" i="27"/>
  <c r="ADM53" i="26"/>
  <c r="ADN52" i="26"/>
  <c r="ADM53" i="25"/>
  <c r="ADN52" i="25"/>
  <c r="ADM53" i="24"/>
  <c r="ADN52" i="24"/>
  <c r="ADM53" i="23"/>
  <c r="ADN52" i="23"/>
  <c r="ADM53" i="22"/>
  <c r="ADN52" i="22"/>
  <c r="ADK64" i="20"/>
  <c r="ADL63" i="20"/>
  <c r="ADW53" i="34" l="1"/>
  <c r="ADX52" i="34"/>
  <c r="ADW53" i="33"/>
  <c r="ADX52" i="33"/>
  <c r="ADW53" i="32"/>
  <c r="ADX52" i="32"/>
  <c r="ADM53" i="28"/>
  <c r="ADN52" i="28"/>
  <c r="ADN52" i="27"/>
  <c r="ADM53" i="27"/>
  <c r="ADN53" i="26"/>
  <c r="ADO52" i="26"/>
  <c r="ADN53" i="25"/>
  <c r="ADO52" i="25"/>
  <c r="ADO52" i="24"/>
  <c r="ADN53" i="24"/>
  <c r="ADN53" i="23"/>
  <c r="ADO52" i="23"/>
  <c r="ADN53" i="22"/>
  <c r="ADO52" i="22"/>
  <c r="ADL64" i="20"/>
  <c r="ADM63" i="20"/>
  <c r="ADX53" i="34" l="1"/>
  <c r="ADY52" i="34"/>
  <c r="ADX53" i="33"/>
  <c r="ADY52" i="33"/>
  <c r="ADX53" i="32"/>
  <c r="ADY52" i="32"/>
  <c r="ADN53" i="28"/>
  <c r="ADO52" i="28"/>
  <c r="ADN53" i="27"/>
  <c r="ADO52" i="27"/>
  <c r="ADO53" i="26"/>
  <c r="ADP52" i="26"/>
  <c r="ADO53" i="25"/>
  <c r="ADP52" i="25"/>
  <c r="ADO53" i="24"/>
  <c r="ADP52" i="24"/>
  <c r="ADO53" i="23"/>
  <c r="ADP52" i="23"/>
  <c r="ADO53" i="22"/>
  <c r="ADP52" i="22"/>
  <c r="ADM64" i="20"/>
  <c r="ADN63" i="20"/>
  <c r="ADY53" i="34" l="1"/>
  <c r="ADZ52" i="34"/>
  <c r="ADZ52" i="33"/>
  <c r="ADY53" i="33"/>
  <c r="ADY53" i="32"/>
  <c r="ADZ52" i="32"/>
  <c r="ADO53" i="28"/>
  <c r="ADP52" i="28"/>
  <c r="ADO53" i="27"/>
  <c r="ADP52" i="27"/>
  <c r="ADP53" i="26"/>
  <c r="ADQ52" i="26"/>
  <c r="ADP53" i="25"/>
  <c r="ADQ52" i="25"/>
  <c r="ADP53" i="24"/>
  <c r="ADQ52" i="24"/>
  <c r="ADP53" i="23"/>
  <c r="ADQ52" i="23"/>
  <c r="ADP53" i="22"/>
  <c r="ADQ52" i="22"/>
  <c r="ADN64" i="20"/>
  <c r="ADO63" i="20"/>
  <c r="ADZ53" i="34" l="1"/>
  <c r="AEA52" i="34"/>
  <c r="ADZ53" i="33"/>
  <c r="AEA52" i="33"/>
  <c r="AEA52" i="32"/>
  <c r="ADZ53" i="32"/>
  <c r="ADP53" i="28"/>
  <c r="ADQ52" i="28"/>
  <c r="ADP53" i="27"/>
  <c r="ADQ52" i="27"/>
  <c r="ADQ53" i="26"/>
  <c r="ADR52" i="26"/>
  <c r="ADQ53" i="25"/>
  <c r="ADR52" i="25"/>
  <c r="ADQ53" i="24"/>
  <c r="ADR52" i="24"/>
  <c r="ADQ53" i="23"/>
  <c r="ADR52" i="23"/>
  <c r="ADQ53" i="22"/>
  <c r="ADR52" i="22"/>
  <c r="ADO64" i="20"/>
  <c r="ADP63" i="20"/>
  <c r="AEA53" i="34" l="1"/>
  <c r="AEB52" i="34"/>
  <c r="AEA53" i="33"/>
  <c r="AEB52" i="33"/>
  <c r="AEA53" i="32"/>
  <c r="AEB52" i="32"/>
  <c r="ADQ53" i="28"/>
  <c r="ADR52" i="28"/>
  <c r="ADQ53" i="27"/>
  <c r="ADR52" i="27"/>
  <c r="ADS52" i="26"/>
  <c r="ADR53" i="26"/>
  <c r="ADR53" i="25"/>
  <c r="ADS52" i="25"/>
  <c r="ADR53" i="24"/>
  <c r="ADS52" i="24"/>
  <c r="ADR53" i="23"/>
  <c r="ADS52" i="23"/>
  <c r="ADR53" i="22"/>
  <c r="ADS52" i="22"/>
  <c r="ADP64" i="20"/>
  <c r="ADQ63" i="20"/>
  <c r="AEB53" i="34" l="1"/>
  <c r="AEC52" i="34"/>
  <c r="AEB53" i="33"/>
  <c r="AEC52" i="33"/>
  <c r="AEB53" i="32"/>
  <c r="AEC52" i="32"/>
  <c r="ADR53" i="28"/>
  <c r="ADS52" i="28"/>
  <c r="ADR53" i="27"/>
  <c r="ADS52" i="27"/>
  <c r="ADT52" i="26"/>
  <c r="ADS53" i="26"/>
  <c r="ADS53" i="25"/>
  <c r="ADT52" i="25"/>
  <c r="ADT52" i="24"/>
  <c r="ADS53" i="24"/>
  <c r="ADS53" i="23"/>
  <c r="ADT52" i="23"/>
  <c r="ADS53" i="22"/>
  <c r="ADT52" i="22"/>
  <c r="ADQ64" i="20"/>
  <c r="ADR63" i="20"/>
  <c r="AEC53" i="34" l="1"/>
  <c r="AED52" i="34"/>
  <c r="AEC53" i="33"/>
  <c r="AED52" i="33"/>
  <c r="AEC53" i="32"/>
  <c r="AED52" i="32"/>
  <c r="ADS53" i="28"/>
  <c r="ADT52" i="28"/>
  <c r="ADT52" i="27"/>
  <c r="ADS53" i="27"/>
  <c r="ADU52" i="26"/>
  <c r="ADT53" i="26"/>
  <c r="ADT53" i="25"/>
  <c r="ADU52" i="25"/>
  <c r="ADT53" i="24"/>
  <c r="ADU52" i="24"/>
  <c r="ADT53" i="23"/>
  <c r="ADU52" i="23"/>
  <c r="ADT53" i="22"/>
  <c r="ADU52" i="22"/>
  <c r="ADR64" i="20"/>
  <c r="ADS63" i="20"/>
  <c r="AED53" i="34" l="1"/>
  <c r="AEE52" i="34"/>
  <c r="AED53" i="33"/>
  <c r="AEE52" i="33"/>
  <c r="AED53" i="32"/>
  <c r="AEE52" i="32"/>
  <c r="ADT53" i="28"/>
  <c r="ADU52" i="28"/>
  <c r="ADT53" i="27"/>
  <c r="ADU52" i="27"/>
  <c r="ADU53" i="26"/>
  <c r="ADV52" i="26"/>
  <c r="ADU53" i="25"/>
  <c r="ADV52" i="25"/>
  <c r="ADV52" i="24"/>
  <c r="ADU53" i="24"/>
  <c r="ADU53" i="23"/>
  <c r="ADV52" i="23"/>
  <c r="ADU53" i="22"/>
  <c r="ADV52" i="22"/>
  <c r="ADS64" i="20"/>
  <c r="ADT63" i="20"/>
  <c r="AEE53" i="34" l="1"/>
  <c r="AEF52" i="34"/>
  <c r="AEE53" i="33"/>
  <c r="AEF52" i="33"/>
  <c r="AEE53" i="32"/>
  <c r="AEF52" i="32"/>
  <c r="ADU53" i="28"/>
  <c r="ADV52" i="28"/>
  <c r="ADU53" i="27"/>
  <c r="ADV52" i="27"/>
  <c r="ADV53" i="26"/>
  <c r="ADW52" i="26"/>
  <c r="ADV53" i="25"/>
  <c r="ADW52" i="25"/>
  <c r="ADW52" i="24"/>
  <c r="ADV53" i="24"/>
  <c r="ADW52" i="23"/>
  <c r="ADV53" i="23"/>
  <c r="ADV53" i="22"/>
  <c r="ADW52" i="22"/>
  <c r="ADT64" i="20"/>
  <c r="ADU63" i="20"/>
  <c r="AEF53" i="34" l="1"/>
  <c r="AEG52" i="34"/>
  <c r="AEF53" i="33"/>
  <c r="AEG52" i="33"/>
  <c r="AEF53" i="32"/>
  <c r="AEG52" i="32"/>
  <c r="ADV53" i="28"/>
  <c r="ADW52" i="28"/>
  <c r="ADV53" i="27"/>
  <c r="ADW52" i="27"/>
  <c r="ADW53" i="26"/>
  <c r="ADX52" i="26"/>
  <c r="ADW53" i="25"/>
  <c r="ADX52" i="25"/>
  <c r="ADW53" i="24"/>
  <c r="ADX52" i="24"/>
  <c r="ADW53" i="23"/>
  <c r="ADX52" i="23"/>
  <c r="ADW53" i="22"/>
  <c r="ADX52" i="22"/>
  <c r="ADU64" i="20"/>
  <c r="ADV63" i="20"/>
  <c r="AEG53" i="34" l="1"/>
  <c r="AEH52" i="34"/>
  <c r="AEH52" i="33"/>
  <c r="AEG53" i="33"/>
  <c r="AEG53" i="32"/>
  <c r="AEH52" i="32"/>
  <c r="ADW53" i="28"/>
  <c r="ADX52" i="28"/>
  <c r="ADW53" i="27"/>
  <c r="ADX52" i="27"/>
  <c r="ADX53" i="26"/>
  <c r="ADY52" i="26"/>
  <c r="ADX53" i="25"/>
  <c r="ADY52" i="25"/>
  <c r="ADX53" i="24"/>
  <c r="ADY52" i="24"/>
  <c r="ADX53" i="23"/>
  <c r="ADY52" i="23"/>
  <c r="ADX53" i="22"/>
  <c r="ADY52" i="22"/>
  <c r="ADV64" i="20"/>
  <c r="ADW63" i="20"/>
  <c r="AEH53" i="34" l="1"/>
  <c r="AEI52" i="34"/>
  <c r="AEH53" i="33"/>
  <c r="AEI52" i="33"/>
  <c r="AEH53" i="32"/>
  <c r="AEI52" i="32"/>
  <c r="ADX53" i="28"/>
  <c r="ADY52" i="28"/>
  <c r="ADY52" i="27"/>
  <c r="ADX53" i="27"/>
  <c r="ADY53" i="26"/>
  <c r="ADZ52" i="26"/>
  <c r="ADZ52" i="25"/>
  <c r="ADY53" i="25"/>
  <c r="ADY53" i="24"/>
  <c r="ADZ52" i="24"/>
  <c r="ADY53" i="23"/>
  <c r="ADZ52" i="23"/>
  <c r="ADY53" i="22"/>
  <c r="ADZ52" i="22"/>
  <c r="ADW64" i="20"/>
  <c r="ADX63" i="20"/>
  <c r="AEJ52" i="34" l="1"/>
  <c r="AEI53" i="34"/>
  <c r="AEI53" i="33"/>
  <c r="AEJ52" i="33"/>
  <c r="AEI53" i="32"/>
  <c r="AEJ52" i="32"/>
  <c r="ADY53" i="28"/>
  <c r="ADZ52" i="28"/>
  <c r="ADY53" i="27"/>
  <c r="ADZ52" i="27"/>
  <c r="ADZ53" i="26"/>
  <c r="AEA52" i="26"/>
  <c r="ADZ53" i="25"/>
  <c r="AEA52" i="25"/>
  <c r="ADZ53" i="24"/>
  <c r="AEA52" i="24"/>
  <c r="ADZ53" i="23"/>
  <c r="AEA52" i="23"/>
  <c r="ADZ53" i="22"/>
  <c r="AEA52" i="22"/>
  <c r="ADX64" i="20"/>
  <c r="ADY63" i="20"/>
  <c r="AEK52" i="34" l="1"/>
  <c r="AEJ53" i="34"/>
  <c r="AEJ53" i="33"/>
  <c r="AEK52" i="33"/>
  <c r="AEJ53" i="32"/>
  <c r="AEK52" i="32"/>
  <c r="ADZ53" i="28"/>
  <c r="AEA52" i="28"/>
  <c r="ADZ53" i="27"/>
  <c r="AEA52" i="27"/>
  <c r="AEA53" i="26"/>
  <c r="AEB52" i="26"/>
  <c r="AEA53" i="25"/>
  <c r="AEB52" i="25"/>
  <c r="AEA53" i="24"/>
  <c r="AEB52" i="24"/>
  <c r="AEA53" i="23"/>
  <c r="AEB52" i="23"/>
  <c r="AEA53" i="22"/>
  <c r="AEB52" i="22"/>
  <c r="ADY64" i="20"/>
  <c r="ADZ63" i="20"/>
  <c r="AEK53" i="34" l="1"/>
  <c r="AEL52" i="34"/>
  <c r="AEK53" i="33"/>
  <c r="AEL52" i="33"/>
  <c r="AEK53" i="32"/>
  <c r="AEL52" i="32"/>
  <c r="AEA53" i="28"/>
  <c r="AEB52" i="28"/>
  <c r="AEB52" i="27"/>
  <c r="AEA53" i="27"/>
  <c r="AEB53" i="26"/>
  <c r="AEC52" i="26"/>
  <c r="AEB53" i="25"/>
  <c r="AEC52" i="25"/>
  <c r="AEB53" i="24"/>
  <c r="AEC52" i="24"/>
  <c r="AEB53" i="23"/>
  <c r="AEC52" i="23"/>
  <c r="AEB53" i="22"/>
  <c r="AEC52" i="22"/>
  <c r="ADZ64" i="20"/>
  <c r="AEA63" i="20"/>
  <c r="AEL53" i="34" l="1"/>
  <c r="AEM52" i="34"/>
  <c r="AEL53" i="33"/>
  <c r="AEM52" i="33"/>
  <c r="AEL53" i="32"/>
  <c r="AEM52" i="32"/>
  <c r="AEB53" i="28"/>
  <c r="AEC52" i="28"/>
  <c r="AEB53" i="27"/>
  <c r="AEC52" i="27"/>
  <c r="AEC53" i="26"/>
  <c r="AED52" i="26"/>
  <c r="AEC53" i="25"/>
  <c r="AED52" i="25"/>
  <c r="AEC53" i="24"/>
  <c r="AED52" i="24"/>
  <c r="AEC53" i="23"/>
  <c r="AED52" i="23"/>
  <c r="AEC53" i="22"/>
  <c r="AED52" i="22"/>
  <c r="AEA64" i="20"/>
  <c r="AEB63" i="20"/>
  <c r="AEM53" i="34" l="1"/>
  <c r="AEN52" i="34"/>
  <c r="AEM53" i="33"/>
  <c r="AEN52" i="33"/>
  <c r="AEM53" i="32"/>
  <c r="AEN52" i="32"/>
  <c r="AEC53" i="28"/>
  <c r="AED52" i="28"/>
  <c r="AEC53" i="27"/>
  <c r="AED52" i="27"/>
  <c r="AED53" i="26"/>
  <c r="AEE52" i="26"/>
  <c r="AED53" i="25"/>
  <c r="AEE52" i="25"/>
  <c r="AED53" i="24"/>
  <c r="AEE52" i="24"/>
  <c r="AED53" i="23"/>
  <c r="AEE52" i="23"/>
  <c r="AED53" i="22"/>
  <c r="AEE52" i="22"/>
  <c r="AEB64" i="20"/>
  <c r="AEC63" i="20"/>
  <c r="AEN53" i="34" l="1"/>
  <c r="AEO52" i="34"/>
  <c r="AEN53" i="33"/>
  <c r="AEO52" i="33"/>
  <c r="AEN53" i="32"/>
  <c r="AEO52" i="32"/>
  <c r="AED53" i="28"/>
  <c r="AEE52" i="28"/>
  <c r="AED53" i="27"/>
  <c r="AEE52" i="27"/>
  <c r="AEE53" i="26"/>
  <c r="AEF52" i="26"/>
  <c r="AEE53" i="25"/>
  <c r="AEF52" i="25"/>
  <c r="AEE53" i="24"/>
  <c r="AEF52" i="24"/>
  <c r="AEE53" i="23"/>
  <c r="AEF52" i="23"/>
  <c r="AEE53" i="22"/>
  <c r="AEF52" i="22"/>
  <c r="AEC64" i="20"/>
  <c r="AED63" i="20"/>
  <c r="AEP52" i="34" l="1"/>
  <c r="AEO53" i="34"/>
  <c r="AEO53" i="33"/>
  <c r="AEP52" i="33"/>
  <c r="AEO53" i="32"/>
  <c r="AEP52" i="32"/>
  <c r="AEE53" i="28"/>
  <c r="AEF52" i="28"/>
  <c r="AEE53" i="27"/>
  <c r="AEF52" i="27"/>
  <c r="AEF53" i="26"/>
  <c r="AEG52" i="26"/>
  <c r="AEF53" i="25"/>
  <c r="AEG52" i="25"/>
  <c r="AEF53" i="24"/>
  <c r="AEG52" i="24"/>
  <c r="AEF53" i="23"/>
  <c r="AEG52" i="23"/>
  <c r="AEF53" i="22"/>
  <c r="AEG52" i="22"/>
  <c r="AED64" i="20"/>
  <c r="AEE63" i="20"/>
  <c r="AEP53" i="34" l="1"/>
  <c r="AEQ52" i="34"/>
  <c r="AEP53" i="33"/>
  <c r="AEQ52" i="33"/>
  <c r="AEP53" i="32"/>
  <c r="AEQ52" i="32"/>
  <c r="AEF53" i="28"/>
  <c r="AEG52" i="28"/>
  <c r="AEF53" i="27"/>
  <c r="AEG52" i="27"/>
  <c r="AEG53" i="26"/>
  <c r="AEH52" i="26"/>
  <c r="AEH52" i="25"/>
  <c r="AEG53" i="25"/>
  <c r="AEG53" i="24"/>
  <c r="AEH52" i="24"/>
  <c r="AEG53" i="23"/>
  <c r="AEH52" i="23"/>
  <c r="AEH52" i="22"/>
  <c r="AEG53" i="22"/>
  <c r="AEE64" i="20"/>
  <c r="AEF63" i="20"/>
  <c r="AEQ53" i="34" l="1"/>
  <c r="AER52" i="34"/>
  <c r="AEQ53" i="33"/>
  <c r="AER52" i="33"/>
  <c r="AEQ53" i="32"/>
  <c r="AER52" i="32"/>
  <c r="AEH52" i="28"/>
  <c r="AEG53" i="28"/>
  <c r="AEG53" i="27"/>
  <c r="AEH52" i="27"/>
  <c r="AEH53" i="26"/>
  <c r="AEI52" i="26"/>
  <c r="AEH53" i="25"/>
  <c r="AEI52" i="25"/>
  <c r="AEH53" i="24"/>
  <c r="AEI52" i="24"/>
  <c r="AEH53" i="23"/>
  <c r="AEI52" i="23"/>
  <c r="AEH53" i="22"/>
  <c r="AEI52" i="22"/>
  <c r="AEF64" i="20"/>
  <c r="AEG63" i="20"/>
  <c r="AER53" i="34" l="1"/>
  <c r="AES52" i="34"/>
  <c r="AER53" i="33"/>
  <c r="AES52" i="33"/>
  <c r="AER53" i="32"/>
  <c r="AES52" i="32"/>
  <c r="AEI52" i="28"/>
  <c r="AEH53" i="28"/>
  <c r="AEH53" i="27"/>
  <c r="AEI52" i="27"/>
  <c r="AEI53" i="26"/>
  <c r="AEJ52" i="26"/>
  <c r="AEI53" i="25"/>
  <c r="AEJ52" i="25"/>
  <c r="AEI53" i="24"/>
  <c r="AEJ52" i="24"/>
  <c r="AEI53" i="23"/>
  <c r="AEJ52" i="23"/>
  <c r="AEJ52" i="22"/>
  <c r="AEI53" i="22"/>
  <c r="AEH63" i="20"/>
  <c r="AEG64" i="20"/>
  <c r="AES53" i="34" l="1"/>
  <c r="AET52" i="34"/>
  <c r="AES53" i="33"/>
  <c r="AET52" i="33"/>
  <c r="AES53" i="32"/>
  <c r="AET52" i="32"/>
  <c r="AEI53" i="28"/>
  <c r="AEJ52" i="28"/>
  <c r="AEI53" i="27"/>
  <c r="AEJ52" i="27"/>
  <c r="AEJ53" i="26"/>
  <c r="AEK52" i="26"/>
  <c r="AEJ53" i="25"/>
  <c r="AEK52" i="25"/>
  <c r="AEJ53" i="24"/>
  <c r="AEK52" i="24"/>
  <c r="AEJ53" i="23"/>
  <c r="AEK52" i="23"/>
  <c r="AEJ53" i="22"/>
  <c r="AEK52" i="22"/>
  <c r="AEI63" i="20"/>
  <c r="AEH64" i="20"/>
  <c r="AET53" i="34" l="1"/>
  <c r="AEU52" i="34"/>
  <c r="AET53" i="33"/>
  <c r="AEU52" i="33"/>
  <c r="AET53" i="32"/>
  <c r="AEU52" i="32"/>
  <c r="AEJ53" i="28"/>
  <c r="AEK52" i="28"/>
  <c r="AEJ53" i="27"/>
  <c r="AEK52" i="27"/>
  <c r="AEK53" i="26"/>
  <c r="AEL52" i="26"/>
  <c r="AEK53" i="25"/>
  <c r="AEL52" i="25"/>
  <c r="AEK53" i="24"/>
  <c r="AEL52" i="24"/>
  <c r="AEK53" i="23"/>
  <c r="AEL52" i="23"/>
  <c r="AEK53" i="22"/>
  <c r="AEL52" i="22"/>
  <c r="AEI64" i="20"/>
  <c r="AEJ63" i="20"/>
  <c r="AEU53" i="34" l="1"/>
  <c r="AEV52" i="34"/>
  <c r="AEU53" i="33"/>
  <c r="AEV52" i="33"/>
  <c r="AEU53" i="32"/>
  <c r="AEV52" i="32"/>
  <c r="AEK53" i="28"/>
  <c r="AEL52" i="28"/>
  <c r="AEL52" i="27"/>
  <c r="AEK53" i="27"/>
  <c r="AEL53" i="26"/>
  <c r="AEM52" i="26"/>
  <c r="AEL53" i="25"/>
  <c r="AEM52" i="25"/>
  <c r="AEL53" i="24"/>
  <c r="AEM52" i="24"/>
  <c r="AEL53" i="23"/>
  <c r="AEM52" i="23"/>
  <c r="AEL53" i="22"/>
  <c r="AEM52" i="22"/>
  <c r="AEJ64" i="20"/>
  <c r="AEK63" i="20"/>
  <c r="AEV53" i="34" l="1"/>
  <c r="AEW52" i="34"/>
  <c r="AEV53" i="33"/>
  <c r="AEW52" i="33"/>
  <c r="AEV53" i="32"/>
  <c r="AEW52" i="32"/>
  <c r="AEL53" i="28"/>
  <c r="AEM52" i="28"/>
  <c r="AEL53" i="27"/>
  <c r="AEM52" i="27"/>
  <c r="AEM53" i="26"/>
  <c r="AEN52" i="26"/>
  <c r="AEM53" i="25"/>
  <c r="AEN52" i="25"/>
  <c r="AEM53" i="24"/>
  <c r="AEN52" i="24"/>
  <c r="AEM53" i="23"/>
  <c r="AEN52" i="23"/>
  <c r="AEM53" i="22"/>
  <c r="AEN52" i="22"/>
  <c r="AEK64" i="20"/>
  <c r="AEL63" i="20"/>
  <c r="AEW53" i="34" l="1"/>
  <c r="AEX52" i="34"/>
  <c r="AEX52" i="33"/>
  <c r="AEW53" i="33"/>
  <c r="AEW53" i="32"/>
  <c r="AEX52" i="32"/>
  <c r="AEM53" i="28"/>
  <c r="AEN52" i="28"/>
  <c r="AEM53" i="27"/>
  <c r="AEN52" i="27"/>
  <c r="AEN53" i="26"/>
  <c r="AEO52" i="26"/>
  <c r="AEN53" i="25"/>
  <c r="AEO52" i="25"/>
  <c r="AEN53" i="24"/>
  <c r="AEO52" i="24"/>
  <c r="AEN53" i="23"/>
  <c r="AEO52" i="23"/>
  <c r="AEN53" i="22"/>
  <c r="AEO52" i="22"/>
  <c r="AEL64" i="20"/>
  <c r="AEM63" i="20"/>
  <c r="AEY52" i="34" l="1"/>
  <c r="AEX53" i="34"/>
  <c r="AEX53" i="33"/>
  <c r="AEY52" i="33"/>
  <c r="AEY52" i="32"/>
  <c r="AEX53" i="32"/>
  <c r="AEN53" i="28"/>
  <c r="AEO52" i="28"/>
  <c r="AEN53" i="27"/>
  <c r="AEO52" i="27"/>
  <c r="AEO53" i="26"/>
  <c r="AEP52" i="26"/>
  <c r="AEO53" i="25"/>
  <c r="AEP52" i="25"/>
  <c r="AEO53" i="24"/>
  <c r="AEP52" i="24"/>
  <c r="AEO53" i="23"/>
  <c r="AEP52" i="23"/>
  <c r="AEO53" i="22"/>
  <c r="AEP52" i="22"/>
  <c r="AEM64" i="20"/>
  <c r="AEN63" i="20"/>
  <c r="AEY53" i="34" l="1"/>
  <c r="AEZ52" i="34"/>
  <c r="AEY53" i="33"/>
  <c r="AEZ52" i="33"/>
  <c r="AEZ52" i="32"/>
  <c r="AEY53" i="32"/>
  <c r="AEO53" i="28"/>
  <c r="AEP52" i="28"/>
  <c r="AEO53" i="27"/>
  <c r="AEP52" i="27"/>
  <c r="AEP53" i="26"/>
  <c r="AEQ52" i="26"/>
  <c r="AEP53" i="25"/>
  <c r="AEQ52" i="25"/>
  <c r="AEQ52" i="24"/>
  <c r="AEP53" i="24"/>
  <c r="AEP53" i="23"/>
  <c r="AEQ52" i="23"/>
  <c r="AEQ52" i="22"/>
  <c r="AEP53" i="22"/>
  <c r="AEN64" i="20"/>
  <c r="AEO63" i="20"/>
  <c r="AEZ53" i="34" l="1"/>
  <c r="AFA52" i="34"/>
  <c r="AEZ53" i="33"/>
  <c r="AFA52" i="33"/>
  <c r="AFA52" i="32"/>
  <c r="AEZ53" i="32"/>
  <c r="AEP53" i="28"/>
  <c r="AEQ52" i="28"/>
  <c r="AEP53" i="27"/>
  <c r="AEQ52" i="27"/>
  <c r="AEQ53" i="26"/>
  <c r="AER52" i="26"/>
  <c r="AEQ53" i="25"/>
  <c r="AER52" i="25"/>
  <c r="AEQ53" i="24"/>
  <c r="AER52" i="24"/>
  <c r="AEQ53" i="23"/>
  <c r="AER52" i="23"/>
  <c r="AEQ53" i="22"/>
  <c r="AER52" i="22"/>
  <c r="AEO64" i="20"/>
  <c r="AEP63" i="20"/>
  <c r="AFA53" i="34" l="1"/>
  <c r="AFB52" i="34"/>
  <c r="AFA53" i="33"/>
  <c r="AFB52" i="33"/>
  <c r="AFA53" i="32"/>
  <c r="AFB52" i="32"/>
  <c r="AEQ53" i="28"/>
  <c r="AER52" i="28"/>
  <c r="AER52" i="27"/>
  <c r="AEQ53" i="27"/>
  <c r="AER53" i="26"/>
  <c r="AES52" i="26"/>
  <c r="AER53" i="25"/>
  <c r="AES52" i="25"/>
  <c r="AER53" i="24"/>
  <c r="AES52" i="24"/>
  <c r="AER53" i="23"/>
  <c r="AES52" i="23"/>
  <c r="AER53" i="22"/>
  <c r="AES52" i="22"/>
  <c r="AEP64" i="20"/>
  <c r="AEQ63" i="20"/>
  <c r="AFB53" i="34" l="1"/>
  <c r="AFC52" i="34"/>
  <c r="AFB53" i="33"/>
  <c r="AFC52" i="33"/>
  <c r="AFB53" i="32"/>
  <c r="AFC52" i="32"/>
  <c r="AER53" i="28"/>
  <c r="AES52" i="28"/>
  <c r="AES52" i="27"/>
  <c r="AER53" i="27"/>
  <c r="AES53" i="26"/>
  <c r="AET52" i="26"/>
  <c r="AES53" i="25"/>
  <c r="AET52" i="25"/>
  <c r="AES53" i="24"/>
  <c r="AET52" i="24"/>
  <c r="AES53" i="23"/>
  <c r="AET52" i="23"/>
  <c r="AES53" i="22"/>
  <c r="AET52" i="22"/>
  <c r="AEQ64" i="20"/>
  <c r="AER63" i="20"/>
  <c r="AFC53" i="34" l="1"/>
  <c r="AFD52" i="34"/>
  <c r="AFC53" i="33"/>
  <c r="AFD52" i="33"/>
  <c r="AFC53" i="32"/>
  <c r="AFD52" i="32"/>
  <c r="AES53" i="28"/>
  <c r="AET52" i="28"/>
  <c r="AES53" i="27"/>
  <c r="AET52" i="27"/>
  <c r="AET53" i="26"/>
  <c r="AEU52" i="26"/>
  <c r="AEU52" i="25"/>
  <c r="AET53" i="25"/>
  <c r="AET53" i="24"/>
  <c r="AEU52" i="24"/>
  <c r="AET53" i="23"/>
  <c r="AEU52" i="23"/>
  <c r="AET53" i="22"/>
  <c r="AEU52" i="22"/>
  <c r="AER64" i="20"/>
  <c r="AES63" i="20"/>
  <c r="AFD53" i="34" l="1"/>
  <c r="AFE52" i="34"/>
  <c r="AFD53" i="33"/>
  <c r="AFE52" i="33"/>
  <c r="AFD53" i="32"/>
  <c r="AFE52" i="32"/>
  <c r="AET53" i="28"/>
  <c r="AEU52" i="28"/>
  <c r="AET53" i="27"/>
  <c r="AEU52" i="27"/>
  <c r="AEU53" i="26"/>
  <c r="AEV52" i="26"/>
  <c r="AEU53" i="25"/>
  <c r="AEV52" i="25"/>
  <c r="AEU53" i="24"/>
  <c r="AEV52" i="24"/>
  <c r="AEU53" i="23"/>
  <c r="AEV52" i="23"/>
  <c r="AEU53" i="22"/>
  <c r="AEV52" i="22"/>
  <c r="AES64" i="20"/>
  <c r="AET63" i="20"/>
  <c r="AFE53" i="34" l="1"/>
  <c r="AFF52" i="34"/>
  <c r="AFE53" i="33"/>
  <c r="AFF52" i="33"/>
  <c r="AFE53" i="32"/>
  <c r="AFF52" i="32"/>
  <c r="AEU53" i="28"/>
  <c r="AEV52" i="28"/>
  <c r="AEU53" i="27"/>
  <c r="AEV52" i="27"/>
  <c r="AEV53" i="26"/>
  <c r="AEW52" i="26"/>
  <c r="AEV53" i="25"/>
  <c r="AEW52" i="25"/>
  <c r="AEV53" i="24"/>
  <c r="AEW52" i="24"/>
  <c r="AEV53" i="23"/>
  <c r="AEW52" i="23"/>
  <c r="AEV53" i="22"/>
  <c r="AEW52" i="22"/>
  <c r="AET64" i="20"/>
  <c r="AEU63" i="20"/>
  <c r="AFF53" i="34" l="1"/>
  <c r="AFG52" i="34"/>
  <c r="AFF53" i="33"/>
  <c r="AFG52" i="33"/>
  <c r="AFF53" i="32"/>
  <c r="AFG52" i="32"/>
  <c r="AEV53" i="28"/>
  <c r="AEW52" i="28"/>
  <c r="AEV53" i="27"/>
  <c r="AEW52" i="27"/>
  <c r="AEW53" i="26"/>
  <c r="AEX52" i="26"/>
  <c r="AEW53" i="25"/>
  <c r="AEX52" i="25"/>
  <c r="AEW53" i="24"/>
  <c r="AEX52" i="24"/>
  <c r="AEW53" i="23"/>
  <c r="AEX52" i="23"/>
  <c r="AEW53" i="22"/>
  <c r="AEX52" i="22"/>
  <c r="AEU64" i="20"/>
  <c r="AEV63" i="20"/>
  <c r="AFG53" i="34" l="1"/>
  <c r="AFH52" i="34"/>
  <c r="AFG53" i="33"/>
  <c r="AFH52" i="33"/>
  <c r="AFG53" i="32"/>
  <c r="AFH52" i="32"/>
  <c r="AEW53" i="28"/>
  <c r="AEX52" i="28"/>
  <c r="AEW53" i="27"/>
  <c r="AEX52" i="27"/>
  <c r="AEY52" i="26"/>
  <c r="AEX53" i="26"/>
  <c r="AEX53" i="25"/>
  <c r="AEY52" i="25"/>
  <c r="AEX53" i="24"/>
  <c r="AEY52" i="24"/>
  <c r="AEX53" i="23"/>
  <c r="AEY52" i="23"/>
  <c r="AEX53" i="22"/>
  <c r="AEY52" i="22"/>
  <c r="AEV64" i="20"/>
  <c r="AEW63" i="20"/>
  <c r="AFH53" i="34" l="1"/>
  <c r="AFI52" i="34"/>
  <c r="AFH53" i="33"/>
  <c r="AFI52" i="33"/>
  <c r="AFH53" i="32"/>
  <c r="AFI52" i="32"/>
  <c r="AEX53" i="28"/>
  <c r="AEY52" i="28"/>
  <c r="AEX53" i="27"/>
  <c r="AEY52" i="27"/>
  <c r="AEZ52" i="26"/>
  <c r="AEY53" i="26"/>
  <c r="AEY53" i="25"/>
  <c r="AEZ52" i="25"/>
  <c r="AEY53" i="24"/>
  <c r="AEZ52" i="24"/>
  <c r="AEY53" i="23"/>
  <c r="AEZ52" i="23"/>
  <c r="AEY53" i="22"/>
  <c r="AEZ52" i="22"/>
  <c r="AEW64" i="20"/>
  <c r="AEX63" i="20"/>
  <c r="AFI53" i="34" l="1"/>
  <c r="AFJ52" i="34"/>
  <c r="AFI53" i="33"/>
  <c r="AFJ52" i="33"/>
  <c r="AFI53" i="32"/>
  <c r="AFJ52" i="32"/>
  <c r="AEY53" i="28"/>
  <c r="AEZ52" i="28"/>
  <c r="AEZ52" i="27"/>
  <c r="AEY53" i="27"/>
  <c r="AEZ53" i="26"/>
  <c r="AFA52" i="26"/>
  <c r="AEZ53" i="25"/>
  <c r="AFA52" i="25"/>
  <c r="AEZ53" i="24"/>
  <c r="AFA52" i="24"/>
  <c r="AEZ53" i="23"/>
  <c r="AFA52" i="23"/>
  <c r="AEZ53" i="22"/>
  <c r="AFA52" i="22"/>
  <c r="AEX64" i="20"/>
  <c r="AEY63" i="20"/>
  <c r="AFJ53" i="34" l="1"/>
  <c r="AFK52" i="34"/>
  <c r="AFJ53" i="33"/>
  <c r="AFK52" i="33"/>
  <c r="AFJ53" i="32"/>
  <c r="AFK52" i="32"/>
  <c r="AEZ53" i="28"/>
  <c r="AFA52" i="28"/>
  <c r="AFA52" i="27"/>
  <c r="AEZ53" i="27"/>
  <c r="AFA53" i="26"/>
  <c r="AFB52" i="26"/>
  <c r="AFA53" i="25"/>
  <c r="AFB52" i="25"/>
  <c r="AFA53" i="24"/>
  <c r="AFB52" i="24"/>
  <c r="AFA53" i="23"/>
  <c r="AFB52" i="23"/>
  <c r="AFA53" i="22"/>
  <c r="AFB52" i="22"/>
  <c r="AEY64" i="20"/>
  <c r="AEZ63" i="20"/>
  <c r="AFK53" i="34" l="1"/>
  <c r="AFL52" i="34"/>
  <c r="AFK53" i="33"/>
  <c r="AFL52" i="33"/>
  <c r="AFK53" i="32"/>
  <c r="AFL52" i="32"/>
  <c r="AFB52" i="28"/>
  <c r="AFA53" i="28"/>
  <c r="AFA53" i="27"/>
  <c r="AFB52" i="27"/>
  <c r="AFB53" i="26"/>
  <c r="AFC52" i="26"/>
  <c r="AFB53" i="25"/>
  <c r="AFC52" i="25"/>
  <c r="AFC52" i="24"/>
  <c r="AFB53" i="24"/>
  <c r="AFB53" i="23"/>
  <c r="AFC52" i="23"/>
  <c r="AFB53" i="22"/>
  <c r="AFC52" i="22"/>
  <c r="AEZ64" i="20"/>
  <c r="AFA63" i="20"/>
  <c r="AFL53" i="34" l="1"/>
  <c r="AFM52" i="34"/>
  <c r="AFL53" i="33"/>
  <c r="AFM52" i="33"/>
  <c r="AFL53" i="32"/>
  <c r="AFM52" i="32"/>
  <c r="AFB53" i="28"/>
  <c r="AFC52" i="28"/>
  <c r="AFB53" i="27"/>
  <c r="AFC52" i="27"/>
  <c r="AFC53" i="26"/>
  <c r="AFD52" i="26"/>
  <c r="AFC53" i="25"/>
  <c r="AFD52" i="25"/>
  <c r="AFC53" i="24"/>
  <c r="AFD52" i="24"/>
  <c r="AFC53" i="23"/>
  <c r="AFD52" i="23"/>
  <c r="AFC53" i="22"/>
  <c r="AFD52" i="22"/>
  <c r="AFA64" i="20"/>
  <c r="AFB63" i="20"/>
  <c r="AFM53" i="34" l="1"/>
  <c r="AFN52" i="34"/>
  <c r="AFM53" i="33"/>
  <c r="AFN52" i="33"/>
  <c r="AFM53" i="32"/>
  <c r="AFN52" i="32"/>
  <c r="AFC53" i="28"/>
  <c r="AFD52" i="28"/>
  <c r="AFC53" i="27"/>
  <c r="AFD52" i="27"/>
  <c r="AFD53" i="26"/>
  <c r="AFE52" i="26"/>
  <c r="AFD53" i="25"/>
  <c r="AFE52" i="25"/>
  <c r="AFD53" i="24"/>
  <c r="AFE52" i="24"/>
  <c r="AFD53" i="23"/>
  <c r="AFE52" i="23"/>
  <c r="AFD53" i="22"/>
  <c r="AFE52" i="22"/>
  <c r="AFB64" i="20"/>
  <c r="AFC63" i="20"/>
  <c r="AFO52" i="34" l="1"/>
  <c r="AFN53" i="34"/>
  <c r="AFN53" i="33"/>
  <c r="AFO52" i="33"/>
  <c r="AFO52" i="32"/>
  <c r="AFN53" i="32"/>
  <c r="AFD53" i="28"/>
  <c r="AFE52" i="28"/>
  <c r="AFD53" i="27"/>
  <c r="AFE52" i="27"/>
  <c r="AFE53" i="26"/>
  <c r="AFF52" i="26"/>
  <c r="AFE53" i="25"/>
  <c r="AFF52" i="25"/>
  <c r="AFE53" i="24"/>
  <c r="AFF52" i="24"/>
  <c r="AFE53" i="23"/>
  <c r="AFF52" i="23"/>
  <c r="AFE53" i="22"/>
  <c r="AFF52" i="22"/>
  <c r="AFC64" i="20"/>
  <c r="AFD63" i="20"/>
  <c r="AFO53" i="34" l="1"/>
  <c r="AFP52" i="34"/>
  <c r="AFO53" i="33"/>
  <c r="AFP52" i="33"/>
  <c r="AFO53" i="32"/>
  <c r="AFP52" i="32"/>
  <c r="AFF52" i="28"/>
  <c r="AFE53" i="28"/>
  <c r="AFE53" i="27"/>
  <c r="AFF52" i="27"/>
  <c r="AFF53" i="26"/>
  <c r="AFG52" i="26"/>
  <c r="AFF53" i="25"/>
  <c r="AFG52" i="25"/>
  <c r="AFF53" i="24"/>
  <c r="AFG52" i="24"/>
  <c r="AFF53" i="23"/>
  <c r="AFG52" i="23"/>
  <c r="AFF53" i="22"/>
  <c r="AFG52" i="22"/>
  <c r="AFD64" i="20"/>
  <c r="AFE63" i="20"/>
  <c r="AFP53" i="34" l="1"/>
  <c r="AFQ52" i="34"/>
  <c r="AFQ52" i="33"/>
  <c r="AFP53" i="33"/>
  <c r="AFP53" i="32"/>
  <c r="AFQ52" i="32"/>
  <c r="AFF53" i="28"/>
  <c r="AFG52" i="28"/>
  <c r="AFF53" i="27"/>
  <c r="AFG52" i="27"/>
  <c r="AFG53" i="26"/>
  <c r="AFH52" i="26"/>
  <c r="AFG53" i="25"/>
  <c r="AFH52" i="25"/>
  <c r="AFH52" i="24"/>
  <c r="AFG53" i="24"/>
  <c r="AFG53" i="23"/>
  <c r="AFH52" i="23"/>
  <c r="AFG53" i="22"/>
  <c r="AFH52" i="22"/>
  <c r="AFE64" i="20"/>
  <c r="AFF63" i="20"/>
  <c r="AFQ53" i="34" l="1"/>
  <c r="AFR52" i="34"/>
  <c r="AFQ53" i="33"/>
  <c r="AFR52" i="33"/>
  <c r="AFQ53" i="32"/>
  <c r="AFR52" i="32"/>
  <c r="AFG53" i="28"/>
  <c r="AFH52" i="28"/>
  <c r="AFG53" i="27"/>
  <c r="AFH52" i="27"/>
  <c r="AFH53" i="26"/>
  <c r="AFI52" i="26"/>
  <c r="AFH53" i="25"/>
  <c r="AFI52" i="25"/>
  <c r="AFH53" i="24"/>
  <c r="AFI52" i="24"/>
  <c r="AFH53" i="23"/>
  <c r="AFI52" i="23"/>
  <c r="AFH53" i="22"/>
  <c r="AFI52" i="22"/>
  <c r="AFF64" i="20"/>
  <c r="AFG63" i="20"/>
  <c r="AFR53" i="34" l="1"/>
  <c r="AFS52" i="34"/>
  <c r="AFR53" i="33"/>
  <c r="AFS52" i="33"/>
  <c r="AFR53" i="32"/>
  <c r="AFS52" i="32"/>
  <c r="AFH53" i="28"/>
  <c r="AFI52" i="28"/>
  <c r="AFH53" i="27"/>
  <c r="AFI52" i="27"/>
  <c r="AFI53" i="26"/>
  <c r="AFJ52" i="26"/>
  <c r="AFI53" i="25"/>
  <c r="AFJ52" i="25"/>
  <c r="AFI53" i="24"/>
  <c r="AFJ52" i="24"/>
  <c r="AFI53" i="23"/>
  <c r="AFJ52" i="23"/>
  <c r="AFI53" i="22"/>
  <c r="AFJ52" i="22"/>
  <c r="AFG64" i="20"/>
  <c r="AFH63" i="20"/>
  <c r="AFS53" i="34" l="1"/>
  <c r="AFT52" i="34"/>
  <c r="AFS53" i="33"/>
  <c r="AFT52" i="33"/>
  <c r="AFS53" i="32"/>
  <c r="AFT52" i="32"/>
  <c r="AFI53" i="28"/>
  <c r="AFJ52" i="28"/>
  <c r="AFI53" i="27"/>
  <c r="AFJ52" i="27"/>
  <c r="AFJ53" i="26"/>
  <c r="AFK52" i="26"/>
  <c r="AFJ53" i="25"/>
  <c r="AFK52" i="25"/>
  <c r="AFJ53" i="24"/>
  <c r="AFK52" i="24"/>
  <c r="AFJ53" i="23"/>
  <c r="AFK52" i="23"/>
  <c r="AFJ53" i="22"/>
  <c r="AFK52" i="22"/>
  <c r="AFH64" i="20"/>
  <c r="AFI63" i="20"/>
  <c r="AFT53" i="34" l="1"/>
  <c r="AFU52" i="34"/>
  <c r="AFT53" i="33"/>
  <c r="AFU52" i="33"/>
  <c r="AFT53" i="32"/>
  <c r="AFU52" i="32"/>
  <c r="AFJ53" i="28"/>
  <c r="AFK52" i="28"/>
  <c r="AFK52" i="27"/>
  <c r="AFJ53" i="27"/>
  <c r="AFK53" i="26"/>
  <c r="AFL52" i="26"/>
  <c r="AFK53" i="25"/>
  <c r="AFL52" i="25"/>
  <c r="AFK53" i="24"/>
  <c r="AFL52" i="24"/>
  <c r="AFK53" i="23"/>
  <c r="AFL52" i="23"/>
  <c r="AFK53" i="22"/>
  <c r="AFL52" i="22"/>
  <c r="AFI64" i="20"/>
  <c r="AFJ63" i="20"/>
  <c r="AFU53" i="34" l="1"/>
  <c r="AFV52" i="34"/>
  <c r="AFV52" i="33"/>
  <c r="AFU53" i="33"/>
  <c r="AFU53" i="32"/>
  <c r="AFV52" i="32"/>
  <c r="AFK53" i="28"/>
  <c r="AFL52" i="28"/>
  <c r="AFK53" i="27"/>
  <c r="AFL52" i="27"/>
  <c r="AFL53" i="26"/>
  <c r="AFM52" i="26"/>
  <c r="AFL53" i="25"/>
  <c r="AFM52" i="25"/>
  <c r="AFL53" i="24"/>
  <c r="AFM52" i="24"/>
  <c r="AFL53" i="23"/>
  <c r="AFM52" i="23"/>
  <c r="AFL53" i="22"/>
  <c r="AFM52" i="22"/>
  <c r="AFJ64" i="20"/>
  <c r="AFK63" i="20"/>
  <c r="AFV53" i="34" l="1"/>
  <c r="AFW52" i="34"/>
  <c r="AFV53" i="33"/>
  <c r="AFW52" i="33"/>
  <c r="AFV53" i="32"/>
  <c r="AFW52" i="32"/>
  <c r="AFL53" i="28"/>
  <c r="AFM52" i="28"/>
  <c r="AFM52" i="27"/>
  <c r="AFL53" i="27"/>
  <c r="AFM53" i="26"/>
  <c r="AFN52" i="26"/>
  <c r="AFM53" i="25"/>
  <c r="AFN52" i="25"/>
  <c r="AFM53" i="24"/>
  <c r="AFN52" i="24"/>
  <c r="AFM53" i="23"/>
  <c r="AFN52" i="23"/>
  <c r="AFM53" i="22"/>
  <c r="AFN52" i="22"/>
  <c r="AFK64" i="20"/>
  <c r="AFL63" i="20"/>
  <c r="AFW53" i="34" l="1"/>
  <c r="AFX52" i="34"/>
  <c r="AFW53" i="33"/>
  <c r="AFX52" i="33"/>
  <c r="AFW53" i="32"/>
  <c r="AFX52" i="32"/>
  <c r="AFM53" i="28"/>
  <c r="AFN52" i="28"/>
  <c r="AFM53" i="27"/>
  <c r="AFN52" i="27"/>
  <c r="AFN53" i="26"/>
  <c r="AFO52" i="26"/>
  <c r="AFN53" i="25"/>
  <c r="AFO52" i="25"/>
  <c r="AFN53" i="24"/>
  <c r="AFO52" i="24"/>
  <c r="AFN53" i="23"/>
  <c r="AFO52" i="23"/>
  <c r="AFN53" i="22"/>
  <c r="AFO52" i="22"/>
  <c r="AFL64" i="20"/>
  <c r="AFM63" i="20"/>
  <c r="AFX53" i="34" l="1"/>
  <c r="AFY52" i="34"/>
  <c r="AFX53" i="33"/>
  <c r="AFY52" i="33"/>
  <c r="AFX53" i="32"/>
  <c r="AFY52" i="32"/>
  <c r="AFO52" i="28"/>
  <c r="AFN53" i="28"/>
  <c r="AFN53" i="27"/>
  <c r="AFO52" i="27"/>
  <c r="AFP52" i="26"/>
  <c r="AFO53" i="26"/>
  <c r="AFO53" i="25"/>
  <c r="AFP52" i="25"/>
  <c r="AFO53" i="24"/>
  <c r="AFP52" i="24"/>
  <c r="AFO53" i="23"/>
  <c r="AFP52" i="23"/>
  <c r="AFO53" i="22"/>
  <c r="AFP52" i="22"/>
  <c r="AFN63" i="20"/>
  <c r="AFM64" i="20"/>
  <c r="AFY53" i="34" l="1"/>
  <c r="AFZ52" i="34"/>
  <c r="AFY53" i="33"/>
  <c r="AFZ52" i="33"/>
  <c r="AFY53" i="32"/>
  <c r="AFZ52" i="32"/>
  <c r="AFO53" i="28"/>
  <c r="AFP52" i="28"/>
  <c r="AFO53" i="27"/>
  <c r="AFP52" i="27"/>
  <c r="AFQ52" i="26"/>
  <c r="AFP53" i="26"/>
  <c r="AFP53" i="25"/>
  <c r="AFQ52" i="25"/>
  <c r="AFP53" i="24"/>
  <c r="AFQ52" i="24"/>
  <c r="AFP53" i="23"/>
  <c r="AFQ52" i="23"/>
  <c r="AFP53" i="22"/>
  <c r="AFQ52" i="22"/>
  <c r="AFO63" i="20"/>
  <c r="AFN64" i="20"/>
  <c r="AFZ53" i="34" l="1"/>
  <c r="AGA52" i="34"/>
  <c r="AFZ53" i="33"/>
  <c r="AGA52" i="33"/>
  <c r="AFZ53" i="32"/>
  <c r="AGA52" i="32"/>
  <c r="AFP53" i="28"/>
  <c r="AFQ52" i="28"/>
  <c r="AFQ52" i="27"/>
  <c r="AFP53" i="27"/>
  <c r="AFQ53" i="26"/>
  <c r="AFR52" i="26"/>
  <c r="AFQ53" i="25"/>
  <c r="AFR52" i="25"/>
  <c r="AFQ53" i="24"/>
  <c r="AFR52" i="24"/>
  <c r="AFQ53" i="23"/>
  <c r="AFR52" i="23"/>
  <c r="AFQ53" i="22"/>
  <c r="AFR52" i="22"/>
  <c r="AFO64" i="20"/>
  <c r="AFP63" i="20"/>
  <c r="AGA53" i="34" l="1"/>
  <c r="AGB52" i="34"/>
  <c r="AGA53" i="33"/>
  <c r="AGB52" i="33"/>
  <c r="AGA53" i="32"/>
  <c r="AGB52" i="32"/>
  <c r="AFQ53" i="28"/>
  <c r="AFR52" i="28"/>
  <c r="AFQ53" i="27"/>
  <c r="AFR52" i="27"/>
  <c r="AFR53" i="26"/>
  <c r="AFS52" i="26"/>
  <c r="AFR53" i="25"/>
  <c r="AFS52" i="25"/>
  <c r="AFS52" i="24"/>
  <c r="AFR53" i="24"/>
  <c r="AFR53" i="23"/>
  <c r="AFS52" i="23"/>
  <c r="AFR53" i="22"/>
  <c r="AFS52" i="22"/>
  <c r="AFP64" i="20"/>
  <c r="AFQ63" i="20"/>
  <c r="AGB53" i="34" l="1"/>
  <c r="AGC52" i="34"/>
  <c r="AGB53" i="33"/>
  <c r="AGC52" i="33"/>
  <c r="AGB53" i="32"/>
  <c r="AGC52" i="32"/>
  <c r="AFR53" i="28"/>
  <c r="AFS52" i="28"/>
  <c r="AFR53" i="27"/>
  <c r="AFS52" i="27"/>
  <c r="AFS53" i="26"/>
  <c r="AFT52" i="26"/>
  <c r="AFS53" i="25"/>
  <c r="AFT52" i="25"/>
  <c r="AFS53" i="24"/>
  <c r="AFT52" i="24"/>
  <c r="AFS53" i="23"/>
  <c r="AFT52" i="23"/>
  <c r="AFS53" i="22"/>
  <c r="AFT52" i="22"/>
  <c r="AFQ64" i="20"/>
  <c r="AFR63" i="20"/>
  <c r="AGC53" i="34" l="1"/>
  <c r="AGD52" i="34"/>
  <c r="AGD52" i="33"/>
  <c r="AGC53" i="33"/>
  <c r="AGC53" i="32"/>
  <c r="AGD52" i="32"/>
  <c r="AFS53" i="28"/>
  <c r="AFT52" i="28"/>
  <c r="AFS53" i="27"/>
  <c r="AFT52" i="27"/>
  <c r="AFT53" i="26"/>
  <c r="AFU52" i="26"/>
  <c r="AFT53" i="25"/>
  <c r="AFU52" i="25"/>
  <c r="AFT53" i="24"/>
  <c r="AFU52" i="24"/>
  <c r="AFT53" i="23"/>
  <c r="AFU52" i="23"/>
  <c r="AFT53" i="22"/>
  <c r="AFU52" i="22"/>
  <c r="AFR64" i="20"/>
  <c r="AFS63" i="20"/>
  <c r="AGE52" i="34" l="1"/>
  <c r="AGD53" i="34"/>
  <c r="AGD53" i="33"/>
  <c r="AGE52" i="33"/>
  <c r="AGD53" i="32"/>
  <c r="AGE52" i="32"/>
  <c r="AFT53" i="28"/>
  <c r="AFU52" i="28"/>
  <c r="AFT53" i="27"/>
  <c r="AFU52" i="27"/>
  <c r="AFU53" i="26"/>
  <c r="AFV52" i="26"/>
  <c r="AFV52" i="25"/>
  <c r="AFU53" i="25"/>
  <c r="AFV52" i="24"/>
  <c r="AFU53" i="24"/>
  <c r="AFU53" i="23"/>
  <c r="AFV52" i="23"/>
  <c r="AFV52" i="22"/>
  <c r="AFU53" i="22"/>
  <c r="AFS64" i="20"/>
  <c r="AFT63" i="20"/>
  <c r="AGE53" i="34" l="1"/>
  <c r="AGF52" i="34"/>
  <c r="AGE53" i="33"/>
  <c r="AGF52" i="33"/>
  <c r="AGE53" i="32"/>
  <c r="AGF52" i="32"/>
  <c r="AFU53" i="28"/>
  <c r="AFV52" i="28"/>
  <c r="AFU53" i="27"/>
  <c r="AFV52" i="27"/>
  <c r="AFV53" i="26"/>
  <c r="AFW52" i="26"/>
  <c r="AFW52" i="25"/>
  <c r="AFV53" i="25"/>
  <c r="AFV53" i="24"/>
  <c r="AFW52" i="24"/>
  <c r="AFV53" i="23"/>
  <c r="AFW52" i="23"/>
  <c r="AFV53" i="22"/>
  <c r="AFW52" i="22"/>
  <c r="AFT64" i="20"/>
  <c r="AFU63" i="20"/>
  <c r="AGF53" i="34" l="1"/>
  <c r="AGG52" i="34"/>
  <c r="AGF53" i="33"/>
  <c r="AGG52" i="33"/>
  <c r="AGF53" i="32"/>
  <c r="AGG52" i="32"/>
  <c r="AFW52" i="28"/>
  <c r="AFV53" i="28"/>
  <c r="AFV53" i="27"/>
  <c r="AFW52" i="27"/>
  <c r="AFW53" i="26"/>
  <c r="AFX52" i="26"/>
  <c r="AFW53" i="25"/>
  <c r="AFX52" i="25"/>
  <c r="AFW53" i="24"/>
  <c r="AFX52" i="24"/>
  <c r="AFW53" i="23"/>
  <c r="AFX52" i="23"/>
  <c r="AFW53" i="22"/>
  <c r="AFX52" i="22"/>
  <c r="AFU64" i="20"/>
  <c r="AFV63" i="20"/>
  <c r="AGG53" i="34" l="1"/>
  <c r="AGH52" i="34"/>
  <c r="AGG53" i="33"/>
  <c r="AGH52" i="33"/>
  <c r="AGG53" i="32"/>
  <c r="AGH52" i="32"/>
  <c r="AFX52" i="28"/>
  <c r="AFW53" i="28"/>
  <c r="AFW53" i="27"/>
  <c r="AFX52" i="27"/>
  <c r="AFX53" i="26"/>
  <c r="AFY52" i="26"/>
  <c r="AFX53" i="25"/>
  <c r="AFY52" i="25"/>
  <c r="AFX53" i="24"/>
  <c r="AFY52" i="24"/>
  <c r="AFX53" i="23"/>
  <c r="AFY52" i="23"/>
  <c r="AFX53" i="22"/>
  <c r="AFY52" i="22"/>
  <c r="AFV64" i="20"/>
  <c r="AFW63" i="20"/>
  <c r="AGH53" i="34" l="1"/>
  <c r="AGI52" i="34"/>
  <c r="AGH53" i="33"/>
  <c r="AGI52" i="33"/>
  <c r="AGH53" i="32"/>
  <c r="AGI52" i="32"/>
  <c r="AFY52" i="28"/>
  <c r="AFX53" i="28"/>
  <c r="AFY52" i="27"/>
  <c r="AFX53" i="27"/>
  <c r="AFY53" i="26"/>
  <c r="AFZ52" i="26"/>
  <c r="AFY53" i="25"/>
  <c r="AFZ52" i="25"/>
  <c r="AFY53" i="24"/>
  <c r="AFZ52" i="24"/>
  <c r="AFZ52" i="23"/>
  <c r="AFY53" i="23"/>
  <c r="AFY53" i="22"/>
  <c r="AFZ52" i="22"/>
  <c r="AFW64" i="20"/>
  <c r="AFX63" i="20"/>
  <c r="AGI53" i="34" l="1"/>
  <c r="AGJ52" i="34"/>
  <c r="AGI53" i="33"/>
  <c r="AGJ52" i="33"/>
  <c r="AGI53" i="32"/>
  <c r="AGJ52" i="32"/>
  <c r="AFZ52" i="28"/>
  <c r="AFY53" i="28"/>
  <c r="AFY53" i="27"/>
  <c r="AFZ52" i="27"/>
  <c r="AFZ53" i="26"/>
  <c r="AGA52" i="26"/>
  <c r="AFZ53" i="25"/>
  <c r="AGA52" i="25"/>
  <c r="AFZ53" i="24"/>
  <c r="AGA52" i="24"/>
  <c r="AGA52" i="23"/>
  <c r="AFZ53" i="23"/>
  <c r="AFZ53" i="22"/>
  <c r="AGA52" i="22"/>
  <c r="AFX64" i="20"/>
  <c r="AFY63" i="20"/>
  <c r="AGJ53" i="34" l="1"/>
  <c r="AGK52" i="34"/>
  <c r="AGJ53" i="33"/>
  <c r="AGK52" i="33"/>
  <c r="AGJ53" i="32"/>
  <c r="AGK52" i="32"/>
  <c r="AFZ53" i="28"/>
  <c r="AGA52" i="28"/>
  <c r="AFZ53" i="27"/>
  <c r="AGA52" i="27"/>
  <c r="AGA53" i="26"/>
  <c r="AGB52" i="26"/>
  <c r="AGA53" i="25"/>
  <c r="AGB52" i="25"/>
  <c r="AGA53" i="24"/>
  <c r="AGB52" i="24"/>
  <c r="AGB52" i="23"/>
  <c r="AGA53" i="23"/>
  <c r="AGA53" i="22"/>
  <c r="AGB52" i="22"/>
  <c r="AFY64" i="20"/>
  <c r="AFZ63" i="20"/>
  <c r="AGK53" i="34" l="1"/>
  <c r="AGL52" i="34"/>
  <c r="AGK53" i="33"/>
  <c r="AGL52" i="33"/>
  <c r="AGL52" i="32"/>
  <c r="AGK53" i="32"/>
  <c r="AGA53" i="28"/>
  <c r="AGB52" i="28"/>
  <c r="AGA53" i="27"/>
  <c r="AGB52" i="27"/>
  <c r="AGB53" i="26"/>
  <c r="AGC52" i="26"/>
  <c r="AGB53" i="25"/>
  <c r="AGC52" i="25"/>
  <c r="AGB53" i="24"/>
  <c r="AGC52" i="24"/>
  <c r="AGB53" i="23"/>
  <c r="AGC52" i="23"/>
  <c r="AGB53" i="22"/>
  <c r="AGC52" i="22"/>
  <c r="AFZ64" i="20"/>
  <c r="AGA63" i="20"/>
  <c r="AGL53" i="34" l="1"/>
  <c r="AGM52" i="34"/>
  <c r="AGL53" i="33"/>
  <c r="AGM52" i="33"/>
  <c r="AGM52" i="32"/>
  <c r="AGL53" i="32"/>
  <c r="AGB53" i="28"/>
  <c r="AGC52" i="28"/>
  <c r="AGB53" i="27"/>
  <c r="AGC52" i="27"/>
  <c r="AGC53" i="26"/>
  <c r="AGD52" i="26"/>
  <c r="AGC53" i="25"/>
  <c r="AGD52" i="25"/>
  <c r="AGC53" i="24"/>
  <c r="AGD52" i="24"/>
  <c r="AGC53" i="23"/>
  <c r="AGD52" i="23"/>
  <c r="AGC53" i="22"/>
  <c r="AGD52" i="22"/>
  <c r="AGA64" i="20"/>
  <c r="AGB63" i="20"/>
  <c r="AGM53" i="34" l="1"/>
  <c r="AGN52" i="34"/>
  <c r="AGM53" i="33"/>
  <c r="AGN52" i="33"/>
  <c r="AGN52" i="32"/>
  <c r="AGM53" i="32"/>
  <c r="AGC53" i="28"/>
  <c r="AGD52" i="28"/>
  <c r="AGC53" i="27"/>
  <c r="AGD52" i="27"/>
  <c r="AGD53" i="26"/>
  <c r="AGE52" i="26"/>
  <c r="AGD53" i="25"/>
  <c r="AGE52" i="25"/>
  <c r="AGE52" i="24"/>
  <c r="AGD53" i="24"/>
  <c r="AGD53" i="23"/>
  <c r="AGE52" i="23"/>
  <c r="AGD53" i="22"/>
  <c r="AGE52" i="22"/>
  <c r="AGB64" i="20"/>
  <c r="AGC63" i="20"/>
  <c r="AGN53" i="34" l="1"/>
  <c r="AGO52" i="34"/>
  <c r="AGN53" i="33"/>
  <c r="AGO52" i="33"/>
  <c r="AGN53" i="32"/>
  <c r="AGO52" i="32"/>
  <c r="AGD53" i="28"/>
  <c r="AGE52" i="28"/>
  <c r="AGD53" i="27"/>
  <c r="AGE52" i="27"/>
  <c r="AGE53" i="26"/>
  <c r="AGF52" i="26"/>
  <c r="AGF52" i="25"/>
  <c r="AGE53" i="25"/>
  <c r="AGE53" i="24"/>
  <c r="AGF52" i="24"/>
  <c r="AGE53" i="23"/>
  <c r="AGF52" i="23"/>
  <c r="AGE53" i="22"/>
  <c r="AGF52" i="22"/>
  <c r="AGC64" i="20"/>
  <c r="AGD63" i="20"/>
  <c r="AGO53" i="34" l="1"/>
  <c r="AGP52" i="34"/>
  <c r="AGO53" i="33"/>
  <c r="AGP52" i="33"/>
  <c r="AGO53" i="32"/>
  <c r="AGP52" i="32"/>
  <c r="AGE53" i="28"/>
  <c r="AGF52" i="28"/>
  <c r="AGE53" i="27"/>
  <c r="AGF52" i="27"/>
  <c r="AGF53" i="26"/>
  <c r="AGG52" i="26"/>
  <c r="AGF53" i="25"/>
  <c r="AGG52" i="25"/>
  <c r="AGF53" i="24"/>
  <c r="AGG52" i="24"/>
  <c r="AGF53" i="23"/>
  <c r="AGG52" i="23"/>
  <c r="AGF53" i="22"/>
  <c r="AGG52" i="22"/>
  <c r="AGD64" i="20"/>
  <c r="AGE63" i="20"/>
  <c r="AGP53" i="34" l="1"/>
  <c r="AGQ52" i="34"/>
  <c r="AGP53" i="33"/>
  <c r="AGQ52" i="33"/>
  <c r="AGP53" i="32"/>
  <c r="AGQ52" i="32"/>
  <c r="AGF53" i="28"/>
  <c r="AGG52" i="28"/>
  <c r="AGF53" i="27"/>
  <c r="AGG52" i="27"/>
  <c r="AGG53" i="26"/>
  <c r="AGH52" i="26"/>
  <c r="AGG53" i="25"/>
  <c r="AGH52" i="25"/>
  <c r="AGG53" i="24"/>
  <c r="AGH52" i="24"/>
  <c r="AGH52" i="23"/>
  <c r="AGG53" i="23"/>
  <c r="AGG53" i="22"/>
  <c r="AGH52" i="22"/>
  <c r="AGE64" i="20"/>
  <c r="AGF63" i="20"/>
  <c r="AGQ53" i="34" l="1"/>
  <c r="AGR52" i="34"/>
  <c r="AGQ53" i="33"/>
  <c r="AGR52" i="33"/>
  <c r="AGQ53" i="32"/>
  <c r="AGR52" i="32"/>
  <c r="AGG53" i="28"/>
  <c r="AGH52" i="28"/>
  <c r="AGG53" i="27"/>
  <c r="AGH52" i="27"/>
  <c r="AGH53" i="26"/>
  <c r="AGI52" i="26"/>
  <c r="AGH53" i="25"/>
  <c r="AGI52" i="25"/>
  <c r="AGH53" i="24"/>
  <c r="AGI52" i="24"/>
  <c r="AGH53" i="23"/>
  <c r="AGI52" i="23"/>
  <c r="AGH53" i="22"/>
  <c r="AGI52" i="22"/>
  <c r="AGF64" i="20"/>
  <c r="AGG63" i="20"/>
  <c r="AGR53" i="34" l="1"/>
  <c r="AGS52" i="34"/>
  <c r="AGR53" i="33"/>
  <c r="AGS52" i="33"/>
  <c r="AGR53" i="32"/>
  <c r="AGS52" i="32"/>
  <c r="AGH53" i="28"/>
  <c r="AGI52" i="28"/>
  <c r="AGH53" i="27"/>
  <c r="AGI52" i="27"/>
  <c r="AGI53" i="26"/>
  <c r="AGJ52" i="26"/>
  <c r="AGI53" i="25"/>
  <c r="AGJ52" i="25"/>
  <c r="AGI53" i="24"/>
  <c r="AGJ52" i="24"/>
  <c r="AGI53" i="23"/>
  <c r="AGJ52" i="23"/>
  <c r="AGI53" i="22"/>
  <c r="AGJ52" i="22"/>
  <c r="AGG64" i="20"/>
  <c r="AGH63" i="20"/>
  <c r="AGS53" i="34" l="1"/>
  <c r="AGT52" i="34"/>
  <c r="AGS53" i="33"/>
  <c r="AGT52" i="33"/>
  <c r="AGS53" i="32"/>
  <c r="AGT52" i="32"/>
  <c r="AGI53" i="28"/>
  <c r="AGJ52" i="28"/>
  <c r="AGI53" i="27"/>
  <c r="AGJ52" i="27"/>
  <c r="AGJ53" i="26"/>
  <c r="AGK52" i="26"/>
  <c r="AGJ53" i="25"/>
  <c r="AGK52" i="25"/>
  <c r="AGJ53" i="24"/>
  <c r="AGK52" i="24"/>
  <c r="AGJ53" i="23"/>
  <c r="AGK52" i="23"/>
  <c r="AGJ53" i="22"/>
  <c r="AGK52" i="22"/>
  <c r="AGH64" i="20"/>
  <c r="AGI63" i="20"/>
  <c r="AGU52" i="34" l="1"/>
  <c r="AGT53" i="34"/>
  <c r="AGU52" i="33"/>
  <c r="AGT53" i="33"/>
  <c r="AGT53" i="32"/>
  <c r="AGU52" i="32"/>
  <c r="AGJ53" i="28"/>
  <c r="AGK52" i="28"/>
  <c r="AGK52" i="27"/>
  <c r="AGJ53" i="27"/>
  <c r="AGK53" i="26"/>
  <c r="AGL52" i="26"/>
  <c r="AGK53" i="25"/>
  <c r="AGL52" i="25"/>
  <c r="AGK53" i="24"/>
  <c r="AGL52" i="24"/>
  <c r="AGK53" i="23"/>
  <c r="AGL52" i="23"/>
  <c r="AGK53" i="22"/>
  <c r="AGL52" i="22"/>
  <c r="AGI64" i="20"/>
  <c r="AGJ63" i="20"/>
  <c r="AGV52" i="34" l="1"/>
  <c r="AGU53" i="34"/>
  <c r="AGV52" i="33"/>
  <c r="AGU53" i="33"/>
  <c r="AGU53" i="32"/>
  <c r="AGV52" i="32"/>
  <c r="AGK53" i="28"/>
  <c r="AGL52" i="28"/>
  <c r="AGK53" i="27"/>
  <c r="AGL52" i="27"/>
  <c r="AGL53" i="26"/>
  <c r="AGM52" i="26"/>
  <c r="AGL53" i="25"/>
  <c r="AGM52" i="25"/>
  <c r="AGL53" i="24"/>
  <c r="AGM52" i="24"/>
  <c r="AGL53" i="23"/>
  <c r="AGM52" i="23"/>
  <c r="AGL53" i="22"/>
  <c r="AGM52" i="22"/>
  <c r="AGJ64" i="20"/>
  <c r="AGK63" i="20"/>
  <c r="AGW52" i="34" l="1"/>
  <c r="AGV53" i="34"/>
  <c r="AGW52" i="33"/>
  <c r="AGV53" i="33"/>
  <c r="AGV53" i="32"/>
  <c r="AGW52" i="32"/>
  <c r="AGL53" i="28"/>
  <c r="AGM52" i="28"/>
  <c r="AGL53" i="27"/>
  <c r="AGM52" i="27"/>
  <c r="AGM53" i="26"/>
  <c r="AGN52" i="26"/>
  <c r="AGM53" i="25"/>
  <c r="AGN52" i="25"/>
  <c r="AGM53" i="24"/>
  <c r="AGN52" i="24"/>
  <c r="AGM53" i="23"/>
  <c r="AGN52" i="23"/>
  <c r="AGM53" i="22"/>
  <c r="AGN52" i="22"/>
  <c r="AGK64" i="20"/>
  <c r="AGL63" i="20"/>
  <c r="AGW53" i="34" l="1"/>
  <c r="AGX52" i="34"/>
  <c r="AGW53" i="33"/>
  <c r="AGX52" i="33"/>
  <c r="AGW53" i="32"/>
  <c r="AGX52" i="32"/>
  <c r="AGM53" i="28"/>
  <c r="AGN52" i="28"/>
  <c r="AGN52" i="27"/>
  <c r="AGM53" i="27"/>
  <c r="AGN53" i="26"/>
  <c r="AGO52" i="26"/>
  <c r="AGN53" i="25"/>
  <c r="AGO52" i="25"/>
  <c r="AGN53" i="24"/>
  <c r="AGO52" i="24"/>
  <c r="AGN53" i="23"/>
  <c r="AGO52" i="23"/>
  <c r="AGN53" i="22"/>
  <c r="AGO52" i="22"/>
  <c r="AGL64" i="20"/>
  <c r="AGM63" i="20"/>
  <c r="AGX53" i="34" l="1"/>
  <c r="AGY52" i="34"/>
  <c r="AGX53" i="33"/>
  <c r="AGY52" i="33"/>
  <c r="AGX53" i="32"/>
  <c r="AGY52" i="32"/>
  <c r="AGN53" i="28"/>
  <c r="AGO52" i="28"/>
  <c r="AGN53" i="27"/>
  <c r="AGO52" i="27"/>
  <c r="AGO53" i="26"/>
  <c r="AGP52" i="26"/>
  <c r="AGO53" i="25"/>
  <c r="AGP52" i="25"/>
  <c r="AGO53" i="24"/>
  <c r="AGP52" i="24"/>
  <c r="AGO53" i="23"/>
  <c r="AGP52" i="23"/>
  <c r="AGO53" i="22"/>
  <c r="AGP52" i="22"/>
  <c r="AGM64" i="20"/>
  <c r="AGN63" i="20"/>
  <c r="AGY53" i="34" l="1"/>
  <c r="AGZ52" i="34"/>
  <c r="AGY53" i="33"/>
  <c r="AGZ52" i="33"/>
  <c r="AGY53" i="32"/>
  <c r="AGZ52" i="32"/>
  <c r="AGO53" i="28"/>
  <c r="AGP52" i="28"/>
  <c r="AGO53" i="27"/>
  <c r="AGP52" i="27"/>
  <c r="AGP53" i="26"/>
  <c r="AGQ52" i="26"/>
  <c r="AGP53" i="25"/>
  <c r="AGQ52" i="25"/>
  <c r="AGQ52" i="24"/>
  <c r="AGP53" i="24"/>
  <c r="AGP53" i="23"/>
  <c r="AGQ52" i="23"/>
  <c r="AGP53" i="22"/>
  <c r="AGQ52" i="22"/>
  <c r="AGN64" i="20"/>
  <c r="AGO63" i="20"/>
  <c r="AGZ53" i="34" l="1"/>
  <c r="AHA52" i="34"/>
  <c r="AGZ53" i="33"/>
  <c r="AHA52" i="33"/>
  <c r="AGZ53" i="32"/>
  <c r="AHA52" i="32"/>
  <c r="AGP53" i="28"/>
  <c r="AGQ52" i="28"/>
  <c r="AGP53" i="27"/>
  <c r="AGQ52" i="27"/>
  <c r="AGQ53" i="26"/>
  <c r="AGR52" i="26"/>
  <c r="AGQ53" i="25"/>
  <c r="AGR52" i="25"/>
  <c r="AGQ53" i="24"/>
  <c r="AGR52" i="24"/>
  <c r="AGR52" i="23"/>
  <c r="AGQ53" i="23"/>
  <c r="AGQ53" i="22"/>
  <c r="AGR52" i="22"/>
  <c r="AGO64" i="20"/>
  <c r="AGP63" i="20"/>
  <c r="AHB52" i="34" l="1"/>
  <c r="AHA53" i="34"/>
  <c r="AHB52" i="33"/>
  <c r="AHA53" i="33"/>
  <c r="AHA53" i="32"/>
  <c r="AHB52" i="32"/>
  <c r="AGQ53" i="28"/>
  <c r="AGR52" i="28"/>
  <c r="AGQ53" i="27"/>
  <c r="AGR52" i="27"/>
  <c r="AGR53" i="26"/>
  <c r="AGS52" i="26"/>
  <c r="AGR53" i="25"/>
  <c r="AGS52" i="25"/>
  <c r="AGR53" i="24"/>
  <c r="AGS52" i="24"/>
  <c r="AGS52" i="23"/>
  <c r="AGR53" i="23"/>
  <c r="AGR53" i="22"/>
  <c r="AGS52" i="22"/>
  <c r="AGP64" i="20"/>
  <c r="AGQ63" i="20"/>
  <c r="AHB53" i="34" l="1"/>
  <c r="AHC52" i="34"/>
  <c r="AHB53" i="33"/>
  <c r="AHC52" i="33"/>
  <c r="AHC52" i="32"/>
  <c r="AHB53" i="32"/>
  <c r="AGR53" i="28"/>
  <c r="AGS52" i="28"/>
  <c r="AGR53" i="27"/>
  <c r="AGS52" i="27"/>
  <c r="AGS53" i="26"/>
  <c r="AGT52" i="26"/>
  <c r="AGS53" i="25"/>
  <c r="AGT52" i="25"/>
  <c r="AGT52" i="24"/>
  <c r="AGS53" i="24"/>
  <c r="AGT52" i="23"/>
  <c r="AGS53" i="23"/>
  <c r="AGS53" i="22"/>
  <c r="AGT52" i="22"/>
  <c r="AGQ64" i="20"/>
  <c r="AGR63" i="20"/>
  <c r="AHC53" i="34" l="1"/>
  <c r="AHD52" i="34"/>
  <c r="AHC53" i="33"/>
  <c r="AHD52" i="33"/>
  <c r="AHC53" i="32"/>
  <c r="AHD52" i="32"/>
  <c r="AGT52" i="28"/>
  <c r="AGS53" i="28"/>
  <c r="AGS53" i="27"/>
  <c r="AGT52" i="27"/>
  <c r="AGT53" i="26"/>
  <c r="AGU52" i="26"/>
  <c r="AGU52" i="25"/>
  <c r="AGT53" i="25"/>
  <c r="AGU52" i="24"/>
  <c r="AGT53" i="24"/>
  <c r="AGT53" i="23"/>
  <c r="AGU52" i="23"/>
  <c r="AGT53" i="22"/>
  <c r="AGU52" i="22"/>
  <c r="AGS63" i="20"/>
  <c r="AGR64" i="20"/>
  <c r="AHD53" i="34" l="1"/>
  <c r="AHE52" i="34"/>
  <c r="AHD53" i="33"/>
  <c r="AHE52" i="33"/>
  <c r="AHD53" i="32"/>
  <c r="AHE52" i="32"/>
  <c r="AGU52" i="28"/>
  <c r="AGT53" i="28"/>
  <c r="AGT53" i="27"/>
  <c r="AGU52" i="27"/>
  <c r="AGU53" i="26"/>
  <c r="AGV52" i="26"/>
  <c r="AGV52" i="25"/>
  <c r="AGU53" i="25"/>
  <c r="AGU53" i="24"/>
  <c r="AGV52" i="24"/>
  <c r="AGU53" i="23"/>
  <c r="AGV52" i="23"/>
  <c r="AGU53" i="22"/>
  <c r="AGV52" i="22"/>
  <c r="AGT63" i="20"/>
  <c r="AGS64" i="20"/>
  <c r="AHE53" i="34" l="1"/>
  <c r="AHF52" i="34"/>
  <c r="AHE53" i="33"/>
  <c r="AHF52" i="33"/>
  <c r="AHE53" i="32"/>
  <c r="AHF52" i="32"/>
  <c r="AGU53" i="28"/>
  <c r="AGV52" i="28"/>
  <c r="AGU53" i="27"/>
  <c r="AGV52" i="27"/>
  <c r="AGV53" i="26"/>
  <c r="AGW52" i="26"/>
  <c r="AGW52" i="25"/>
  <c r="AGV53" i="25"/>
  <c r="AGV53" i="24"/>
  <c r="AGW52" i="24"/>
  <c r="AGV53" i="23"/>
  <c r="AGW52" i="23"/>
  <c r="AGV53" i="22"/>
  <c r="AGW52" i="22"/>
  <c r="AGU63" i="20"/>
  <c r="AGT64" i="20"/>
  <c r="AHF53" i="34" l="1"/>
  <c r="AHG52" i="34"/>
  <c r="AHF53" i="33"/>
  <c r="AHG52" i="33"/>
  <c r="AHF53" i="32"/>
  <c r="AHG52" i="32"/>
  <c r="AGV53" i="28"/>
  <c r="AGW52" i="28"/>
  <c r="AGV53" i="27"/>
  <c r="AGW52" i="27"/>
  <c r="AGW53" i="26"/>
  <c r="AGX52" i="26"/>
  <c r="AGW53" i="25"/>
  <c r="AGX52" i="25"/>
  <c r="AGW53" i="24"/>
  <c r="AGX52" i="24"/>
  <c r="AGW53" i="23"/>
  <c r="AGX52" i="23"/>
  <c r="AGW53" i="22"/>
  <c r="AGX52" i="22"/>
  <c r="AGU64" i="20"/>
  <c r="AGV63" i="20"/>
  <c r="AHG53" i="34" l="1"/>
  <c r="AHH52" i="34"/>
  <c r="AHG53" i="33"/>
  <c r="AHH52" i="33"/>
  <c r="AHG53" i="32"/>
  <c r="AHH52" i="32"/>
  <c r="AGW53" i="28"/>
  <c r="AGX52" i="28"/>
  <c r="AGW53" i="27"/>
  <c r="AGX52" i="27"/>
  <c r="AGX53" i="26"/>
  <c r="AGY52" i="26"/>
  <c r="AGX53" i="25"/>
  <c r="AGY52" i="25"/>
  <c r="AGX53" i="24"/>
  <c r="AGY52" i="24"/>
  <c r="AGX53" i="23"/>
  <c r="AGY52" i="23"/>
  <c r="AGX53" i="22"/>
  <c r="AGY52" i="22"/>
  <c r="AGV64" i="20"/>
  <c r="AGW63" i="20"/>
  <c r="AHH53" i="34" l="1"/>
  <c r="AHI52" i="34"/>
  <c r="AHH53" i="33"/>
  <c r="AHI52" i="33"/>
  <c r="AHH53" i="32"/>
  <c r="AHI52" i="32"/>
  <c r="AGX53" i="28"/>
  <c r="AGY52" i="28"/>
  <c r="AGX53" i="27"/>
  <c r="AGY52" i="27"/>
  <c r="AGY53" i="26"/>
  <c r="AGZ52" i="26"/>
  <c r="AGY53" i="25"/>
  <c r="AGZ52" i="25"/>
  <c r="AGY53" i="24"/>
  <c r="AGZ52" i="24"/>
  <c r="AGY53" i="23"/>
  <c r="AGZ52" i="23"/>
  <c r="AGY53" i="22"/>
  <c r="AGZ52" i="22"/>
  <c r="AGW64" i="20"/>
  <c r="AGX63" i="20"/>
  <c r="AHI53" i="34" l="1"/>
  <c r="AHJ52" i="34"/>
  <c r="AHJ52" i="33"/>
  <c r="AHI53" i="33"/>
  <c r="AHI53" i="32"/>
  <c r="AHJ52" i="32"/>
  <c r="AGY53" i="28"/>
  <c r="AGZ52" i="28"/>
  <c r="AGY53" i="27"/>
  <c r="AGZ52" i="27"/>
  <c r="AGZ53" i="26"/>
  <c r="AHA52" i="26"/>
  <c r="AGZ53" i="25"/>
  <c r="AHA52" i="25"/>
  <c r="AGZ53" i="24"/>
  <c r="AHA52" i="24"/>
  <c r="AGZ53" i="23"/>
  <c r="AHA52" i="23"/>
  <c r="AGZ53" i="22"/>
  <c r="AHA52" i="22"/>
  <c r="AGX64" i="20"/>
  <c r="AGY63" i="20"/>
  <c r="AHK52" i="34" l="1"/>
  <c r="AHJ53" i="34"/>
  <c r="AHK52" i="33"/>
  <c r="AHJ53" i="33"/>
  <c r="AHJ53" i="32"/>
  <c r="AHK52" i="32"/>
  <c r="AGZ53" i="28"/>
  <c r="AHA52" i="28"/>
  <c r="AGZ53" i="27"/>
  <c r="AHA52" i="27"/>
  <c r="AHA53" i="26"/>
  <c r="AHB52" i="26"/>
  <c r="AHA53" i="25"/>
  <c r="AHB52" i="25"/>
  <c r="AHA53" i="24"/>
  <c r="AHB52" i="24"/>
  <c r="AHA53" i="23"/>
  <c r="AHB52" i="23"/>
  <c r="AHA53" i="22"/>
  <c r="AHB52" i="22"/>
  <c r="AGY64" i="20"/>
  <c r="AGZ63" i="20"/>
  <c r="AHK53" i="34" l="1"/>
  <c r="AHL52" i="34"/>
  <c r="AHK53" i="33"/>
  <c r="AHL52" i="33"/>
  <c r="AHK53" i="32"/>
  <c r="AHL52" i="32"/>
  <c r="AHA53" i="28"/>
  <c r="AHB52" i="28"/>
  <c r="AHA53" i="27"/>
  <c r="AHB52" i="27"/>
  <c r="AHB53" i="26"/>
  <c r="AHC52" i="26"/>
  <c r="AHB53" i="25"/>
  <c r="AHC52" i="25"/>
  <c r="AHB53" i="24"/>
  <c r="AHC52" i="24"/>
  <c r="AHB53" i="23"/>
  <c r="AHC52" i="23"/>
  <c r="AHB53" i="22"/>
  <c r="AHC52" i="22"/>
  <c r="AGZ64" i="20"/>
  <c r="AHA63" i="20"/>
  <c r="AHL53" i="34" l="1"/>
  <c r="AHM52" i="34"/>
  <c r="AHL53" i="33"/>
  <c r="AHM52" i="33"/>
  <c r="AHL53" i="32"/>
  <c r="AHM52" i="32"/>
  <c r="AHC52" i="28"/>
  <c r="AHB53" i="28"/>
  <c r="AHB53" i="27"/>
  <c r="AHC52" i="27"/>
  <c r="AHC53" i="26"/>
  <c r="AHD52" i="26"/>
  <c r="AHC53" i="25"/>
  <c r="AHD52" i="25"/>
  <c r="AHC53" i="24"/>
  <c r="AHD52" i="24"/>
  <c r="AHC53" i="23"/>
  <c r="AHD52" i="23"/>
  <c r="AHC53" i="22"/>
  <c r="AHD52" i="22"/>
  <c r="AHA64" i="20"/>
  <c r="AHB63" i="20"/>
  <c r="AHM53" i="34" l="1"/>
  <c r="AHN52" i="34"/>
  <c r="AHM53" i="33"/>
  <c r="AHN52" i="33"/>
  <c r="AHM53" i="32"/>
  <c r="AHN52" i="32"/>
  <c r="AHC53" i="28"/>
  <c r="AHD52" i="28"/>
  <c r="AHC53" i="27"/>
  <c r="AHD52" i="27"/>
  <c r="AHD53" i="26"/>
  <c r="AHE52" i="26"/>
  <c r="AHD53" i="25"/>
  <c r="AHE52" i="25"/>
  <c r="AHD53" i="24"/>
  <c r="AHE52" i="24"/>
  <c r="AHD53" i="23"/>
  <c r="AHE52" i="23"/>
  <c r="AHD53" i="22"/>
  <c r="AHE52" i="22"/>
  <c r="AHB64" i="20"/>
  <c r="AHC63" i="20"/>
  <c r="AHN53" i="34" l="1"/>
  <c r="AHO52" i="34"/>
  <c r="AHN53" i="33"/>
  <c r="AHO52" i="33"/>
  <c r="AHN53" i="32"/>
  <c r="AHO52" i="32"/>
  <c r="AHD53" i="28"/>
  <c r="AHE52" i="28"/>
  <c r="AHD53" i="27"/>
  <c r="AHE52" i="27"/>
  <c r="AHE53" i="26"/>
  <c r="AHF52" i="26"/>
  <c r="AHE53" i="25"/>
  <c r="AHF52" i="25"/>
  <c r="AHE53" i="24"/>
  <c r="AHF52" i="24"/>
  <c r="AHE53" i="23"/>
  <c r="AHF52" i="23"/>
  <c r="AHE53" i="22"/>
  <c r="AHF52" i="22"/>
  <c r="AHC64" i="20"/>
  <c r="AHD63" i="20"/>
  <c r="AHO53" i="34" l="1"/>
  <c r="AHP52" i="34"/>
  <c r="AHO53" i="33"/>
  <c r="AHP52" i="33"/>
  <c r="AHO53" i="32"/>
  <c r="AHP52" i="32"/>
  <c r="AHE53" i="28"/>
  <c r="AHF52" i="28"/>
  <c r="AHE53" i="27"/>
  <c r="AHF52" i="27"/>
  <c r="AHF53" i="26"/>
  <c r="AHG52" i="26"/>
  <c r="AHF53" i="25"/>
  <c r="AHG52" i="25"/>
  <c r="AHG52" i="24"/>
  <c r="AHF53" i="24"/>
  <c r="AHF53" i="23"/>
  <c r="AHG52" i="23"/>
  <c r="AHF53" i="22"/>
  <c r="AHG52" i="22"/>
  <c r="AHD64" i="20"/>
  <c r="AHE63" i="20"/>
  <c r="AHP53" i="34" l="1"/>
  <c r="AHQ52" i="34"/>
  <c r="AHP53" i="33"/>
  <c r="AHQ52" i="33"/>
  <c r="AHP53" i="32"/>
  <c r="AHQ52" i="32"/>
  <c r="AHF53" i="28"/>
  <c r="AHG52" i="28"/>
  <c r="AHF53" i="27"/>
  <c r="AHG52" i="27"/>
  <c r="AHG53" i="26"/>
  <c r="AHH52" i="26"/>
  <c r="AHG53" i="25"/>
  <c r="AHH52" i="25"/>
  <c r="AHG53" i="24"/>
  <c r="AHH52" i="24"/>
  <c r="AHG53" i="23"/>
  <c r="AHH52" i="23"/>
  <c r="AHG53" i="22"/>
  <c r="AHH52" i="22"/>
  <c r="AHE64" i="20"/>
  <c r="AHF63" i="20"/>
  <c r="AHQ53" i="34" l="1"/>
  <c r="AHR52" i="34"/>
  <c r="AHR52" i="33"/>
  <c r="AHQ53" i="33"/>
  <c r="AHQ53" i="32"/>
  <c r="AHR52" i="32"/>
  <c r="AHG53" i="28"/>
  <c r="AHH52" i="28"/>
  <c r="AHG53" i="27"/>
  <c r="AHH52" i="27"/>
  <c r="AHH53" i="26"/>
  <c r="AHI52" i="26"/>
  <c r="AHH53" i="25"/>
  <c r="AHI52" i="25"/>
  <c r="AHH53" i="24"/>
  <c r="AHI52" i="24"/>
  <c r="AHH53" i="23"/>
  <c r="AHI52" i="23"/>
  <c r="AHH53" i="22"/>
  <c r="AHI52" i="22"/>
  <c r="AHF64" i="20"/>
  <c r="AHG63" i="20"/>
  <c r="AHR53" i="34" l="1"/>
  <c r="AHS52" i="34"/>
  <c r="AHR53" i="33"/>
  <c r="AHS52" i="33"/>
  <c r="AHR53" i="32"/>
  <c r="AHS52" i="32"/>
  <c r="AHH53" i="28"/>
  <c r="AHI52" i="28"/>
  <c r="AHH53" i="27"/>
  <c r="AHI52" i="27"/>
  <c r="AHI53" i="26"/>
  <c r="AHJ52" i="26"/>
  <c r="AHI53" i="25"/>
  <c r="AHJ52" i="25"/>
  <c r="AHJ52" i="24"/>
  <c r="AHI53" i="24"/>
  <c r="AHJ52" i="23"/>
  <c r="AHI53" i="23"/>
  <c r="AHJ52" i="22"/>
  <c r="AHI53" i="22"/>
  <c r="AHG64" i="20"/>
  <c r="AHH63" i="20"/>
  <c r="AHS53" i="34" l="1"/>
  <c r="AHT52" i="34"/>
  <c r="AHS53" i="33"/>
  <c r="AHT52" i="33"/>
  <c r="AHS53" i="32"/>
  <c r="AHT52" i="32"/>
  <c r="AHI53" i="28"/>
  <c r="AHJ52" i="28"/>
  <c r="AHI53" i="27"/>
  <c r="AHJ52" i="27"/>
  <c r="AHJ53" i="26"/>
  <c r="AHK52" i="26"/>
  <c r="AHJ53" i="25"/>
  <c r="AHK52" i="25"/>
  <c r="AHJ53" i="24"/>
  <c r="AHK52" i="24"/>
  <c r="AHK52" i="23"/>
  <c r="AHJ53" i="23"/>
  <c r="AHJ53" i="22"/>
  <c r="AHK52" i="22"/>
  <c r="AHH64" i="20"/>
  <c r="AHI63" i="20"/>
  <c r="AHT53" i="34" l="1"/>
  <c r="AHU52" i="34"/>
  <c r="AHT53" i="33"/>
  <c r="AHU52" i="33"/>
  <c r="AHT53" i="32"/>
  <c r="AHU52" i="32"/>
  <c r="AHJ53" i="28"/>
  <c r="AHK52" i="28"/>
  <c r="AHJ53" i="27"/>
  <c r="AHK52" i="27"/>
  <c r="AHK53" i="26"/>
  <c r="AHL52" i="26"/>
  <c r="AHK53" i="25"/>
  <c r="AHL52" i="25"/>
  <c r="AHK53" i="24"/>
  <c r="AHL52" i="24"/>
  <c r="AHL52" i="23"/>
  <c r="AHK53" i="23"/>
  <c r="AHK53" i="22"/>
  <c r="AHL52" i="22"/>
  <c r="AHI64" i="20"/>
  <c r="AHJ63" i="20"/>
  <c r="AHU53" i="34" l="1"/>
  <c r="AHV52" i="34"/>
  <c r="AHU53" i="33"/>
  <c r="AHV52" i="33"/>
  <c r="AHU53" i="32"/>
  <c r="AHV52" i="32"/>
  <c r="AHK53" i="28"/>
  <c r="AHL52" i="28"/>
  <c r="AHL52" i="27"/>
  <c r="AHK53" i="27"/>
  <c r="AHM52" i="26"/>
  <c r="AHL53" i="26"/>
  <c r="AHL53" i="25"/>
  <c r="AHM52" i="25"/>
  <c r="AHL53" i="24"/>
  <c r="AHM52" i="24"/>
  <c r="AHL53" i="23"/>
  <c r="AHM52" i="23"/>
  <c r="AHL53" i="22"/>
  <c r="AHM52" i="22"/>
  <c r="AHJ64" i="20"/>
  <c r="AHK63" i="20"/>
  <c r="AHV53" i="34" l="1"/>
  <c r="AHW52" i="34"/>
  <c r="AHV53" i="33"/>
  <c r="AHW52" i="33"/>
  <c r="AHV53" i="32"/>
  <c r="AHW52" i="32"/>
  <c r="AHL53" i="28"/>
  <c r="AHM52" i="28"/>
  <c r="AHM52" i="27"/>
  <c r="AHL53" i="27"/>
  <c r="AHM53" i="26"/>
  <c r="AHN52" i="26"/>
  <c r="AHM53" i="25"/>
  <c r="AHN52" i="25"/>
  <c r="AHM53" i="24"/>
  <c r="AHN52" i="24"/>
  <c r="AHM53" i="23"/>
  <c r="AHN52" i="23"/>
  <c r="AHM53" i="22"/>
  <c r="AHN52" i="22"/>
  <c r="AHK64" i="20"/>
  <c r="AHL63" i="20"/>
  <c r="AHW53" i="34" l="1"/>
  <c r="AHX52" i="34"/>
  <c r="AHW53" i="33"/>
  <c r="AHX52" i="33"/>
  <c r="AHW53" i="32"/>
  <c r="AHX52" i="32"/>
  <c r="AHM53" i="28"/>
  <c r="AHN52" i="28"/>
  <c r="AHM53" i="27"/>
  <c r="AHN52" i="27"/>
  <c r="AHN53" i="26"/>
  <c r="AHO52" i="26"/>
  <c r="AHN53" i="25"/>
  <c r="AHO52" i="25"/>
  <c r="AHO52" i="24"/>
  <c r="AHN53" i="24"/>
  <c r="AHN53" i="23"/>
  <c r="AHO52" i="23"/>
  <c r="AHN53" i="22"/>
  <c r="AHO52" i="22"/>
  <c r="AHL64" i="20"/>
  <c r="AHM63" i="20"/>
  <c r="AHX53" i="34" l="1"/>
  <c r="AHY52" i="34"/>
  <c r="AHX53" i="33"/>
  <c r="AHY52" i="33"/>
  <c r="AHX53" i="32"/>
  <c r="AHY52" i="32"/>
  <c r="AHN53" i="28"/>
  <c r="AHO52" i="28"/>
  <c r="AHN53" i="27"/>
  <c r="AHO52" i="27"/>
  <c r="AHO53" i="26"/>
  <c r="AHP52" i="26"/>
  <c r="AHO53" i="25"/>
  <c r="AHP52" i="25"/>
  <c r="AHO53" i="24"/>
  <c r="AHP52" i="24"/>
  <c r="AHO53" i="23"/>
  <c r="AHP52" i="23"/>
  <c r="AHO53" i="22"/>
  <c r="AHP52" i="22"/>
  <c r="AHM64" i="20"/>
  <c r="AHN63" i="20"/>
  <c r="AHY53" i="34" l="1"/>
  <c r="AHZ52" i="34"/>
  <c r="AHZ52" i="33"/>
  <c r="AHY53" i="33"/>
  <c r="AHY53" i="32"/>
  <c r="AHZ52" i="32"/>
  <c r="AHO53" i="28"/>
  <c r="AHP52" i="28"/>
  <c r="AHO53" i="27"/>
  <c r="AHP52" i="27"/>
  <c r="AHQ52" i="26"/>
  <c r="AHP53" i="26"/>
  <c r="AHP53" i="25"/>
  <c r="AHQ52" i="25"/>
  <c r="AHP53" i="24"/>
  <c r="AHQ52" i="24"/>
  <c r="AHP53" i="23"/>
  <c r="AHQ52" i="23"/>
  <c r="AHP53" i="22"/>
  <c r="AHQ52" i="22"/>
  <c r="AHN64" i="20"/>
  <c r="AHO63" i="20"/>
  <c r="AIA52" i="34" l="1"/>
  <c r="AHZ53" i="34"/>
  <c r="AHZ53" i="33"/>
  <c r="AIA52" i="33"/>
  <c r="AIA52" i="32"/>
  <c r="AHZ53" i="32"/>
  <c r="AHP53" i="28"/>
  <c r="AHQ52" i="28"/>
  <c r="AHQ52" i="27"/>
  <c r="AHP53" i="27"/>
  <c r="AHQ53" i="26"/>
  <c r="AHR52" i="26"/>
  <c r="AHQ53" i="25"/>
  <c r="AHR52" i="25"/>
  <c r="AHR52" i="24"/>
  <c r="AHQ53" i="24"/>
  <c r="AHR52" i="23"/>
  <c r="AHQ53" i="23"/>
  <c r="AHR52" i="22"/>
  <c r="AHQ53" i="22"/>
  <c r="AHO64" i="20"/>
  <c r="AHP63" i="20"/>
  <c r="AIB52" i="34" l="1"/>
  <c r="AIA53" i="34"/>
  <c r="AIB52" i="33"/>
  <c r="AIA53" i="33"/>
  <c r="AIB52" i="32"/>
  <c r="AIA53" i="32"/>
  <c r="AHQ53" i="28"/>
  <c r="AHR52" i="28"/>
  <c r="AHQ53" i="27"/>
  <c r="AHR52" i="27"/>
  <c r="AHR53" i="26"/>
  <c r="AHS52" i="26"/>
  <c r="AHR53" i="25"/>
  <c r="AHS52" i="25"/>
  <c r="AHS52" i="24"/>
  <c r="AHR53" i="24"/>
  <c r="AHR53" i="23"/>
  <c r="AHS52" i="23"/>
  <c r="AHS52" i="22"/>
  <c r="AHR53" i="22"/>
  <c r="AHP64" i="20"/>
  <c r="AHQ63" i="20"/>
  <c r="AIC52" i="34" l="1"/>
  <c r="AIB53" i="34"/>
  <c r="AIC52" i="33"/>
  <c r="AIB53" i="33"/>
  <c r="AIC52" i="32"/>
  <c r="AIB53" i="32"/>
  <c r="AHR53" i="28"/>
  <c r="AHS52" i="28"/>
  <c r="AHR53" i="27"/>
  <c r="AHS52" i="27"/>
  <c r="AHS53" i="26"/>
  <c r="AHT52" i="26"/>
  <c r="AHS53" i="25"/>
  <c r="AHT52" i="25"/>
  <c r="AHS53" i="24"/>
  <c r="AHT52" i="24"/>
  <c r="AHS53" i="23"/>
  <c r="AHT52" i="23"/>
  <c r="AHT52" i="22"/>
  <c r="AHS53" i="22"/>
  <c r="AHQ64" i="20"/>
  <c r="AHR63" i="20"/>
  <c r="AIC53" i="34" l="1"/>
  <c r="AID52" i="34"/>
  <c r="AIC53" i="33"/>
  <c r="AID52" i="33"/>
  <c r="AIC53" i="32"/>
  <c r="AID52" i="32"/>
  <c r="AHS53" i="28"/>
  <c r="AHT52" i="28"/>
  <c r="AHS53" i="27"/>
  <c r="AHT52" i="27"/>
  <c r="AHT53" i="26"/>
  <c r="AHU52" i="26"/>
  <c r="AHU52" i="25"/>
  <c r="AHT53" i="25"/>
  <c r="AHT53" i="24"/>
  <c r="AHU52" i="24"/>
  <c r="AHT53" i="23"/>
  <c r="AHU52" i="23"/>
  <c r="AHT53" i="22"/>
  <c r="AHU52" i="22"/>
  <c r="AHR64" i="20"/>
  <c r="AHS63" i="20"/>
  <c r="AID53" i="34" l="1"/>
  <c r="AIE52" i="34"/>
  <c r="AID53" i="33"/>
  <c r="AIE52" i="33"/>
  <c r="AID53" i="32"/>
  <c r="AIE52" i="32"/>
  <c r="AHT53" i="28"/>
  <c r="AHU52" i="28"/>
  <c r="AHT53" i="27"/>
  <c r="AHU52" i="27"/>
  <c r="AHU53" i="26"/>
  <c r="AHV52" i="26"/>
  <c r="AHU53" i="25"/>
  <c r="AHV52" i="25"/>
  <c r="AHU53" i="24"/>
  <c r="AHV52" i="24"/>
  <c r="AHU53" i="23"/>
  <c r="AHV52" i="23"/>
  <c r="AHU53" i="22"/>
  <c r="AHV52" i="22"/>
  <c r="AHS64" i="20"/>
  <c r="AHT63" i="20"/>
  <c r="AIE53" i="34" l="1"/>
  <c r="AIF52" i="34"/>
  <c r="AIE53" i="33"/>
  <c r="AIF52" i="33"/>
  <c r="AIE53" i="32"/>
  <c r="AIF52" i="32"/>
  <c r="AHU53" i="28"/>
  <c r="AHV52" i="28"/>
  <c r="AHU53" i="27"/>
  <c r="AHV52" i="27"/>
  <c r="AHV53" i="26"/>
  <c r="AHW52" i="26"/>
  <c r="AHW52" i="25"/>
  <c r="AHV53" i="25"/>
  <c r="AHV53" i="24"/>
  <c r="AHW52" i="24"/>
  <c r="AHV53" i="23"/>
  <c r="AHW52" i="23"/>
  <c r="AHV53" i="22"/>
  <c r="AHW52" i="22"/>
  <c r="AHT64" i="20"/>
  <c r="AHU63" i="20"/>
  <c r="AIF53" i="34" l="1"/>
  <c r="AIG52" i="34"/>
  <c r="AIF53" i="33"/>
  <c r="AIG52" i="33"/>
  <c r="AIF53" i="32"/>
  <c r="AIG52" i="32"/>
  <c r="AHV53" i="28"/>
  <c r="AHW52" i="28"/>
  <c r="AHW52" i="27"/>
  <c r="AHV53" i="27"/>
  <c r="AHW53" i="26"/>
  <c r="AHX52" i="26"/>
  <c r="AHW53" i="25"/>
  <c r="AHX52" i="25"/>
  <c r="AHW53" i="24"/>
  <c r="AHX52" i="24"/>
  <c r="AHW53" i="23"/>
  <c r="AHX52" i="23"/>
  <c r="AHW53" i="22"/>
  <c r="AHX52" i="22"/>
  <c r="AHU64" i="20"/>
  <c r="AHV63" i="20"/>
  <c r="AIH52" i="34" l="1"/>
  <c r="AIG53" i="34"/>
  <c r="AIH52" i="33"/>
  <c r="AIG53" i="33"/>
  <c r="AIG53" i="32"/>
  <c r="AIH52" i="32"/>
  <c r="AHW53" i="28"/>
  <c r="AHX52" i="28"/>
  <c r="AHW53" i="27"/>
  <c r="AHX52" i="27"/>
  <c r="AHX53" i="26"/>
  <c r="AHY52" i="26"/>
  <c r="AHX53" i="25"/>
  <c r="AHY52" i="25"/>
  <c r="AHX53" i="24"/>
  <c r="AHY52" i="24"/>
  <c r="AHX53" i="23"/>
  <c r="AHY52" i="23"/>
  <c r="AHX53" i="22"/>
  <c r="AHY52" i="22"/>
  <c r="AHV64" i="20"/>
  <c r="AHW63" i="20"/>
  <c r="AIH53" i="34" l="1"/>
  <c r="AII52" i="34"/>
  <c r="AIH53" i="33"/>
  <c r="AII52" i="33"/>
  <c r="AIH53" i="32"/>
  <c r="AII52" i="32"/>
  <c r="AHX53" i="28"/>
  <c r="AHY52" i="28"/>
  <c r="AHX53" i="27"/>
  <c r="AHY52" i="27"/>
  <c r="AHY53" i="26"/>
  <c r="AHZ52" i="26"/>
  <c r="AHY53" i="25"/>
  <c r="AHZ52" i="25"/>
  <c r="AHY53" i="24"/>
  <c r="AHZ52" i="24"/>
  <c r="AHY53" i="23"/>
  <c r="AHZ52" i="23"/>
  <c r="AHZ52" i="22"/>
  <c r="AHY53" i="22"/>
  <c r="AHW64" i="20"/>
  <c r="AHX63" i="20"/>
  <c r="AII53" i="34" l="1"/>
  <c r="AIJ52" i="34"/>
  <c r="AII53" i="33"/>
  <c r="AIJ52" i="33"/>
  <c r="AII53" i="32"/>
  <c r="AIJ52" i="32"/>
  <c r="AHY53" i="28"/>
  <c r="AHZ52" i="28"/>
  <c r="AHY53" i="27"/>
  <c r="AHZ52" i="27"/>
  <c r="AHZ53" i="26"/>
  <c r="AIA52" i="26"/>
  <c r="AHZ53" i="25"/>
  <c r="AIA52" i="25"/>
  <c r="AHZ53" i="24"/>
  <c r="AIA52" i="24"/>
  <c r="AHZ53" i="23"/>
  <c r="AIA52" i="23"/>
  <c r="AHZ53" i="22"/>
  <c r="AIA52" i="22"/>
  <c r="AHX64" i="20"/>
  <c r="AHY63" i="20"/>
  <c r="AIJ53" i="34" l="1"/>
  <c r="AIK52" i="34"/>
  <c r="AIJ53" i="33"/>
  <c r="AIK52" i="33"/>
  <c r="AIJ53" i="32"/>
  <c r="AIK52" i="32"/>
  <c r="AIA52" i="28"/>
  <c r="AHZ53" i="28"/>
  <c r="AHZ53" i="27"/>
  <c r="AIA52" i="27"/>
  <c r="AIA53" i="26"/>
  <c r="AIB52" i="26"/>
  <c r="AIA53" i="25"/>
  <c r="AIB52" i="25"/>
  <c r="AIA53" i="24"/>
  <c r="AIB52" i="24"/>
  <c r="AIA53" i="23"/>
  <c r="AIB52" i="23"/>
  <c r="AIA53" i="22"/>
  <c r="AIB52" i="22"/>
  <c r="AHZ63" i="20"/>
  <c r="AHY64" i="20"/>
  <c r="AIK53" i="34" l="1"/>
  <c r="AIL52" i="34"/>
  <c r="AIK53" i="33"/>
  <c r="AIL52" i="33"/>
  <c r="AIK53" i="32"/>
  <c r="AIL52" i="32"/>
  <c r="AIA53" i="28"/>
  <c r="AIB52" i="28"/>
  <c r="AIA53" i="27"/>
  <c r="AIB52" i="27"/>
  <c r="AIB53" i="26"/>
  <c r="AIC52" i="26"/>
  <c r="AIB53" i="25"/>
  <c r="AIC52" i="25"/>
  <c r="AIB53" i="24"/>
  <c r="AIC52" i="24"/>
  <c r="AIB53" i="23"/>
  <c r="AIC52" i="23"/>
  <c r="AIB53" i="22"/>
  <c r="AIC52" i="22"/>
  <c r="AIA63" i="20"/>
  <c r="AHZ64" i="20"/>
  <c r="AIL53" i="34" l="1"/>
  <c r="AIM52" i="34"/>
  <c r="AIL53" i="33"/>
  <c r="AIM52" i="33"/>
  <c r="AIL53" i="32"/>
  <c r="AIM52" i="32"/>
  <c r="AIB53" i="28"/>
  <c r="AIC52" i="28"/>
  <c r="AIC52" i="27"/>
  <c r="AIB53" i="27"/>
  <c r="AIC53" i="26"/>
  <c r="AID52" i="26"/>
  <c r="AIC53" i="25"/>
  <c r="AID52" i="25"/>
  <c r="AIC53" i="24"/>
  <c r="AID52" i="24"/>
  <c r="AID52" i="23"/>
  <c r="AIC53" i="23"/>
  <c r="AIC53" i="22"/>
  <c r="AID52" i="22"/>
  <c r="AIA64" i="20"/>
  <c r="AIB63" i="20"/>
  <c r="AIM53" i="34" l="1"/>
  <c r="AIN52" i="34"/>
  <c r="AIM53" i="33"/>
  <c r="AIN52" i="33"/>
  <c r="AIM53" i="32"/>
  <c r="AIN52" i="32"/>
  <c r="AIC53" i="28"/>
  <c r="AID52" i="28"/>
  <c r="AIC53" i="27"/>
  <c r="AID52" i="27"/>
  <c r="AID53" i="26"/>
  <c r="AIE52" i="26"/>
  <c r="AIE52" i="25"/>
  <c r="AID53" i="25"/>
  <c r="AIE52" i="24"/>
  <c r="AID53" i="24"/>
  <c r="AIE52" i="23"/>
  <c r="AID53" i="23"/>
  <c r="AID53" i="22"/>
  <c r="AIE52" i="22"/>
  <c r="AIB64" i="20"/>
  <c r="AIC63" i="20"/>
  <c r="AIN53" i="34" l="1"/>
  <c r="AIO52" i="34"/>
  <c r="AIN53" i="33"/>
  <c r="AIO52" i="33"/>
  <c r="AIN53" i="32"/>
  <c r="AIO52" i="32"/>
  <c r="AID53" i="28"/>
  <c r="AIE52" i="28"/>
  <c r="AID53" i="27"/>
  <c r="AIE52" i="27"/>
  <c r="AIE53" i="26"/>
  <c r="AIF52" i="26"/>
  <c r="AIE53" i="25"/>
  <c r="AIF52" i="25"/>
  <c r="AIE53" i="24"/>
  <c r="AIF52" i="24"/>
  <c r="AIE53" i="23"/>
  <c r="AIF52" i="23"/>
  <c r="AIE53" i="22"/>
  <c r="AIF52" i="22"/>
  <c r="AIC64" i="20"/>
  <c r="AID63" i="20"/>
  <c r="AIO53" i="34" l="1"/>
  <c r="AIP52" i="34"/>
  <c r="AIP52" i="33"/>
  <c r="AIO53" i="33"/>
  <c r="AIO53" i="32"/>
  <c r="AIP52" i="32"/>
  <c r="AIE53" i="28"/>
  <c r="AIF52" i="28"/>
  <c r="AIE53" i="27"/>
  <c r="AIF52" i="27"/>
  <c r="AIF53" i="26"/>
  <c r="AIG52" i="26"/>
  <c r="AIF53" i="25"/>
  <c r="AIG52" i="25"/>
  <c r="AIF53" i="24"/>
  <c r="AIG52" i="24"/>
  <c r="AIF53" i="23"/>
  <c r="AIG52" i="23"/>
  <c r="AIF53" i="22"/>
  <c r="AIG52" i="22"/>
  <c r="AID64" i="20"/>
  <c r="AIE63" i="20"/>
  <c r="AIQ52" i="34" l="1"/>
  <c r="AIP53" i="34"/>
  <c r="AIP53" i="33"/>
  <c r="AIQ52" i="33"/>
  <c r="AIQ52" i="32"/>
  <c r="AIP53" i="32"/>
  <c r="AIF53" i="28"/>
  <c r="AIG52" i="28"/>
  <c r="AIF53" i="27"/>
  <c r="AIG52" i="27"/>
  <c r="AIG53" i="26"/>
  <c r="AIH52" i="26"/>
  <c r="AIG53" i="25"/>
  <c r="AIH52" i="25"/>
  <c r="AIH52" i="24"/>
  <c r="AIG53" i="24"/>
  <c r="AIG53" i="23"/>
  <c r="AIH52" i="23"/>
  <c r="AIG53" i="22"/>
  <c r="AIH52" i="22"/>
  <c r="AIE64" i="20"/>
  <c r="AIF63" i="20"/>
  <c r="AIQ53" i="34" l="1"/>
  <c r="AIR52" i="34"/>
  <c r="AIR52" i="33"/>
  <c r="AIQ53" i="33"/>
  <c r="AIQ53" i="32"/>
  <c r="AIR52" i="32"/>
  <c r="AIG53" i="28"/>
  <c r="AIH52" i="28"/>
  <c r="AIG53" i="27"/>
  <c r="AIH52" i="27"/>
  <c r="AIH53" i="26"/>
  <c r="AII52" i="26"/>
  <c r="AIH53" i="25"/>
  <c r="AII52" i="25"/>
  <c r="AII52" i="24"/>
  <c r="AIH53" i="24"/>
  <c r="AIH53" i="23"/>
  <c r="AII52" i="23"/>
  <c r="AIH53" i="22"/>
  <c r="AII52" i="22"/>
  <c r="AIF64" i="20"/>
  <c r="AIG63" i="20"/>
  <c r="AIR53" i="34" l="1"/>
  <c r="AIS52" i="34"/>
  <c r="AIS52" i="33"/>
  <c r="AIR53" i="33"/>
  <c r="AIR53" i="32"/>
  <c r="AIS52" i="32"/>
  <c r="AII52" i="28"/>
  <c r="AIH53" i="28"/>
  <c r="AIH53" i="27"/>
  <c r="AII52" i="27"/>
  <c r="AII53" i="26"/>
  <c r="AIJ52" i="26"/>
  <c r="AII53" i="25"/>
  <c r="AIJ52" i="25"/>
  <c r="AII53" i="24"/>
  <c r="AIJ52" i="24"/>
  <c r="AII53" i="23"/>
  <c r="AIJ52" i="23"/>
  <c r="AII53" i="22"/>
  <c r="AIJ52" i="22"/>
  <c r="AIG64" i="20"/>
  <c r="AIH63" i="20"/>
  <c r="AIS53" i="34" l="1"/>
  <c r="AIT52" i="34"/>
  <c r="AIS53" i="33"/>
  <c r="AIT52" i="33"/>
  <c r="AIS53" i="32"/>
  <c r="AIT52" i="32"/>
  <c r="AIJ52" i="28"/>
  <c r="AII53" i="28"/>
  <c r="AII53" i="27"/>
  <c r="AIJ52" i="27"/>
  <c r="AIJ53" i="26"/>
  <c r="AIK52" i="26"/>
  <c r="AIJ53" i="25"/>
  <c r="AIK52" i="25"/>
  <c r="AIJ53" i="24"/>
  <c r="AIK52" i="24"/>
  <c r="AIJ53" i="23"/>
  <c r="AIK52" i="23"/>
  <c r="AIJ53" i="22"/>
  <c r="AIK52" i="22"/>
  <c r="AIH64" i="20"/>
  <c r="AII63" i="20"/>
  <c r="AIT53" i="34" l="1"/>
  <c r="AIU52" i="34"/>
  <c r="AIT53" i="33"/>
  <c r="AIU52" i="33"/>
  <c r="AIT53" i="32"/>
  <c r="AIU52" i="32"/>
  <c r="AIK52" i="28"/>
  <c r="AIJ53" i="28"/>
  <c r="AIK52" i="27"/>
  <c r="AIJ53" i="27"/>
  <c r="AIK53" i="26"/>
  <c r="AIL52" i="26"/>
  <c r="AIK53" i="25"/>
  <c r="AIL52" i="25"/>
  <c r="AIK53" i="24"/>
  <c r="AIL52" i="24"/>
  <c r="AIK53" i="23"/>
  <c r="AIL52" i="23"/>
  <c r="AIK53" i="22"/>
  <c r="AIL52" i="22"/>
  <c r="AII64" i="20"/>
  <c r="AIJ63" i="20"/>
  <c r="AIU53" i="34" l="1"/>
  <c r="AIV52" i="34"/>
  <c r="AIU53" i="33"/>
  <c r="AIV52" i="33"/>
  <c r="AIU53" i="32"/>
  <c r="AIV52" i="32"/>
  <c r="AIL52" i="28"/>
  <c r="AIK53" i="28"/>
  <c r="AIK53" i="27"/>
  <c r="AIL52" i="27"/>
  <c r="AIL53" i="26"/>
  <c r="AIM52" i="26"/>
  <c r="AIL53" i="25"/>
  <c r="AIM52" i="25"/>
  <c r="AIL53" i="24"/>
  <c r="AIM52" i="24"/>
  <c r="AIL53" i="23"/>
  <c r="AIM52" i="23"/>
  <c r="AIL53" i="22"/>
  <c r="AIM52" i="22"/>
  <c r="AIJ64" i="20"/>
  <c r="AIK63" i="20"/>
  <c r="AIV53" i="34" l="1"/>
  <c r="AIW52" i="34"/>
  <c r="AIV53" i="33"/>
  <c r="AIW52" i="33"/>
  <c r="AIV53" i="32"/>
  <c r="AIW52" i="32"/>
  <c r="AIL53" i="28"/>
  <c r="AIM52" i="28"/>
  <c r="AIL53" i="27"/>
  <c r="AIM52" i="27"/>
  <c r="AIM53" i="26"/>
  <c r="AIN52" i="26"/>
  <c r="AIM53" i="25"/>
  <c r="AIN52" i="25"/>
  <c r="AIM53" i="24"/>
  <c r="AIN52" i="24"/>
  <c r="AIM53" i="23"/>
  <c r="AIN52" i="23"/>
  <c r="AIM53" i="22"/>
  <c r="AIN52" i="22"/>
  <c r="AIK64" i="20"/>
  <c r="AIL63" i="20"/>
  <c r="AIW53" i="34" l="1"/>
  <c r="AIX52" i="34"/>
  <c r="AIX52" i="33"/>
  <c r="AIW53" i="33"/>
  <c r="AIW53" i="32"/>
  <c r="AIX52" i="32"/>
  <c r="AIM53" i="28"/>
  <c r="AIN52" i="28"/>
  <c r="AIM53" i="27"/>
  <c r="AIN52" i="27"/>
  <c r="AIN53" i="26"/>
  <c r="AIO52" i="26"/>
  <c r="AIN53" i="25"/>
  <c r="AIO52" i="25"/>
  <c r="AIN53" i="24"/>
  <c r="AIO52" i="24"/>
  <c r="AIN53" i="23"/>
  <c r="AIO52" i="23"/>
  <c r="AIN53" i="22"/>
  <c r="AIO52" i="22"/>
  <c r="AIL64" i="20"/>
  <c r="AIM63" i="20"/>
  <c r="AIX53" i="34" l="1"/>
  <c r="AIY52" i="34"/>
  <c r="AIX53" i="33"/>
  <c r="AIY52" i="33"/>
  <c r="AIX53" i="32"/>
  <c r="AIY52" i="32"/>
  <c r="AIN53" i="28"/>
  <c r="AIO52" i="28"/>
  <c r="AIN53" i="27"/>
  <c r="AIO52" i="27"/>
  <c r="AIO53" i="26"/>
  <c r="AIP52" i="26"/>
  <c r="AIO53" i="25"/>
  <c r="AIP52" i="25"/>
  <c r="AIP52" i="24"/>
  <c r="AIO53" i="24"/>
  <c r="AIO53" i="23"/>
  <c r="AIP52" i="23"/>
  <c r="AIP52" i="22"/>
  <c r="AIO53" i="22"/>
  <c r="AIM64" i="20"/>
  <c r="AIN63" i="20"/>
  <c r="AIY53" i="34" l="1"/>
  <c r="AIZ52" i="34"/>
  <c r="AIY53" i="33"/>
  <c r="AIZ52" i="33"/>
  <c r="AIY53" i="32"/>
  <c r="AIZ52" i="32"/>
  <c r="AIO53" i="28"/>
  <c r="AIP52" i="28"/>
  <c r="AIO53" i="27"/>
  <c r="AIP52" i="27"/>
  <c r="AIP53" i="26"/>
  <c r="AIQ52" i="26"/>
  <c r="AIP53" i="25"/>
  <c r="AIQ52" i="25"/>
  <c r="AIP53" i="24"/>
  <c r="AIQ52" i="24"/>
  <c r="AIP53" i="23"/>
  <c r="AIQ52" i="23"/>
  <c r="AIP53" i="22"/>
  <c r="AIQ52" i="22"/>
  <c r="AIN64" i="20"/>
  <c r="AIO63" i="20"/>
  <c r="AIZ53" i="34" l="1"/>
  <c r="AJA52" i="34"/>
  <c r="AIZ53" i="33"/>
  <c r="AJA52" i="33"/>
  <c r="AIZ53" i="32"/>
  <c r="AJA52" i="32"/>
  <c r="AIP53" i="28"/>
  <c r="AIQ52" i="28"/>
  <c r="AIP53" i="27"/>
  <c r="AIQ52" i="27"/>
  <c r="AIQ53" i="26"/>
  <c r="AIR52" i="26"/>
  <c r="AIQ53" i="25"/>
  <c r="AIR52" i="25"/>
  <c r="AIQ53" i="24"/>
  <c r="AIR52" i="24"/>
  <c r="AIQ53" i="23"/>
  <c r="AIR52" i="23"/>
  <c r="AIQ53" i="22"/>
  <c r="AIR52" i="22"/>
  <c r="AIO64" i="20"/>
  <c r="AIP63" i="20"/>
  <c r="AJA53" i="34" l="1"/>
  <c r="AJB52" i="34"/>
  <c r="AJA53" i="33"/>
  <c r="AJB52" i="33"/>
  <c r="AJA53" i="32"/>
  <c r="AJB52" i="32"/>
  <c r="AIQ53" i="28"/>
  <c r="AIR52" i="28"/>
  <c r="AIR52" i="27"/>
  <c r="AIQ53" i="27"/>
  <c r="AIR53" i="26"/>
  <c r="AIS52" i="26"/>
  <c r="AIS52" i="25"/>
  <c r="AIR53" i="25"/>
  <c r="AIR53" i="24"/>
  <c r="AIS52" i="24"/>
  <c r="AIR53" i="23"/>
  <c r="AIS52" i="23"/>
  <c r="AIR53" i="22"/>
  <c r="AIS52" i="22"/>
  <c r="AIP64" i="20"/>
  <c r="AIQ63" i="20"/>
  <c r="AJB53" i="34" l="1"/>
  <c r="AJC52" i="34"/>
  <c r="AJB53" i="33"/>
  <c r="AJC52" i="33"/>
  <c r="AJB53" i="32"/>
  <c r="AJC52" i="32"/>
  <c r="AIS52" i="28"/>
  <c r="AIR53" i="28"/>
  <c r="AIR53" i="27"/>
  <c r="AIS52" i="27"/>
  <c r="AIS53" i="26"/>
  <c r="AIT52" i="26"/>
  <c r="AIS53" i="25"/>
  <c r="AIT52" i="25"/>
  <c r="AIS53" i="24"/>
  <c r="AIT52" i="24"/>
  <c r="AIS53" i="23"/>
  <c r="AIT52" i="23"/>
  <c r="AIS53" i="22"/>
  <c r="AIT52" i="22"/>
  <c r="AIQ64" i="20"/>
  <c r="AIR63" i="20"/>
  <c r="AJC53" i="34" l="1"/>
  <c r="AJD52" i="34"/>
  <c r="AJC53" i="33"/>
  <c r="AJD52" i="33"/>
  <c r="AJC53" i="32"/>
  <c r="AJD52" i="32"/>
  <c r="AIS53" i="28"/>
  <c r="AIT52" i="28"/>
  <c r="AIS53" i="27"/>
  <c r="AIT52" i="27"/>
  <c r="AIT53" i="26"/>
  <c r="AIU52" i="26"/>
  <c r="AIT53" i="25"/>
  <c r="AIU52" i="25"/>
  <c r="AIU52" i="24"/>
  <c r="AIT53" i="24"/>
  <c r="AIU52" i="23"/>
  <c r="AIT53" i="23"/>
  <c r="AIT53" i="22"/>
  <c r="AIU52" i="22"/>
  <c r="AIR64" i="20"/>
  <c r="AIS63" i="20"/>
  <c r="AJD53" i="34" l="1"/>
  <c r="AJE52" i="34"/>
  <c r="AJD53" i="33"/>
  <c r="AJE52" i="33"/>
  <c r="AJD53" i="32"/>
  <c r="AJE52" i="32"/>
  <c r="AIT53" i="28"/>
  <c r="AIU52" i="28"/>
  <c r="AIT53" i="27"/>
  <c r="AIU52" i="27"/>
  <c r="AIU53" i="26"/>
  <c r="AIV52" i="26"/>
  <c r="AIU53" i="25"/>
  <c r="AIV52" i="25"/>
  <c r="AIU53" i="24"/>
  <c r="AIV52" i="24"/>
  <c r="AIV52" i="23"/>
  <c r="AIU53" i="23"/>
  <c r="AIU53" i="22"/>
  <c r="AIV52" i="22"/>
  <c r="AIS64" i="20"/>
  <c r="AIT63" i="20"/>
  <c r="AJE53" i="34" l="1"/>
  <c r="AJF52" i="34"/>
  <c r="AJF52" i="33"/>
  <c r="AJE53" i="33"/>
  <c r="AJE53" i="32"/>
  <c r="AJF52" i="32"/>
  <c r="AIU53" i="28"/>
  <c r="AIV52" i="28"/>
  <c r="AIU53" i="27"/>
  <c r="AIV52" i="27"/>
  <c r="AIW52" i="26"/>
  <c r="AIV53" i="26"/>
  <c r="AIV53" i="25"/>
  <c r="AIW52" i="25"/>
  <c r="AIV53" i="24"/>
  <c r="AIW52" i="24"/>
  <c r="AIW52" i="23"/>
  <c r="AIV53" i="23"/>
  <c r="AIV53" i="22"/>
  <c r="AIW52" i="22"/>
  <c r="AIT64" i="20"/>
  <c r="AIU63" i="20"/>
  <c r="AJG52" i="34" l="1"/>
  <c r="AJF53" i="34"/>
  <c r="AJF53" i="33"/>
  <c r="AJG52" i="33"/>
  <c r="AJF53" i="32"/>
  <c r="AJG52" i="32"/>
  <c r="AIV53" i="28"/>
  <c r="AIW52" i="28"/>
  <c r="AIV53" i="27"/>
  <c r="AIW52" i="27"/>
  <c r="AIW53" i="26"/>
  <c r="AIX52" i="26"/>
  <c r="AIW53" i="25"/>
  <c r="AIX52" i="25"/>
  <c r="AIW53" i="24"/>
  <c r="AIX52" i="24"/>
  <c r="AIW53" i="23"/>
  <c r="AIX52" i="23"/>
  <c r="AIX52" i="22"/>
  <c r="AIW53" i="22"/>
  <c r="AIU64" i="20"/>
  <c r="AIV63" i="20"/>
  <c r="AJH52" i="34" l="1"/>
  <c r="AJG53" i="34"/>
  <c r="AJG53" i="33"/>
  <c r="AJH52" i="33"/>
  <c r="AJG53" i="32"/>
  <c r="AJH52" i="32"/>
  <c r="AIW53" i="28"/>
  <c r="AIX52" i="28"/>
  <c r="AIW53" i="27"/>
  <c r="AIX52" i="27"/>
  <c r="AIX53" i="26"/>
  <c r="AIY52" i="26"/>
  <c r="AIX53" i="25"/>
  <c r="AIY52" i="25"/>
  <c r="AIX53" i="24"/>
  <c r="AIY52" i="24"/>
  <c r="AIX53" i="23"/>
  <c r="AIY52" i="23"/>
  <c r="AIX53" i="22"/>
  <c r="AIY52" i="22"/>
  <c r="AIV64" i="20"/>
  <c r="AIW63" i="20"/>
  <c r="AJI52" i="34" l="1"/>
  <c r="AJH53" i="34"/>
  <c r="AJH53" i="33"/>
  <c r="AJI52" i="33"/>
  <c r="AJH53" i="32"/>
  <c r="AJI52" i="32"/>
  <c r="AIX53" i="28"/>
  <c r="AIY52" i="28"/>
  <c r="AIX53" i="27"/>
  <c r="AIY52" i="27"/>
  <c r="AIY53" i="26"/>
  <c r="AIZ52" i="26"/>
  <c r="AIY53" i="25"/>
  <c r="AIZ52" i="25"/>
  <c r="AIY53" i="24"/>
  <c r="AIZ52" i="24"/>
  <c r="AIY53" i="23"/>
  <c r="AIZ52" i="23"/>
  <c r="AIY53" i="22"/>
  <c r="AIZ52" i="22"/>
  <c r="AIW64" i="20"/>
  <c r="AIX63" i="20"/>
  <c r="AJI53" i="34" l="1"/>
  <c r="AJJ52" i="34"/>
  <c r="AJI53" i="33"/>
  <c r="AJJ52" i="33"/>
  <c r="AJI53" i="32"/>
  <c r="AJJ52" i="32"/>
  <c r="AIY53" i="28"/>
  <c r="AIZ52" i="28"/>
  <c r="AIZ52" i="27"/>
  <c r="AIY53" i="27"/>
  <c r="AIZ53" i="26"/>
  <c r="AJA52" i="26"/>
  <c r="AIZ53" i="25"/>
  <c r="AJA52" i="25"/>
  <c r="AIZ53" i="24"/>
  <c r="AJA52" i="24"/>
  <c r="AIZ53" i="23"/>
  <c r="AJA52" i="23"/>
  <c r="AIZ53" i="22"/>
  <c r="AJA52" i="22"/>
  <c r="AIX64" i="20"/>
  <c r="AIY63" i="20"/>
  <c r="AJJ53" i="34" l="1"/>
  <c r="AJK52" i="34"/>
  <c r="AJJ53" i="33"/>
  <c r="AJK52" i="33"/>
  <c r="AJJ53" i="32"/>
  <c r="AJK52" i="32"/>
  <c r="AIZ53" i="28"/>
  <c r="AJA52" i="28"/>
  <c r="AIZ53" i="27"/>
  <c r="AJA52" i="27"/>
  <c r="AJA53" i="26"/>
  <c r="AJB52" i="26"/>
  <c r="AJA53" i="25"/>
  <c r="AJB52" i="25"/>
  <c r="AJA53" i="24"/>
  <c r="AJB52" i="24"/>
  <c r="AJA53" i="23"/>
  <c r="AJB52" i="23"/>
  <c r="AJA53" i="22"/>
  <c r="AJB52" i="22"/>
  <c r="AIY64" i="20"/>
  <c r="AIZ63" i="20"/>
  <c r="AJK53" i="34" l="1"/>
  <c r="AJL52" i="34"/>
  <c r="AJK53" i="33"/>
  <c r="AJL52" i="33"/>
  <c r="AJK53" i="32"/>
  <c r="AJL52" i="32"/>
  <c r="AJA53" i="28"/>
  <c r="AJB52" i="28"/>
  <c r="AJA53" i="27"/>
  <c r="AJB52" i="27"/>
  <c r="AJB53" i="26"/>
  <c r="AJC52" i="26"/>
  <c r="AJB53" i="25"/>
  <c r="AJC52" i="25"/>
  <c r="AJC52" i="24"/>
  <c r="AJB53" i="24"/>
  <c r="AJC52" i="23"/>
  <c r="AJB53" i="23"/>
  <c r="AJB53" i="22"/>
  <c r="AJC52" i="22"/>
  <c r="AIZ64" i="20"/>
  <c r="AJA63" i="20"/>
  <c r="AJL53" i="34" l="1"/>
  <c r="AJM52" i="34"/>
  <c r="AJL53" i="33"/>
  <c r="AJM52" i="33"/>
  <c r="AJL53" i="32"/>
  <c r="AJM52" i="32"/>
  <c r="AJB53" i="28"/>
  <c r="AJC52" i="28"/>
  <c r="AJB53" i="27"/>
  <c r="AJC52" i="27"/>
  <c r="AJC53" i="26"/>
  <c r="AJD52" i="26"/>
  <c r="AJC53" i="25"/>
  <c r="AJD52" i="25"/>
  <c r="AJC53" i="24"/>
  <c r="AJD52" i="24"/>
  <c r="AJC53" i="23"/>
  <c r="AJD52" i="23"/>
  <c r="AJC53" i="22"/>
  <c r="AJD52" i="22"/>
  <c r="AJA64" i="20"/>
  <c r="AJB63" i="20"/>
  <c r="AJN52" i="34" l="1"/>
  <c r="AJM53" i="34"/>
  <c r="AJN52" i="33"/>
  <c r="AJM53" i="33"/>
  <c r="AJN52" i="32"/>
  <c r="AJM53" i="32"/>
  <c r="AJC53" i="28"/>
  <c r="AJD52" i="28"/>
  <c r="AJC53" i="27"/>
  <c r="AJD52" i="27"/>
  <c r="AJD53" i="26"/>
  <c r="AJE52" i="26"/>
  <c r="AJD53" i="25"/>
  <c r="AJE52" i="25"/>
  <c r="AJD53" i="24"/>
  <c r="AJE52" i="24"/>
  <c r="AJD53" i="23"/>
  <c r="AJE52" i="23"/>
  <c r="AJD53" i="22"/>
  <c r="AJE52" i="22"/>
  <c r="AJB64" i="20"/>
  <c r="AJC63" i="20"/>
  <c r="AJN53" i="34" l="1"/>
  <c r="AJO52" i="34"/>
  <c r="AJN53" i="33"/>
  <c r="AJO52" i="33"/>
  <c r="AJO52" i="32"/>
  <c r="AJN53" i="32"/>
  <c r="AJD53" i="28"/>
  <c r="AJE52" i="28"/>
  <c r="AJD53" i="27"/>
  <c r="AJE52" i="27"/>
  <c r="AJE53" i="26"/>
  <c r="AJF52" i="26"/>
  <c r="AJE53" i="25"/>
  <c r="AJF52" i="25"/>
  <c r="AJF52" i="24"/>
  <c r="AJE53" i="24"/>
  <c r="AJE53" i="23"/>
  <c r="AJF52" i="23"/>
  <c r="AJF52" i="22"/>
  <c r="AJE53" i="22"/>
  <c r="AJC64" i="20"/>
  <c r="AJD63" i="20"/>
  <c r="AJO53" i="34" l="1"/>
  <c r="AJP52" i="34"/>
  <c r="AJO53" i="33"/>
  <c r="AJP52" i="33"/>
  <c r="AJO53" i="32"/>
  <c r="AJP52" i="32"/>
  <c r="AJF52" i="28"/>
  <c r="AJE53" i="28"/>
  <c r="AJE53" i="27"/>
  <c r="AJF52" i="27"/>
  <c r="AJF53" i="26"/>
  <c r="AJG52" i="26"/>
  <c r="AJF53" i="25"/>
  <c r="AJG52" i="25"/>
  <c r="AJG52" i="24"/>
  <c r="AJF53" i="24"/>
  <c r="AJF53" i="23"/>
  <c r="AJG52" i="23"/>
  <c r="AJF53" i="22"/>
  <c r="AJG52" i="22"/>
  <c r="AJD64" i="20"/>
  <c r="AJE63" i="20"/>
  <c r="AJP53" i="34" l="1"/>
  <c r="AJQ52" i="34"/>
  <c r="AJP53" i="33"/>
  <c r="AJQ52" i="33"/>
  <c r="AJP53" i="32"/>
  <c r="AJQ52" i="32"/>
  <c r="AJG52" i="28"/>
  <c r="AJF53" i="28"/>
  <c r="AJF53" i="27"/>
  <c r="AJG52" i="27"/>
  <c r="AJG53" i="26"/>
  <c r="AJH52" i="26"/>
  <c r="AJG53" i="25"/>
  <c r="AJH52" i="25"/>
  <c r="AJG53" i="24"/>
  <c r="AJH52" i="24"/>
  <c r="AJG53" i="23"/>
  <c r="AJH52" i="23"/>
  <c r="AJG53" i="22"/>
  <c r="AJH52" i="22"/>
  <c r="AJF63" i="20"/>
  <c r="AJE64" i="20"/>
  <c r="AJQ53" i="34" l="1"/>
  <c r="AJR52" i="34"/>
  <c r="AJQ53" i="33"/>
  <c r="AJR52" i="33"/>
  <c r="AJQ53" i="32"/>
  <c r="AJR52" i="32"/>
  <c r="AJG53" i="28"/>
  <c r="AJH52" i="28"/>
  <c r="AJG53" i="27"/>
  <c r="AJH52" i="27"/>
  <c r="AJH53" i="26"/>
  <c r="AJI52" i="26"/>
  <c r="AJH53" i="25"/>
  <c r="AJI52" i="25"/>
  <c r="AJH53" i="24"/>
  <c r="AJI52" i="24"/>
  <c r="AJH53" i="23"/>
  <c r="AJI52" i="23"/>
  <c r="AJH53" i="22"/>
  <c r="AJI52" i="22"/>
  <c r="AJG63" i="20"/>
  <c r="AJF64" i="20"/>
  <c r="AJR53" i="34" l="1"/>
  <c r="AJS52" i="34"/>
  <c r="AJR53" i="33"/>
  <c r="AJS52" i="33"/>
  <c r="AJR53" i="32"/>
  <c r="AJS52" i="32"/>
  <c r="AJH53" i="28"/>
  <c r="AJI52" i="28"/>
  <c r="AJH53" i="27"/>
  <c r="AJI52" i="27"/>
  <c r="AJI53" i="26"/>
  <c r="AJJ52" i="26"/>
  <c r="AJI53" i="25"/>
  <c r="AJJ52" i="25"/>
  <c r="AJI53" i="24"/>
  <c r="AJJ52" i="24"/>
  <c r="AJI53" i="23"/>
  <c r="AJJ52" i="23"/>
  <c r="AJI53" i="22"/>
  <c r="AJJ52" i="22"/>
  <c r="AJG64" i="20"/>
  <c r="AJH63" i="20"/>
  <c r="AJS53" i="34" l="1"/>
  <c r="AJT52" i="34"/>
  <c r="AJS53" i="33"/>
  <c r="AJT52" i="33"/>
  <c r="AJS53" i="32"/>
  <c r="AJT52" i="32"/>
  <c r="AJI53" i="28"/>
  <c r="AJJ52" i="28"/>
  <c r="AJJ52" i="27"/>
  <c r="AJI53" i="27"/>
  <c r="AJJ53" i="26"/>
  <c r="AJK52" i="26"/>
  <c r="AJJ53" i="25"/>
  <c r="AJK52" i="25"/>
  <c r="AJJ53" i="24"/>
  <c r="AJK52" i="24"/>
  <c r="AJJ53" i="23"/>
  <c r="AJK52" i="23"/>
  <c r="AJJ53" i="22"/>
  <c r="AJK52" i="22"/>
  <c r="AJH64" i="20"/>
  <c r="AJI63" i="20"/>
  <c r="AJT53" i="34" l="1"/>
  <c r="AJU52" i="34"/>
  <c r="AJT53" i="33"/>
  <c r="AJU52" i="33"/>
  <c r="AJT53" i="32"/>
  <c r="AJU52" i="32"/>
  <c r="AJJ53" i="28"/>
  <c r="AJK52" i="28"/>
  <c r="AJK52" i="27"/>
  <c r="AJJ53" i="27"/>
  <c r="AJK53" i="26"/>
  <c r="AJL52" i="26"/>
  <c r="AJK53" i="25"/>
  <c r="AJL52" i="25"/>
  <c r="AJK53" i="24"/>
  <c r="AJL52" i="24"/>
  <c r="AJK53" i="23"/>
  <c r="AJL52" i="23"/>
  <c r="AJK53" i="22"/>
  <c r="AJL52" i="22"/>
  <c r="AJI64" i="20"/>
  <c r="AJJ63" i="20"/>
  <c r="AJU53" i="34" l="1"/>
  <c r="AJV52" i="34"/>
  <c r="AJV52" i="33"/>
  <c r="AJU53" i="33"/>
  <c r="AJU53" i="32"/>
  <c r="AJV52" i="32"/>
  <c r="AJK53" i="28"/>
  <c r="AJL52" i="28"/>
  <c r="AJK53" i="27"/>
  <c r="AJL52" i="27"/>
  <c r="AJM52" i="26"/>
  <c r="AJL53" i="26"/>
  <c r="AJL53" i="25"/>
  <c r="AJM52" i="25"/>
  <c r="AJL53" i="24"/>
  <c r="AJM52" i="24"/>
  <c r="AJM52" i="23"/>
  <c r="AJL53" i="23"/>
  <c r="AJL53" i="22"/>
  <c r="AJM52" i="22"/>
  <c r="AJJ64" i="20"/>
  <c r="AJK63" i="20"/>
  <c r="AJW52" i="34" l="1"/>
  <c r="AJV53" i="34"/>
  <c r="AJW52" i="33"/>
  <c r="AJV53" i="33"/>
  <c r="AJV53" i="32"/>
  <c r="AJW52" i="32"/>
  <c r="AJL53" i="28"/>
  <c r="AJM52" i="28"/>
  <c r="AJL53" i="27"/>
  <c r="AJM52" i="27"/>
  <c r="AJM53" i="26"/>
  <c r="AJN52" i="26"/>
  <c r="AJM53" i="25"/>
  <c r="AJN52" i="25"/>
  <c r="AJM53" i="24"/>
  <c r="AJN52" i="24"/>
  <c r="AJN52" i="23"/>
  <c r="AJM53" i="23"/>
  <c r="AJN52" i="22"/>
  <c r="AJM53" i="22"/>
  <c r="AJK64" i="20"/>
  <c r="AJL63" i="20"/>
  <c r="AJW53" i="34" l="1"/>
  <c r="AJX52" i="34"/>
  <c r="AJW53" i="33"/>
  <c r="AJX52" i="33"/>
  <c r="AJX52" i="32"/>
  <c r="AJW53" i="32"/>
  <c r="AJM53" i="28"/>
  <c r="AJN52" i="28"/>
  <c r="AJM53" i="27"/>
  <c r="AJN52" i="27"/>
  <c r="AJN53" i="26"/>
  <c r="AJO52" i="26"/>
  <c r="AJN53" i="25"/>
  <c r="AJO52" i="25"/>
  <c r="AJN53" i="24"/>
  <c r="AJO52" i="24"/>
  <c r="AJN53" i="23"/>
  <c r="AJO52" i="23"/>
  <c r="AJO52" i="22"/>
  <c r="AJN53" i="22"/>
  <c r="AJL64" i="20"/>
  <c r="AJM63" i="20"/>
  <c r="AJX53" i="34" l="1"/>
  <c r="AJY52" i="34"/>
  <c r="AJX53" i="33"/>
  <c r="AJY52" i="33"/>
  <c r="AJX53" i="32"/>
  <c r="AJY52" i="32"/>
  <c r="AJO52" i="28"/>
  <c r="AJN53" i="28"/>
  <c r="AJN53" i="27"/>
  <c r="AJO52" i="27"/>
  <c r="AJO53" i="26"/>
  <c r="AJP52" i="26"/>
  <c r="AJO53" i="25"/>
  <c r="AJP52" i="25"/>
  <c r="AJO53" i="24"/>
  <c r="AJP52" i="24"/>
  <c r="AJO53" i="23"/>
  <c r="AJP52" i="23"/>
  <c r="AJO53" i="22"/>
  <c r="AJP52" i="22"/>
  <c r="AJM64" i="20"/>
  <c r="AJN63" i="20"/>
  <c r="AJY53" i="34" l="1"/>
  <c r="AJZ52" i="34"/>
  <c r="AJY53" i="33"/>
  <c r="AJZ52" i="33"/>
  <c r="AJY53" i="32"/>
  <c r="AJZ52" i="32"/>
  <c r="AJO53" i="28"/>
  <c r="AJP52" i="28"/>
  <c r="AJP52" i="27"/>
  <c r="AJO53" i="27"/>
  <c r="AJP53" i="26"/>
  <c r="AJQ52" i="26"/>
  <c r="AJP53" i="25"/>
  <c r="AJQ52" i="25"/>
  <c r="AJP53" i="24"/>
  <c r="AJQ52" i="24"/>
  <c r="AJP53" i="23"/>
  <c r="AJQ52" i="23"/>
  <c r="AJQ52" i="22"/>
  <c r="AJP53" i="22"/>
  <c r="AJN64" i="20"/>
  <c r="AJO63" i="20"/>
  <c r="AJZ53" i="34" l="1"/>
  <c r="AKA52" i="34"/>
  <c r="AJZ53" i="33"/>
  <c r="AKA52" i="33"/>
  <c r="AJZ53" i="32"/>
  <c r="AKA52" i="32"/>
  <c r="AJP53" i="28"/>
  <c r="AJQ52" i="28"/>
  <c r="AJQ52" i="27"/>
  <c r="AJP53" i="27"/>
  <c r="AJQ53" i="26"/>
  <c r="AJR52" i="26"/>
  <c r="AJQ53" i="25"/>
  <c r="AJR52" i="25"/>
  <c r="AJQ53" i="24"/>
  <c r="AJR52" i="24"/>
  <c r="AJQ53" i="23"/>
  <c r="AJR52" i="23"/>
  <c r="AJQ53" i="22"/>
  <c r="AJR52" i="22"/>
  <c r="AJO64" i="20"/>
  <c r="AJP63" i="20"/>
  <c r="AKA53" i="34" l="1"/>
  <c r="AKB52" i="34"/>
  <c r="AKA53" i="33"/>
  <c r="AKB52" i="33"/>
  <c r="AKA53" i="32"/>
  <c r="AKB52" i="32"/>
  <c r="AJQ53" i="28"/>
  <c r="AJR52" i="28"/>
  <c r="AJQ53" i="27"/>
  <c r="AJR52" i="27"/>
  <c r="AJR53" i="26"/>
  <c r="AJS52" i="26"/>
  <c r="AJR53" i="25"/>
  <c r="AJS52" i="25"/>
  <c r="AJS52" i="24"/>
  <c r="AJR53" i="24"/>
  <c r="AJR53" i="23"/>
  <c r="AJS52" i="23"/>
  <c r="AJR53" i="22"/>
  <c r="AJS52" i="22"/>
  <c r="AJP64" i="20"/>
  <c r="AJQ63" i="20"/>
  <c r="AKB53" i="34" l="1"/>
  <c r="AKC52" i="34"/>
  <c r="AKB53" i="33"/>
  <c r="AKC52" i="33"/>
  <c r="AKB53" i="32"/>
  <c r="AKC52" i="32"/>
  <c r="AJR53" i="28"/>
  <c r="AJS52" i="28"/>
  <c r="AJR53" i="27"/>
  <c r="AJS52" i="27"/>
  <c r="AJS53" i="26"/>
  <c r="AJT52" i="26"/>
  <c r="AJS53" i="25"/>
  <c r="AJT52" i="25"/>
  <c r="AJS53" i="24"/>
  <c r="AJT52" i="24"/>
  <c r="AJS53" i="23"/>
  <c r="AJT52" i="23"/>
  <c r="AJS53" i="22"/>
  <c r="AJT52" i="22"/>
  <c r="AJQ64" i="20"/>
  <c r="AJR63" i="20"/>
  <c r="AKC53" i="34" l="1"/>
  <c r="AKD52" i="34"/>
  <c r="AKD52" i="33"/>
  <c r="AKC53" i="33"/>
  <c r="AKC53" i="32"/>
  <c r="AKD52" i="32"/>
  <c r="AJS53" i="28"/>
  <c r="AJT52" i="28"/>
  <c r="AJS53" i="27"/>
  <c r="AJT52" i="27"/>
  <c r="AJU52" i="26"/>
  <c r="AJT53" i="26"/>
  <c r="AJT53" i="25"/>
  <c r="AJU52" i="25"/>
  <c r="AJT53" i="24"/>
  <c r="AJU52" i="24"/>
  <c r="AJT53" i="23"/>
  <c r="AJU52" i="23"/>
  <c r="AJT53" i="22"/>
  <c r="AJU52" i="22"/>
  <c r="AJR64" i="20"/>
  <c r="AJS63" i="20"/>
  <c r="AKD53" i="34" l="1"/>
  <c r="AKE52" i="34"/>
  <c r="AKD53" i="33"/>
  <c r="AKE52" i="33"/>
  <c r="AKD53" i="32"/>
  <c r="AKE52" i="32"/>
  <c r="AJT53" i="28"/>
  <c r="AJU52" i="28"/>
  <c r="AJT53" i="27"/>
  <c r="AJU52" i="27"/>
  <c r="AJU53" i="26"/>
  <c r="AJV52" i="26"/>
  <c r="AJU53" i="25"/>
  <c r="AJV52" i="25"/>
  <c r="AJV52" i="24"/>
  <c r="AJU53" i="24"/>
  <c r="AJV52" i="23"/>
  <c r="AJU53" i="23"/>
  <c r="AJV52" i="22"/>
  <c r="AJU53" i="22"/>
  <c r="AJS64" i="20"/>
  <c r="AJT63" i="20"/>
  <c r="AKE53" i="34" l="1"/>
  <c r="AKF52" i="34"/>
  <c r="AKE53" i="33"/>
  <c r="AKF52" i="33"/>
  <c r="AKE53" i="32"/>
  <c r="AKF52" i="32"/>
  <c r="AJU53" i="28"/>
  <c r="AJV52" i="28"/>
  <c r="AJU53" i="27"/>
  <c r="AJV52" i="27"/>
  <c r="AJW52" i="26"/>
  <c r="AJV53" i="26"/>
  <c r="AJV53" i="25"/>
  <c r="AJW52" i="25"/>
  <c r="AJV53" i="24"/>
  <c r="AJW52" i="24"/>
  <c r="AJV53" i="23"/>
  <c r="AJW52" i="23"/>
  <c r="AJV53" i="22"/>
  <c r="AJW52" i="22"/>
  <c r="AJT64" i="20"/>
  <c r="AJU63" i="20"/>
  <c r="AKF53" i="34" l="1"/>
  <c r="AKG52" i="34"/>
  <c r="AKF53" i="33"/>
  <c r="AKG52" i="33"/>
  <c r="AKF53" i="32"/>
  <c r="AKG52" i="32"/>
  <c r="AJV53" i="28"/>
  <c r="AJW52" i="28"/>
  <c r="AJV53" i="27"/>
  <c r="AJW52" i="27"/>
  <c r="AJX52" i="26"/>
  <c r="AJW53" i="26"/>
  <c r="AJW53" i="25"/>
  <c r="AJX52" i="25"/>
  <c r="AJW53" i="24"/>
  <c r="AJX52" i="24"/>
  <c r="AJW53" i="23"/>
  <c r="AJX52" i="23"/>
  <c r="AJW53" i="22"/>
  <c r="AJX52" i="22"/>
  <c r="AJU64" i="20"/>
  <c r="AJV63" i="20"/>
  <c r="AKG53" i="34" l="1"/>
  <c r="AKH52" i="34"/>
  <c r="AKG53" i="33"/>
  <c r="AKH52" i="33"/>
  <c r="AKG53" i="32"/>
  <c r="AKH52" i="32"/>
  <c r="AJW53" i="28"/>
  <c r="AJX52" i="28"/>
  <c r="AJX52" i="27"/>
  <c r="AJW53" i="27"/>
  <c r="AJX53" i="26"/>
  <c r="AJY52" i="26"/>
  <c r="AJX53" i="25"/>
  <c r="AJY52" i="25"/>
  <c r="AJX53" i="24"/>
  <c r="AJY52" i="24"/>
  <c r="AJX53" i="23"/>
  <c r="AJY52" i="23"/>
  <c r="AJX53" i="22"/>
  <c r="AJY52" i="22"/>
  <c r="AJV64" i="20"/>
  <c r="AJW63" i="20"/>
  <c r="AKH53" i="34" l="1"/>
  <c r="AKI52" i="34"/>
  <c r="AKH53" i="33"/>
  <c r="AKI52" i="33"/>
  <c r="AKH53" i="32"/>
  <c r="AKI52" i="32"/>
  <c r="AJX53" i="28"/>
  <c r="AJY52" i="28"/>
  <c r="AJY52" i="27"/>
  <c r="AJX53" i="27"/>
  <c r="AJY53" i="26"/>
  <c r="AJZ52" i="26"/>
  <c r="AJY53" i="25"/>
  <c r="AJZ52" i="25"/>
  <c r="AJY53" i="24"/>
  <c r="AJZ52" i="24"/>
  <c r="AJY53" i="23"/>
  <c r="AJZ52" i="23"/>
  <c r="AJY53" i="22"/>
  <c r="AJZ52" i="22"/>
  <c r="AJW64" i="20"/>
  <c r="AJX63" i="20"/>
  <c r="AKI53" i="34" l="1"/>
  <c r="AKJ52" i="34"/>
  <c r="AKI53" i="33"/>
  <c r="AKJ52" i="33"/>
  <c r="AKI53" i="32"/>
  <c r="AKJ52" i="32"/>
  <c r="AJZ52" i="28"/>
  <c r="AJY53" i="28"/>
  <c r="AJY53" i="27"/>
  <c r="AJZ52" i="27"/>
  <c r="AJZ53" i="26"/>
  <c r="AKA52" i="26"/>
  <c r="AJZ53" i="25"/>
  <c r="AKA52" i="25"/>
  <c r="AKA52" i="24"/>
  <c r="AJZ53" i="24"/>
  <c r="AJZ53" i="23"/>
  <c r="AKA52" i="23"/>
  <c r="AJZ53" i="22"/>
  <c r="AKA52" i="22"/>
  <c r="AJX64" i="20"/>
  <c r="AJY63" i="20"/>
  <c r="AKJ53" i="34" l="1"/>
  <c r="AKK52" i="34"/>
  <c r="AKJ53" i="33"/>
  <c r="AKK52" i="33"/>
  <c r="AKJ53" i="32"/>
  <c r="AKK52" i="32"/>
  <c r="AJZ53" i="28"/>
  <c r="AKA52" i="28"/>
  <c r="AJZ53" i="27"/>
  <c r="AKA52" i="27"/>
  <c r="AKA53" i="26"/>
  <c r="AKB52" i="26"/>
  <c r="AKA53" i="25"/>
  <c r="AKB52" i="25"/>
  <c r="AKA53" i="24"/>
  <c r="AKB52" i="24"/>
  <c r="AKA53" i="23"/>
  <c r="AKB52" i="23"/>
  <c r="AKA53" i="22"/>
  <c r="AKB52" i="22"/>
  <c r="AJY64" i="20"/>
  <c r="AJZ63" i="20"/>
  <c r="AKK53" i="34" l="1"/>
  <c r="AKL52" i="34"/>
  <c r="AKL52" i="33"/>
  <c r="AKK53" i="33"/>
  <c r="AKK53" i="32"/>
  <c r="AKL52" i="32"/>
  <c r="AKA53" i="28"/>
  <c r="AKB52" i="28"/>
  <c r="AKA53" i="27"/>
  <c r="AKB52" i="27"/>
  <c r="AKB53" i="26"/>
  <c r="AKC52" i="26"/>
  <c r="AKB53" i="25"/>
  <c r="AKC52" i="25"/>
  <c r="AKB53" i="24"/>
  <c r="AKC52" i="24"/>
  <c r="AKB53" i="23"/>
  <c r="AKC52" i="23"/>
  <c r="AKB53" i="22"/>
  <c r="AKC52" i="22"/>
  <c r="AJZ64" i="20"/>
  <c r="AKA63" i="20"/>
  <c r="AKM52" i="34" l="1"/>
  <c r="AKL53" i="34"/>
  <c r="AKL53" i="33"/>
  <c r="AKM52" i="33"/>
  <c r="AKL53" i="32"/>
  <c r="AKM52" i="32"/>
  <c r="AKB53" i="28"/>
  <c r="AKC52" i="28"/>
  <c r="AKB53" i="27"/>
  <c r="AKC52" i="27"/>
  <c r="AKC53" i="26"/>
  <c r="AKD52" i="26"/>
  <c r="AKC53" i="25"/>
  <c r="AKD52" i="25"/>
  <c r="AKD52" i="24"/>
  <c r="AKC53" i="24"/>
  <c r="AKD52" i="23"/>
  <c r="AKC53" i="23"/>
  <c r="AKD52" i="22"/>
  <c r="AKC53" i="22"/>
  <c r="AKA64" i="20"/>
  <c r="AKB63" i="20"/>
  <c r="AKN52" i="34" l="1"/>
  <c r="AKM53" i="34"/>
  <c r="AKN52" i="33"/>
  <c r="AKM53" i="33"/>
  <c r="AKM53" i="32"/>
  <c r="AKN52" i="32"/>
  <c r="AKD52" i="28"/>
  <c r="AKC53" i="28"/>
  <c r="AKC53" i="27"/>
  <c r="AKD52" i="27"/>
  <c r="AKD53" i="26"/>
  <c r="AKE52" i="26"/>
  <c r="AKE52" i="25"/>
  <c r="AKD53" i="25"/>
  <c r="AKD53" i="24"/>
  <c r="AKE52" i="24"/>
  <c r="AKD53" i="23"/>
  <c r="AKE52" i="23"/>
  <c r="AKD53" i="22"/>
  <c r="AKE52" i="22"/>
  <c r="AKB64" i="20"/>
  <c r="AKC63" i="20"/>
  <c r="AKO52" i="34" l="1"/>
  <c r="AKN53" i="34"/>
  <c r="AKO52" i="33"/>
  <c r="AKN53" i="33"/>
  <c r="AKN53" i="32"/>
  <c r="AKO52" i="32"/>
  <c r="AKD53" i="28"/>
  <c r="AKE52" i="28"/>
  <c r="AKD53" i="27"/>
  <c r="AKE52" i="27"/>
  <c r="AKE53" i="26"/>
  <c r="AKF52" i="26"/>
  <c r="AKE53" i="25"/>
  <c r="AKF52" i="25"/>
  <c r="AKE53" i="24"/>
  <c r="AKF52" i="24"/>
  <c r="AKF52" i="23"/>
  <c r="AKE53" i="23"/>
  <c r="AKE53" i="22"/>
  <c r="AKF52" i="22"/>
  <c r="AKC64" i="20"/>
  <c r="AKD63" i="20"/>
  <c r="AKO53" i="34" l="1"/>
  <c r="AKP52" i="34"/>
  <c r="AKO53" i="33"/>
  <c r="AKP52" i="33"/>
  <c r="AKO53" i="32"/>
  <c r="AKP52" i="32"/>
  <c r="AKE53" i="28"/>
  <c r="AKF52" i="28"/>
  <c r="AKE53" i="27"/>
  <c r="AKF52" i="27"/>
  <c r="AKF53" i="26"/>
  <c r="AKG52" i="26"/>
  <c r="AKF53" i="25"/>
  <c r="AKG52" i="25"/>
  <c r="AKF53" i="24"/>
  <c r="AKG52" i="24"/>
  <c r="AKF53" i="23"/>
  <c r="AKG52" i="23"/>
  <c r="AKF53" i="22"/>
  <c r="AKG52" i="22"/>
  <c r="AKD64" i="20"/>
  <c r="AKE63" i="20"/>
  <c r="AKP53" i="34" l="1"/>
  <c r="AKQ52" i="34"/>
  <c r="AKP53" i="33"/>
  <c r="AKQ52" i="33"/>
  <c r="AKP53" i="32"/>
  <c r="AKQ52" i="32"/>
  <c r="AKF53" i="28"/>
  <c r="AKG52" i="28"/>
  <c r="AKF53" i="27"/>
  <c r="AKG52" i="27"/>
  <c r="AKG53" i="26"/>
  <c r="AKH52" i="26"/>
  <c r="AKG53" i="25"/>
  <c r="AKH52" i="25"/>
  <c r="AKG53" i="24"/>
  <c r="AKH52" i="24"/>
  <c r="AKH52" i="23"/>
  <c r="AKG53" i="23"/>
  <c r="AKG53" i="22"/>
  <c r="AKH52" i="22"/>
  <c r="AKE64" i="20"/>
  <c r="AKF63" i="20"/>
  <c r="AKQ53" i="34" l="1"/>
  <c r="AKR52" i="34"/>
  <c r="AKQ53" i="33"/>
  <c r="AKR52" i="33"/>
  <c r="AKQ53" i="32"/>
  <c r="AKR52" i="32"/>
  <c r="AKG53" i="28"/>
  <c r="AKH52" i="28"/>
  <c r="AKG53" i="27"/>
  <c r="AKH52" i="27"/>
  <c r="AKH53" i="26"/>
  <c r="AKI52" i="26"/>
  <c r="AKH53" i="25"/>
  <c r="AKI52" i="25"/>
  <c r="AKH53" i="24"/>
  <c r="AKI52" i="24"/>
  <c r="AKH53" i="23"/>
  <c r="AKI52" i="23"/>
  <c r="AKH53" i="22"/>
  <c r="AKI52" i="22"/>
  <c r="AKF64" i="20"/>
  <c r="AKG63" i="20"/>
  <c r="AKR53" i="34" l="1"/>
  <c r="AKS52" i="34"/>
  <c r="AKR53" i="33"/>
  <c r="AKS52" i="33"/>
  <c r="AKR53" i="32"/>
  <c r="AKS52" i="32"/>
  <c r="AKI52" i="28"/>
  <c r="AKH53" i="28"/>
  <c r="AKH53" i="27"/>
  <c r="AKI52" i="27"/>
  <c r="AKI53" i="26"/>
  <c r="AKJ52" i="26"/>
  <c r="AKI53" i="25"/>
  <c r="AKJ52" i="25"/>
  <c r="AKI53" i="24"/>
  <c r="AKJ52" i="24"/>
  <c r="AKI53" i="23"/>
  <c r="AKJ52" i="23"/>
  <c r="AKI53" i="22"/>
  <c r="AKJ52" i="22"/>
  <c r="AKG64" i="20"/>
  <c r="AKH63" i="20"/>
  <c r="AKT52" i="34" l="1"/>
  <c r="AKS53" i="34"/>
  <c r="AKT52" i="33"/>
  <c r="AKS53" i="33"/>
  <c r="AKS53" i="32"/>
  <c r="AKT52" i="32"/>
  <c r="AKI53" i="28"/>
  <c r="AKJ52" i="28"/>
  <c r="AKI53" i="27"/>
  <c r="AKJ52" i="27"/>
  <c r="AKJ53" i="26"/>
  <c r="AKK52" i="26"/>
  <c r="AKJ53" i="25"/>
  <c r="AKK52" i="25"/>
  <c r="AKJ53" i="24"/>
  <c r="AKK52" i="24"/>
  <c r="AKJ53" i="23"/>
  <c r="AKK52" i="23"/>
  <c r="AKJ53" i="22"/>
  <c r="AKK52" i="22"/>
  <c r="AKH64" i="20"/>
  <c r="AKI63" i="20"/>
  <c r="AKT53" i="34" l="1"/>
  <c r="AKU52" i="34"/>
  <c r="AKT53" i="33"/>
  <c r="AKU52" i="33"/>
  <c r="AKT53" i="32"/>
  <c r="AKU52" i="32"/>
  <c r="AKJ53" i="28"/>
  <c r="AKK52" i="28"/>
  <c r="AKJ53" i="27"/>
  <c r="AKK52" i="27"/>
  <c r="AKK53" i="26"/>
  <c r="AKL52" i="26"/>
  <c r="AKK53" i="25"/>
  <c r="AKL52" i="25"/>
  <c r="AKK53" i="24"/>
  <c r="AKL52" i="24"/>
  <c r="AKK53" i="23"/>
  <c r="AKL52" i="23"/>
  <c r="AKL52" i="22"/>
  <c r="AKK53" i="22"/>
  <c r="AKI64" i="20"/>
  <c r="AKJ63" i="20"/>
  <c r="AKU53" i="34" l="1"/>
  <c r="AKV52" i="34"/>
  <c r="AKU53" i="33"/>
  <c r="AKV52" i="33"/>
  <c r="AKU53" i="32"/>
  <c r="AKV52" i="32"/>
  <c r="AKL52" i="28"/>
  <c r="AKK53" i="28"/>
  <c r="AKK53" i="27"/>
  <c r="AKL52" i="27"/>
  <c r="AKL53" i="26"/>
  <c r="AKM52" i="26"/>
  <c r="AKL53" i="25"/>
  <c r="AKM52" i="25"/>
  <c r="AKL53" i="24"/>
  <c r="AKM52" i="24"/>
  <c r="AKL53" i="23"/>
  <c r="AKM52" i="23"/>
  <c r="AKL53" i="22"/>
  <c r="AKM52" i="22"/>
  <c r="AKJ64" i="20"/>
  <c r="AKK63" i="20"/>
  <c r="AKV53" i="34" l="1"/>
  <c r="AKW52" i="34"/>
  <c r="AKV53" i="33"/>
  <c r="AKW52" i="33"/>
  <c r="AKV53" i="32"/>
  <c r="AKW52" i="32"/>
  <c r="AKM52" i="28"/>
  <c r="AKL53" i="28"/>
  <c r="AKL53" i="27"/>
  <c r="AKM52" i="27"/>
  <c r="AKN52" i="26"/>
  <c r="AKM53" i="26"/>
  <c r="AKM53" i="25"/>
  <c r="AKN52" i="25"/>
  <c r="AKM53" i="24"/>
  <c r="AKN52" i="24"/>
  <c r="AKM53" i="23"/>
  <c r="AKN52" i="23"/>
  <c r="AKM53" i="22"/>
  <c r="AKN52" i="22"/>
  <c r="AKL63" i="20"/>
  <c r="AKK64" i="20"/>
  <c r="AKW53" i="34" l="1"/>
  <c r="AKX52" i="34"/>
  <c r="AKW53" i="33"/>
  <c r="AKX52" i="33"/>
  <c r="AKW53" i="32"/>
  <c r="AKX52" i="32"/>
  <c r="AKM53" i="28"/>
  <c r="AKN52" i="28"/>
  <c r="AKM53" i="27"/>
  <c r="AKN52" i="27"/>
  <c r="AKN53" i="26"/>
  <c r="AKO52" i="26"/>
  <c r="AKN53" i="25"/>
  <c r="AKO52" i="25"/>
  <c r="AKN53" i="24"/>
  <c r="AKO52" i="24"/>
  <c r="AKN53" i="23"/>
  <c r="AKO52" i="23"/>
  <c r="AKN53" i="22"/>
  <c r="AKO52" i="22"/>
  <c r="AKM63" i="20"/>
  <c r="AKL64" i="20"/>
  <c r="AKX53" i="34" l="1"/>
  <c r="AKY52" i="34"/>
  <c r="AKX53" i="33"/>
  <c r="AKY52" i="33"/>
  <c r="AKX53" i="32"/>
  <c r="AKY52" i="32"/>
  <c r="AKN53" i="28"/>
  <c r="AKO52" i="28"/>
  <c r="AKO52" i="27"/>
  <c r="AKN53" i="27"/>
  <c r="AKO53" i="26"/>
  <c r="AKP52" i="26"/>
  <c r="AKO53" i="25"/>
  <c r="AKP52" i="25"/>
  <c r="AKO53" i="24"/>
  <c r="AKP52" i="24"/>
  <c r="AKO53" i="23"/>
  <c r="AKP52" i="23"/>
  <c r="AKO53" i="22"/>
  <c r="AKP52" i="22"/>
  <c r="AKM64" i="20"/>
  <c r="AKN63" i="20"/>
  <c r="AKY53" i="34" l="1"/>
  <c r="AKZ52" i="34"/>
  <c r="AKY53" i="33"/>
  <c r="AKZ52" i="33"/>
  <c r="AKY53" i="32"/>
  <c r="AKZ52" i="32"/>
  <c r="AKO53" i="28"/>
  <c r="AKP52" i="28"/>
  <c r="AKO53" i="27"/>
  <c r="AKP52" i="27"/>
  <c r="AKP53" i="26"/>
  <c r="AKQ52" i="26"/>
  <c r="AKP53" i="25"/>
  <c r="AKQ52" i="25"/>
  <c r="AKQ52" i="24"/>
  <c r="AKP53" i="24"/>
  <c r="AKP53" i="23"/>
  <c r="AKQ52" i="23"/>
  <c r="AKP53" i="22"/>
  <c r="AKQ52" i="22"/>
  <c r="AKN64" i="20"/>
  <c r="AKO63" i="20"/>
  <c r="AKZ53" i="34" l="1"/>
  <c r="ALA52" i="34"/>
  <c r="AKZ53" i="33"/>
  <c r="ALA52" i="33"/>
  <c r="AKZ53" i="32"/>
  <c r="ALA52" i="32"/>
  <c r="AKP53" i="28"/>
  <c r="AKQ52" i="28"/>
  <c r="AKP53" i="27"/>
  <c r="AKQ52" i="27"/>
  <c r="AKQ53" i="26"/>
  <c r="AKR52" i="26"/>
  <c r="AKQ53" i="25"/>
  <c r="AKR52" i="25"/>
  <c r="AKQ53" i="24"/>
  <c r="AKR52" i="24"/>
  <c r="AKQ53" i="23"/>
  <c r="AKR52" i="23"/>
  <c r="AKQ53" i="22"/>
  <c r="AKR52" i="22"/>
  <c r="AKO64" i="20"/>
  <c r="AKP63" i="20"/>
  <c r="ALA53" i="34" l="1"/>
  <c r="ALB52" i="34"/>
  <c r="ALB52" i="33"/>
  <c r="ALA53" i="33"/>
  <c r="ALA53" i="32"/>
  <c r="ALB52" i="32"/>
  <c r="AKQ53" i="28"/>
  <c r="AKR52" i="28"/>
  <c r="AKQ53" i="27"/>
  <c r="AKR52" i="27"/>
  <c r="AKR53" i="26"/>
  <c r="AKS52" i="26"/>
  <c r="AKR53" i="25"/>
  <c r="AKS52" i="25"/>
  <c r="AKR53" i="24"/>
  <c r="AKS52" i="24"/>
  <c r="AKR53" i="23"/>
  <c r="AKS52" i="23"/>
  <c r="AKR53" i="22"/>
  <c r="AKS52" i="22"/>
  <c r="AKP64" i="20"/>
  <c r="AKQ63" i="20"/>
  <c r="ALC52" i="34" l="1"/>
  <c r="ALB53" i="34"/>
  <c r="ALB53" i="33"/>
  <c r="ALC52" i="33"/>
  <c r="ALB53" i="32"/>
  <c r="ALC52" i="32"/>
  <c r="AKR53" i="28"/>
  <c r="AKS52" i="28"/>
  <c r="AKR53" i="27"/>
  <c r="AKS52" i="27"/>
  <c r="AKS53" i="26"/>
  <c r="AKT52" i="26"/>
  <c r="AKS53" i="25"/>
  <c r="AKT52" i="25"/>
  <c r="AKT52" i="24"/>
  <c r="AKS53" i="24"/>
  <c r="AKS53" i="23"/>
  <c r="AKT52" i="23"/>
  <c r="AKT52" i="22"/>
  <c r="AKS53" i="22"/>
  <c r="AKQ64" i="20"/>
  <c r="AKR63" i="20"/>
  <c r="ALC53" i="34" l="1"/>
  <c r="ALD52" i="34"/>
  <c r="ALC53" i="33"/>
  <c r="ALD52" i="33"/>
  <c r="ALC53" i="32"/>
  <c r="ALD52" i="32"/>
  <c r="AKS53" i="28"/>
  <c r="AKT52" i="28"/>
  <c r="AKS53" i="27"/>
  <c r="AKT52" i="27"/>
  <c r="AKT53" i="26"/>
  <c r="AKU52" i="26"/>
  <c r="AKT53" i="25"/>
  <c r="AKU52" i="25"/>
  <c r="AKT53" i="24"/>
  <c r="AKU52" i="24"/>
  <c r="AKT53" i="23"/>
  <c r="AKU52" i="23"/>
  <c r="AKT53" i="22"/>
  <c r="AKU52" i="22"/>
  <c r="AKR64" i="20"/>
  <c r="AKS63" i="20"/>
  <c r="ALD53" i="34" l="1"/>
  <c r="ALE52" i="34"/>
  <c r="ALD53" i="33"/>
  <c r="ALE52" i="33"/>
  <c r="ALD53" i="32"/>
  <c r="ALE52" i="32"/>
  <c r="AKU52" i="28"/>
  <c r="AKT53" i="28"/>
  <c r="AKT53" i="27"/>
  <c r="AKU52" i="27"/>
  <c r="AKU53" i="26"/>
  <c r="AKV52" i="26"/>
  <c r="AKU53" i="25"/>
  <c r="AKV52" i="25"/>
  <c r="AKU53" i="24"/>
  <c r="AKV52" i="24"/>
  <c r="AKU53" i="23"/>
  <c r="AKV52" i="23"/>
  <c r="AKU53" i="22"/>
  <c r="AKV52" i="22"/>
  <c r="AKS64" i="20"/>
  <c r="AKT63" i="20"/>
  <c r="ALE53" i="34" l="1"/>
  <c r="ALF52" i="34"/>
  <c r="ALE53" i="33"/>
  <c r="ALF52" i="33"/>
  <c r="ALE53" i="32"/>
  <c r="ALF52" i="32"/>
  <c r="AKV52" i="28"/>
  <c r="AKU53" i="28"/>
  <c r="AKU53" i="27"/>
  <c r="AKV52" i="27"/>
  <c r="AKV53" i="26"/>
  <c r="AKW52" i="26"/>
  <c r="AKV53" i="25"/>
  <c r="AKW52" i="25"/>
  <c r="AKV53" i="24"/>
  <c r="AKW52" i="24"/>
  <c r="AKV53" i="23"/>
  <c r="AKW52" i="23"/>
  <c r="AKV53" i="22"/>
  <c r="AKW52" i="22"/>
  <c r="AKT64" i="20"/>
  <c r="AKU63" i="20"/>
  <c r="ALF53" i="34" l="1"/>
  <c r="ALG52" i="34"/>
  <c r="ALF53" i="33"/>
  <c r="ALG52" i="33"/>
  <c r="ALF53" i="32"/>
  <c r="ALG52" i="32"/>
  <c r="AKW52" i="28"/>
  <c r="AKV53" i="28"/>
  <c r="AKW52" i="27"/>
  <c r="AKV53" i="27"/>
  <c r="AKW53" i="26"/>
  <c r="AKX52" i="26"/>
  <c r="AKW53" i="25"/>
  <c r="AKX52" i="25"/>
  <c r="AKW53" i="24"/>
  <c r="AKX52" i="24"/>
  <c r="AKX52" i="23"/>
  <c r="AKW53" i="23"/>
  <c r="AKW53" i="22"/>
  <c r="AKX52" i="22"/>
  <c r="AKU64" i="20"/>
  <c r="AKV63" i="20"/>
  <c r="ALG53" i="34" l="1"/>
  <c r="ALH52" i="34"/>
  <c r="ALG53" i="33"/>
  <c r="ALH52" i="33"/>
  <c r="ALG53" i="32"/>
  <c r="ALH52" i="32"/>
  <c r="AKW53" i="28"/>
  <c r="AKX52" i="28"/>
  <c r="AKW53" i="27"/>
  <c r="AKX52" i="27"/>
  <c r="AKX53" i="26"/>
  <c r="AKY52" i="26"/>
  <c r="AKX53" i="25"/>
  <c r="AKY52" i="25"/>
  <c r="AKX53" i="24"/>
  <c r="AKY52" i="24"/>
  <c r="AKY52" i="23"/>
  <c r="AKX53" i="23"/>
  <c r="AKX53" i="22"/>
  <c r="AKY52" i="22"/>
  <c r="AKV64" i="20"/>
  <c r="AKW63" i="20"/>
  <c r="ALH53" i="34" l="1"/>
  <c r="ALI52" i="34"/>
  <c r="ALH53" i="33"/>
  <c r="ALI52" i="33"/>
  <c r="ALH53" i="32"/>
  <c r="ALI52" i="32"/>
  <c r="AKX53" i="28"/>
  <c r="AKY52" i="28"/>
  <c r="AKX53" i="27"/>
  <c r="AKY52" i="27"/>
  <c r="AKY53" i="26"/>
  <c r="AKZ52" i="26"/>
  <c r="AKY53" i="25"/>
  <c r="AKZ52" i="25"/>
  <c r="AKY53" i="24"/>
  <c r="AKZ52" i="24"/>
  <c r="AKZ52" i="23"/>
  <c r="AKY53" i="23"/>
  <c r="AKY53" i="22"/>
  <c r="AKZ52" i="22"/>
  <c r="AKW64" i="20"/>
  <c r="AKX63" i="20"/>
  <c r="ALI53" i="34" l="1"/>
  <c r="ALJ52" i="34"/>
  <c r="ALJ52" i="33"/>
  <c r="ALI53" i="33"/>
  <c r="ALI53" i="32"/>
  <c r="ALJ52" i="32"/>
  <c r="AKY53" i="28"/>
  <c r="AKZ52" i="28"/>
  <c r="AKY53" i="27"/>
  <c r="AKZ52" i="27"/>
  <c r="AKZ53" i="26"/>
  <c r="ALA52" i="26"/>
  <c r="AKZ53" i="25"/>
  <c r="ALA52" i="25"/>
  <c r="AKZ53" i="24"/>
  <c r="ALA52" i="24"/>
  <c r="AKZ53" i="23"/>
  <c r="ALA52" i="23"/>
  <c r="AKZ53" i="22"/>
  <c r="ALA52" i="22"/>
  <c r="AKX64" i="20"/>
  <c r="AKY63" i="20"/>
  <c r="ALJ53" i="34" l="1"/>
  <c r="ALK52" i="34"/>
  <c r="ALJ53" i="33"/>
  <c r="ALK52" i="33"/>
  <c r="ALJ53" i="32"/>
  <c r="ALK52" i="32"/>
  <c r="AKZ53" i="28"/>
  <c r="ALA52" i="28"/>
  <c r="AKZ53" i="27"/>
  <c r="ALA52" i="27"/>
  <c r="ALA53" i="26"/>
  <c r="ALB52" i="26"/>
  <c r="ALA53" i="25"/>
  <c r="ALB52" i="25"/>
  <c r="ALA53" i="24"/>
  <c r="ALB52" i="24"/>
  <c r="ALA53" i="23"/>
  <c r="ALB52" i="23"/>
  <c r="ALA53" i="22"/>
  <c r="ALB52" i="22"/>
  <c r="AKY64" i="20"/>
  <c r="AKZ63" i="20"/>
  <c r="ALK53" i="34" l="1"/>
  <c r="ALL52" i="34"/>
  <c r="ALK53" i="33"/>
  <c r="ALL52" i="33"/>
  <c r="ALK53" i="32"/>
  <c r="ALL52" i="32"/>
  <c r="ALA53" i="28"/>
  <c r="ALB52" i="28"/>
  <c r="ALA53" i="27"/>
  <c r="ALB52" i="27"/>
  <c r="ALB53" i="26"/>
  <c r="ALC52" i="26"/>
  <c r="ALB53" i="25"/>
  <c r="ALC52" i="25"/>
  <c r="ALB53" i="24"/>
  <c r="ALC52" i="24"/>
  <c r="ALB53" i="23"/>
  <c r="ALC52" i="23"/>
  <c r="ALB53" i="22"/>
  <c r="ALC52" i="22"/>
  <c r="AKZ64" i="20"/>
  <c r="ALA63" i="20"/>
  <c r="ALL53" i="34" l="1"/>
  <c r="ALM52" i="34"/>
  <c r="ALL53" i="33"/>
  <c r="ALM52" i="33"/>
  <c r="ALL53" i="32"/>
  <c r="ALM52" i="32"/>
  <c r="ALB53" i="28"/>
  <c r="ALC52" i="28"/>
  <c r="ALB53" i="27"/>
  <c r="ALC52" i="27"/>
  <c r="ALC53" i="26"/>
  <c r="ALD52" i="26"/>
  <c r="ALC53" i="25"/>
  <c r="ALD52" i="25"/>
  <c r="ALC53" i="24"/>
  <c r="ALD52" i="24"/>
  <c r="ALC53" i="23"/>
  <c r="ALD52" i="23"/>
  <c r="ALC53" i="22"/>
  <c r="ALD52" i="22"/>
  <c r="ALA64" i="20"/>
  <c r="ALB63" i="20"/>
  <c r="ALM53" i="34" l="1"/>
  <c r="ALN52" i="34"/>
  <c r="ALM53" i="33"/>
  <c r="ALN52" i="33"/>
  <c r="ALM53" i="32"/>
  <c r="ALN52" i="32"/>
  <c r="ALC53" i="28"/>
  <c r="ALD52" i="28"/>
  <c r="ALC53" i="27"/>
  <c r="ALD52" i="27"/>
  <c r="ALD53" i="26"/>
  <c r="ALE52" i="26"/>
  <c r="ALD53" i="25"/>
  <c r="ALE52" i="25"/>
  <c r="ALD53" i="24"/>
  <c r="ALE52" i="24"/>
  <c r="ALD53" i="23"/>
  <c r="ALE52" i="23"/>
  <c r="ALD53" i="22"/>
  <c r="ALE52" i="22"/>
  <c r="ALB64" i="20"/>
  <c r="ALC63" i="20"/>
  <c r="ALN53" i="34" l="1"/>
  <c r="ALO52" i="34"/>
  <c r="ALO53" i="34" s="1"/>
  <c r="ALN53" i="33"/>
  <c r="ALO52" i="33"/>
  <c r="ALO53" i="33" s="1"/>
  <c r="D39" i="33" s="1"/>
  <c r="C39" i="33" s="1"/>
  <c r="AB199" i="29" s="1"/>
  <c r="ALN53" i="32"/>
  <c r="ALO52" i="32"/>
  <c r="ALO53" i="32" s="1"/>
  <c r="ALD53" i="28"/>
  <c r="ALE52" i="28"/>
  <c r="ALD53" i="27"/>
  <c r="ALE52" i="27"/>
  <c r="ALE53" i="26"/>
  <c r="ALF52" i="26"/>
  <c r="ALE53" i="25"/>
  <c r="ALF52" i="25"/>
  <c r="ALE53" i="24"/>
  <c r="ALF52" i="24"/>
  <c r="ALE53" i="23"/>
  <c r="ALF52" i="23"/>
  <c r="ALE53" i="22"/>
  <c r="ALF52" i="22"/>
  <c r="ALC64" i="20"/>
  <c r="ALD63" i="20"/>
  <c r="D39" i="32" l="1"/>
  <c r="C39" i="32" s="1"/>
  <c r="D39" i="34"/>
  <c r="C39" i="34" s="1"/>
  <c r="AB220" i="29" s="1"/>
  <c r="ALE53" i="28"/>
  <c r="ALF52" i="28"/>
  <c r="ALE53" i="27"/>
  <c r="ALF52" i="27"/>
  <c r="ALF53" i="26"/>
  <c r="ALG52" i="26"/>
  <c r="ALF53" i="25"/>
  <c r="ALG52" i="25"/>
  <c r="ALF53" i="24"/>
  <c r="ALG52" i="24"/>
  <c r="ALF53" i="23"/>
  <c r="ALG52" i="23"/>
  <c r="ALF53" i="22"/>
  <c r="ALG52" i="22"/>
  <c r="ALD64" i="20"/>
  <c r="ALE63" i="20"/>
  <c r="ALF53" i="28" l="1"/>
  <c r="ALG52" i="28"/>
  <c r="ALF53" i="27"/>
  <c r="ALG52" i="27"/>
  <c r="ALG53" i="26"/>
  <c r="ALH52" i="26"/>
  <c r="ALG53" i="25"/>
  <c r="ALH52" i="25"/>
  <c r="ALG53" i="24"/>
  <c r="ALH52" i="24"/>
  <c r="ALG53" i="23"/>
  <c r="ALH52" i="23"/>
  <c r="ALG53" i="22"/>
  <c r="ALH52" i="22"/>
  <c r="ALE64" i="20"/>
  <c r="ALF63" i="20"/>
  <c r="ALG53" i="28" l="1"/>
  <c r="ALH52" i="28"/>
  <c r="ALG53" i="27"/>
  <c r="ALH52" i="27"/>
  <c r="ALH53" i="26"/>
  <c r="ALI52" i="26"/>
  <c r="ALH53" i="25"/>
  <c r="ALI52" i="25"/>
  <c r="ALH53" i="24"/>
  <c r="ALI52" i="24"/>
  <c r="ALH53" i="23"/>
  <c r="ALI52" i="23"/>
  <c r="ALH53" i="22"/>
  <c r="ALI52" i="22"/>
  <c r="ALF64" i="20"/>
  <c r="ALG63" i="20"/>
  <c r="ALH53" i="28" l="1"/>
  <c r="ALI52" i="28"/>
  <c r="ALH53" i="27"/>
  <c r="ALI52" i="27"/>
  <c r="ALI53" i="26"/>
  <c r="ALJ52" i="26"/>
  <c r="ALI53" i="25"/>
  <c r="ALJ52" i="25"/>
  <c r="ALI53" i="24"/>
  <c r="ALJ52" i="24"/>
  <c r="ALI53" i="23"/>
  <c r="ALJ52" i="23"/>
  <c r="ALI53" i="22"/>
  <c r="ALJ52" i="22"/>
  <c r="ALG64" i="20"/>
  <c r="ALH63" i="20"/>
  <c r="ALI53" i="28" l="1"/>
  <c r="ALJ52" i="28"/>
  <c r="ALI53" i="27"/>
  <c r="ALJ52" i="27"/>
  <c r="ALJ53" i="26"/>
  <c r="ALK52" i="26"/>
  <c r="ALJ53" i="25"/>
  <c r="ALK52" i="25"/>
  <c r="ALJ53" i="24"/>
  <c r="ALK52" i="24"/>
  <c r="ALJ53" i="23"/>
  <c r="ALK52" i="23"/>
  <c r="ALJ53" i="22"/>
  <c r="ALK52" i="22"/>
  <c r="ALH64" i="20"/>
  <c r="ALI63" i="20"/>
  <c r="ALJ53" i="28" l="1"/>
  <c r="ALK52" i="28"/>
  <c r="ALJ53" i="27"/>
  <c r="ALK52" i="27"/>
  <c r="ALK53" i="26"/>
  <c r="ALL52" i="26"/>
  <c r="ALK53" i="25"/>
  <c r="ALL52" i="25"/>
  <c r="ALK53" i="24"/>
  <c r="ALL52" i="24"/>
  <c r="ALK53" i="23"/>
  <c r="ALL52" i="23"/>
  <c r="ALK53" i="22"/>
  <c r="ALL52" i="22"/>
  <c r="ALI64" i="20"/>
  <c r="ALJ63" i="20"/>
  <c r="ALK53" i="28" l="1"/>
  <c r="ALL52" i="28"/>
  <c r="ALK53" i="27"/>
  <c r="ALL52" i="27"/>
  <c r="ALL53" i="26"/>
  <c r="ALM52" i="26"/>
  <c r="ALL53" i="25"/>
  <c r="ALM52" i="25"/>
  <c r="ALL53" i="24"/>
  <c r="ALM52" i="24"/>
  <c r="ALL53" i="23"/>
  <c r="ALM52" i="23"/>
  <c r="ALL53" i="22"/>
  <c r="ALM52" i="22"/>
  <c r="ALJ64" i="20"/>
  <c r="ALK63" i="20"/>
  <c r="ALL53" i="28" l="1"/>
  <c r="ALM52" i="28"/>
  <c r="ALL53" i="27"/>
  <c r="ALM52" i="27"/>
  <c r="ALM53" i="26"/>
  <c r="ALN52" i="26"/>
  <c r="ALM53" i="25"/>
  <c r="ALN52" i="25"/>
  <c r="ALM53" i="24"/>
  <c r="ALN52" i="24"/>
  <c r="ALM53" i="23"/>
  <c r="ALN52" i="23"/>
  <c r="ALM53" i="22"/>
  <c r="ALN52" i="22"/>
  <c r="ALK64" i="20"/>
  <c r="ALL63" i="20"/>
  <c r="ALM53" i="28" l="1"/>
  <c r="ALN52" i="28"/>
  <c r="ALM53" i="27"/>
  <c r="ALN52" i="27"/>
  <c r="ALN53" i="26"/>
  <c r="ALO52" i="26"/>
  <c r="ALO53" i="26" s="1"/>
  <c r="ALN53" i="25"/>
  <c r="ALO52" i="25"/>
  <c r="ALO53" i="25" s="1"/>
  <c r="ALN53" i="24"/>
  <c r="ALO52" i="24"/>
  <c r="ALO53" i="24" s="1"/>
  <c r="D39" i="24" s="1"/>
  <c r="C39" i="24" s="1"/>
  <c r="AB31" i="29" s="1"/>
  <c r="ALN53" i="23"/>
  <c r="ALO52" i="23"/>
  <c r="ALO53" i="23" s="1"/>
  <c r="ALN53" i="22"/>
  <c r="ALO52" i="22"/>
  <c r="ALO53" i="22" s="1"/>
  <c r="ALL64" i="20"/>
  <c r="ALM63" i="20"/>
  <c r="D39" i="22" l="1"/>
  <c r="C39" i="22" s="1"/>
  <c r="AB52" i="29" s="1"/>
  <c r="D39" i="26"/>
  <c r="C39" i="26" s="1"/>
  <c r="AB94" i="29" s="1"/>
  <c r="D39" i="25"/>
  <c r="C39" i="25" s="1"/>
  <c r="AB73" i="29" s="1"/>
  <c r="D39" i="23"/>
  <c r="C39" i="23" s="1"/>
  <c r="AB10" i="29" s="1"/>
  <c r="ALN53" i="28"/>
  <c r="ALO52" i="28"/>
  <c r="ALO53" i="28" s="1"/>
  <c r="ALN53" i="27"/>
  <c r="ALO52" i="27"/>
  <c r="ALO53" i="27" s="1"/>
  <c r="ALM64" i="20"/>
  <c r="ALN63" i="20"/>
  <c r="D39" i="27" l="1"/>
  <c r="C39" i="27" s="1"/>
  <c r="AB115" i="29" s="1"/>
  <c r="D39" i="28"/>
  <c r="C39" i="28" s="1"/>
  <c r="AB136" i="29" s="1"/>
  <c r="ALN64" i="20"/>
  <c r="ALO63" i="20"/>
  <c r="ALO64" i="20" s="1"/>
  <c r="D39" i="20" s="1"/>
  <c r="C39" i="20" s="1"/>
  <c r="M94" i="29" s="1"/>
  <c r="D63" i="19" l="1"/>
  <c r="E63" i="19" s="1"/>
  <c r="F63" i="19" s="1"/>
  <c r="G63" i="19" s="1"/>
  <c r="H63" i="19" s="1"/>
  <c r="I63" i="19" s="1"/>
  <c r="J63" i="19" s="1"/>
  <c r="K63" i="19" s="1"/>
  <c r="L63" i="19" s="1"/>
  <c r="M63" i="19" s="1"/>
  <c r="N63" i="19" s="1"/>
  <c r="O63" i="19" s="1"/>
  <c r="P63" i="19" s="1"/>
  <c r="Q63" i="19" s="1"/>
  <c r="R63" i="19" s="1"/>
  <c r="S63" i="19" s="1"/>
  <c r="T63" i="19" s="1"/>
  <c r="U63" i="19" s="1"/>
  <c r="V63" i="19" s="1"/>
  <c r="W63" i="19" s="1"/>
  <c r="X63" i="19" s="1"/>
  <c r="Y63" i="19" s="1"/>
  <c r="Z63" i="19" s="1"/>
  <c r="AA63" i="19" s="1"/>
  <c r="AB63" i="19" s="1"/>
  <c r="AC63" i="19" s="1"/>
  <c r="AD63" i="19" s="1"/>
  <c r="AE63" i="19" s="1"/>
  <c r="AF63" i="19" s="1"/>
  <c r="AG63" i="19" s="1"/>
  <c r="AH63" i="19" s="1"/>
  <c r="AI63" i="19" s="1"/>
  <c r="AJ63" i="19" s="1"/>
  <c r="AK63" i="19" s="1"/>
  <c r="AL63" i="19" s="1"/>
  <c r="AM63" i="19" s="1"/>
  <c r="AN63" i="19" s="1"/>
  <c r="AO63" i="19" s="1"/>
  <c r="AP63" i="19" s="1"/>
  <c r="AQ63" i="19" s="1"/>
  <c r="AR63" i="19" s="1"/>
  <c r="AS63" i="19" s="1"/>
  <c r="AT63" i="19" s="1"/>
  <c r="AU63" i="19" s="1"/>
  <c r="AV63" i="19" s="1"/>
  <c r="AW63" i="19" s="1"/>
  <c r="AX63" i="19" s="1"/>
  <c r="AY63" i="19" s="1"/>
  <c r="AZ63" i="19" s="1"/>
  <c r="BA63" i="19" s="1"/>
  <c r="BB63" i="19" s="1"/>
  <c r="BC63" i="19" s="1"/>
  <c r="BD63" i="19" s="1"/>
  <c r="BE63" i="19" s="1"/>
  <c r="BF63" i="19" s="1"/>
  <c r="BG63" i="19" s="1"/>
  <c r="BH63" i="19" s="1"/>
  <c r="BI63" i="19" s="1"/>
  <c r="BJ63" i="19" s="1"/>
  <c r="BK63" i="19" s="1"/>
  <c r="BL63" i="19" s="1"/>
  <c r="BM63" i="19" s="1"/>
  <c r="BN63" i="19" s="1"/>
  <c r="BO63" i="19" s="1"/>
  <c r="BP63" i="19" s="1"/>
  <c r="BQ63" i="19" s="1"/>
  <c r="BR63" i="19" s="1"/>
  <c r="BS63" i="19" s="1"/>
  <c r="BT63" i="19" s="1"/>
  <c r="BU63" i="19" s="1"/>
  <c r="BV63" i="19" s="1"/>
  <c r="BW63" i="19" s="1"/>
  <c r="BX63" i="19" s="1"/>
  <c r="BY63" i="19" s="1"/>
  <c r="BZ63" i="19" s="1"/>
  <c r="CA63" i="19" s="1"/>
  <c r="CB63" i="19" s="1"/>
  <c r="CC63" i="19" s="1"/>
  <c r="CD63" i="19" s="1"/>
  <c r="CE63" i="19" s="1"/>
  <c r="CF63" i="19" s="1"/>
  <c r="CG63" i="19" s="1"/>
  <c r="CH63" i="19" s="1"/>
  <c r="CI63" i="19" s="1"/>
  <c r="CJ63" i="19" s="1"/>
  <c r="CK63" i="19" s="1"/>
  <c r="CL63" i="19" s="1"/>
  <c r="CM63" i="19" s="1"/>
  <c r="CN63" i="19" s="1"/>
  <c r="CO63" i="19" s="1"/>
  <c r="CP63" i="19" s="1"/>
  <c r="CQ63" i="19" s="1"/>
  <c r="CR63" i="19" s="1"/>
  <c r="CS63" i="19" s="1"/>
  <c r="CT63" i="19" s="1"/>
  <c r="CU63" i="19" s="1"/>
  <c r="CV63" i="19" s="1"/>
  <c r="CW63" i="19" s="1"/>
  <c r="CX63" i="19" s="1"/>
  <c r="CY63" i="19" s="1"/>
  <c r="CZ63" i="19" s="1"/>
  <c r="DA63" i="19" s="1"/>
  <c r="DB63" i="19" s="1"/>
  <c r="DC63" i="19" s="1"/>
  <c r="DD63" i="19" s="1"/>
  <c r="DE63" i="19" s="1"/>
  <c r="DF63" i="19" s="1"/>
  <c r="DG63" i="19" s="1"/>
  <c r="DH63" i="19" s="1"/>
  <c r="DI63" i="19" s="1"/>
  <c r="DJ63" i="19" s="1"/>
  <c r="DK63" i="19" s="1"/>
  <c r="DL63" i="19" s="1"/>
  <c r="DM63" i="19" s="1"/>
  <c r="DN63" i="19" s="1"/>
  <c r="DO63" i="19" s="1"/>
  <c r="DP63" i="19" s="1"/>
  <c r="DQ63" i="19" s="1"/>
  <c r="DR63" i="19" s="1"/>
  <c r="DS63" i="19" s="1"/>
  <c r="DT63" i="19" s="1"/>
  <c r="DU63" i="19" s="1"/>
  <c r="DV63" i="19" s="1"/>
  <c r="DW63" i="19" s="1"/>
  <c r="DX63" i="19" s="1"/>
  <c r="DY63" i="19" s="1"/>
  <c r="DZ63" i="19" s="1"/>
  <c r="EA63" i="19" s="1"/>
  <c r="EB63" i="19" s="1"/>
  <c r="EC63" i="19" s="1"/>
  <c r="ED63" i="19" s="1"/>
  <c r="EE63" i="19" s="1"/>
  <c r="EF63" i="19" s="1"/>
  <c r="EG63" i="19" s="1"/>
  <c r="EH63" i="19" s="1"/>
  <c r="EI63" i="19" s="1"/>
  <c r="EJ63" i="19" s="1"/>
  <c r="EK63" i="19" s="1"/>
  <c r="EL63" i="19" s="1"/>
  <c r="EM63" i="19" s="1"/>
  <c r="EN63" i="19" s="1"/>
  <c r="EO63" i="19" s="1"/>
  <c r="EP63" i="19" s="1"/>
  <c r="EQ63" i="19" s="1"/>
  <c r="ER63" i="19" s="1"/>
  <c r="ES63" i="19" s="1"/>
  <c r="ET63" i="19" s="1"/>
  <c r="EU63" i="19" s="1"/>
  <c r="EV63" i="19" s="1"/>
  <c r="EW63" i="19" s="1"/>
  <c r="EX63" i="19" s="1"/>
  <c r="EY63" i="19" s="1"/>
  <c r="EZ63" i="19" s="1"/>
  <c r="FA63" i="19" s="1"/>
  <c r="FB63" i="19" s="1"/>
  <c r="FC63" i="19" s="1"/>
  <c r="FD63" i="19" s="1"/>
  <c r="FE63" i="19" s="1"/>
  <c r="FF63" i="19" s="1"/>
  <c r="FG63" i="19" s="1"/>
  <c r="FH63" i="19" s="1"/>
  <c r="FI63" i="19" s="1"/>
  <c r="FJ63" i="19" s="1"/>
  <c r="FK63" i="19" s="1"/>
  <c r="FL63" i="19" s="1"/>
  <c r="FM63" i="19" s="1"/>
  <c r="FN63" i="19" s="1"/>
  <c r="FO63" i="19" s="1"/>
  <c r="FP63" i="19" s="1"/>
  <c r="FQ63" i="19" s="1"/>
  <c r="FR63" i="19" s="1"/>
  <c r="FS63" i="19" s="1"/>
  <c r="FT63" i="19" s="1"/>
  <c r="FU63" i="19" s="1"/>
  <c r="FV63" i="19" s="1"/>
  <c r="FW63" i="19" s="1"/>
  <c r="FX63" i="19" s="1"/>
  <c r="FY63" i="19" s="1"/>
  <c r="FZ63" i="19" s="1"/>
  <c r="GA63" i="19" s="1"/>
  <c r="GB63" i="19" s="1"/>
  <c r="GC63" i="19" s="1"/>
  <c r="GD63" i="19" s="1"/>
  <c r="GE63" i="19" s="1"/>
  <c r="GF63" i="19" s="1"/>
  <c r="GG63" i="19" s="1"/>
  <c r="GH63" i="19" s="1"/>
  <c r="GI63" i="19" s="1"/>
  <c r="GJ63" i="19" s="1"/>
  <c r="GK63" i="19" s="1"/>
  <c r="GL63" i="19" s="1"/>
  <c r="GM63" i="19" s="1"/>
  <c r="GN63" i="19" s="1"/>
  <c r="GO63" i="19" s="1"/>
  <c r="GP63" i="19" s="1"/>
  <c r="GQ63" i="19" s="1"/>
  <c r="GR63" i="19" s="1"/>
  <c r="GS63" i="19" s="1"/>
  <c r="GT63" i="19" s="1"/>
  <c r="GU63" i="19" s="1"/>
  <c r="GV63" i="19" s="1"/>
  <c r="GW63" i="19" s="1"/>
  <c r="GX63" i="19" s="1"/>
  <c r="GY63" i="19" s="1"/>
  <c r="GZ63" i="19" s="1"/>
  <c r="HA63" i="19" s="1"/>
  <c r="HB63" i="19" s="1"/>
  <c r="HC63" i="19" s="1"/>
  <c r="HD63" i="19" s="1"/>
  <c r="HE63" i="19" s="1"/>
  <c r="HF63" i="19" s="1"/>
  <c r="HG63" i="19" s="1"/>
  <c r="HH63" i="19" s="1"/>
  <c r="HI63" i="19" s="1"/>
  <c r="HJ63" i="19" s="1"/>
  <c r="HK63" i="19" s="1"/>
  <c r="HL63" i="19" s="1"/>
  <c r="HM63" i="19" s="1"/>
  <c r="HN63" i="19" s="1"/>
  <c r="HO63" i="19" s="1"/>
  <c r="HP63" i="19" s="1"/>
  <c r="HQ63" i="19" s="1"/>
  <c r="HR63" i="19" s="1"/>
  <c r="HS63" i="19" s="1"/>
  <c r="HT63" i="19" s="1"/>
  <c r="HU63" i="19" s="1"/>
  <c r="HV63" i="19" s="1"/>
  <c r="HW63" i="19" s="1"/>
  <c r="HX63" i="19" s="1"/>
  <c r="HY63" i="19" s="1"/>
  <c r="HZ63" i="19" s="1"/>
  <c r="IA63" i="19" s="1"/>
  <c r="IB63" i="19" s="1"/>
  <c r="IC63" i="19" s="1"/>
  <c r="ID63" i="19" s="1"/>
  <c r="IE63" i="19" s="1"/>
  <c r="IF63" i="19" s="1"/>
  <c r="IG63" i="19" s="1"/>
  <c r="IH63" i="19" s="1"/>
  <c r="II63" i="19" s="1"/>
  <c r="IJ63" i="19" s="1"/>
  <c r="IK63" i="19" s="1"/>
  <c r="IL63" i="19" s="1"/>
  <c r="IM63" i="19" s="1"/>
  <c r="IN63" i="19" s="1"/>
  <c r="IO63" i="19" s="1"/>
  <c r="IP63" i="19" s="1"/>
  <c r="IQ63" i="19" s="1"/>
  <c r="IR63" i="19" s="1"/>
  <c r="IS63" i="19" s="1"/>
  <c r="IT63" i="19" s="1"/>
  <c r="IU63" i="19" s="1"/>
  <c r="IV63" i="19" s="1"/>
  <c r="IW63" i="19" s="1"/>
  <c r="IX63" i="19" s="1"/>
  <c r="IY63" i="19" s="1"/>
  <c r="IZ63" i="19" s="1"/>
  <c r="JA63" i="19" s="1"/>
  <c r="JB63" i="19" s="1"/>
  <c r="JC63" i="19" s="1"/>
  <c r="JD63" i="19" s="1"/>
  <c r="JE63" i="19" s="1"/>
  <c r="JF63" i="19" s="1"/>
  <c r="JG63" i="19" s="1"/>
  <c r="JH63" i="19" s="1"/>
  <c r="JI63" i="19" s="1"/>
  <c r="JJ63" i="19" s="1"/>
  <c r="JK63" i="19" s="1"/>
  <c r="JL63" i="19" s="1"/>
  <c r="JM63" i="19" s="1"/>
  <c r="JN63" i="19" s="1"/>
  <c r="JO63" i="19" s="1"/>
  <c r="JP63" i="19" s="1"/>
  <c r="JQ63" i="19" s="1"/>
  <c r="JR63" i="19" s="1"/>
  <c r="JS63" i="19" s="1"/>
  <c r="JT63" i="19" s="1"/>
  <c r="JU63" i="19" s="1"/>
  <c r="JV63" i="19" s="1"/>
  <c r="JW63" i="19" s="1"/>
  <c r="JX63" i="19" s="1"/>
  <c r="JY63" i="19" s="1"/>
  <c r="JZ63" i="19" s="1"/>
  <c r="KA63" i="19" s="1"/>
  <c r="KB63" i="19" s="1"/>
  <c r="KC63" i="19" s="1"/>
  <c r="KD63" i="19" s="1"/>
  <c r="KE63" i="19" s="1"/>
  <c r="KF63" i="19" s="1"/>
  <c r="KG63" i="19" s="1"/>
  <c r="KH63" i="19" s="1"/>
  <c r="KI63" i="19" s="1"/>
  <c r="KJ63" i="19" s="1"/>
  <c r="KK63" i="19" s="1"/>
  <c r="KL63" i="19" s="1"/>
  <c r="KM63" i="19" s="1"/>
  <c r="KN63" i="19" s="1"/>
  <c r="KO63" i="19" s="1"/>
  <c r="KP63" i="19" s="1"/>
  <c r="KQ63" i="19" s="1"/>
  <c r="KR63" i="19" s="1"/>
  <c r="KS63" i="19" s="1"/>
  <c r="KT63" i="19" s="1"/>
  <c r="KU63" i="19" s="1"/>
  <c r="KV63" i="19" s="1"/>
  <c r="KW63" i="19" s="1"/>
  <c r="KX63" i="19" s="1"/>
  <c r="KY63" i="19" s="1"/>
  <c r="KZ63" i="19" s="1"/>
  <c r="LA63" i="19" s="1"/>
  <c r="LB63" i="19" s="1"/>
  <c r="LC63" i="19" s="1"/>
  <c r="LD63" i="19" s="1"/>
  <c r="LE63" i="19" s="1"/>
  <c r="LF63" i="19" s="1"/>
  <c r="LG63" i="19" s="1"/>
  <c r="LH63" i="19" s="1"/>
  <c r="LI63" i="19" s="1"/>
  <c r="LJ63" i="19" s="1"/>
  <c r="LK63" i="19" s="1"/>
  <c r="LL63" i="19" s="1"/>
  <c r="LM63" i="19" s="1"/>
  <c r="LN63" i="19" s="1"/>
  <c r="LO63" i="19" s="1"/>
  <c r="LP63" i="19" s="1"/>
  <c r="LQ63" i="19" s="1"/>
  <c r="LR63" i="19" s="1"/>
  <c r="LS63" i="19" s="1"/>
  <c r="LT63" i="19" s="1"/>
  <c r="LU63" i="19" s="1"/>
  <c r="LV63" i="19" s="1"/>
  <c r="LW63" i="19" s="1"/>
  <c r="LX63" i="19" s="1"/>
  <c r="LY63" i="19" s="1"/>
  <c r="LZ63" i="19" s="1"/>
  <c r="MA63" i="19" s="1"/>
  <c r="MB63" i="19" s="1"/>
  <c r="MC63" i="19" s="1"/>
  <c r="MD63" i="19" s="1"/>
  <c r="ME63" i="19" s="1"/>
  <c r="MF63" i="19" s="1"/>
  <c r="MG63" i="19" s="1"/>
  <c r="MH63" i="19" s="1"/>
  <c r="MI63" i="19" s="1"/>
  <c r="MJ63" i="19" s="1"/>
  <c r="MK63" i="19" s="1"/>
  <c r="ML63" i="19" s="1"/>
  <c r="MM63" i="19" s="1"/>
  <c r="MN63" i="19" s="1"/>
  <c r="MO63" i="19" s="1"/>
  <c r="MP63" i="19" s="1"/>
  <c r="MQ63" i="19" s="1"/>
  <c r="MR63" i="19" s="1"/>
  <c r="MS63" i="19" s="1"/>
  <c r="MT63" i="19" s="1"/>
  <c r="MU63" i="19" s="1"/>
  <c r="MV63" i="19" s="1"/>
  <c r="MW63" i="19" s="1"/>
  <c r="MX63" i="19" s="1"/>
  <c r="MY63" i="19" s="1"/>
  <c r="MZ63" i="19" s="1"/>
  <c r="NA63" i="19" s="1"/>
  <c r="NB63" i="19" s="1"/>
  <c r="NC63" i="19" s="1"/>
  <c r="ND63" i="19" s="1"/>
  <c r="NE63" i="19" s="1"/>
  <c r="NF63" i="19" s="1"/>
  <c r="NG63" i="19" s="1"/>
  <c r="NH63" i="19" s="1"/>
  <c r="NI63" i="19" s="1"/>
  <c r="NJ63" i="19" s="1"/>
  <c r="NK63" i="19" s="1"/>
  <c r="NL63" i="19" s="1"/>
  <c r="NM63" i="19" s="1"/>
  <c r="NN63" i="19" s="1"/>
  <c r="NO63" i="19" s="1"/>
  <c r="NP63" i="19" s="1"/>
  <c r="NQ63" i="19" s="1"/>
  <c r="NR63" i="19" s="1"/>
  <c r="NS63" i="19" s="1"/>
  <c r="NT63" i="19" s="1"/>
  <c r="NU63" i="19" s="1"/>
  <c r="NV63" i="19" s="1"/>
  <c r="NW63" i="19" s="1"/>
  <c r="NX63" i="19" s="1"/>
  <c r="NY63" i="19" s="1"/>
  <c r="NZ63" i="19" s="1"/>
  <c r="OA63" i="19" s="1"/>
  <c r="OB63" i="19" s="1"/>
  <c r="OC63" i="19" s="1"/>
  <c r="OD63" i="19" s="1"/>
  <c r="OE63" i="19" s="1"/>
  <c r="OF63" i="19" s="1"/>
  <c r="OG63" i="19" s="1"/>
  <c r="OH63" i="19" s="1"/>
  <c r="OI63" i="19" s="1"/>
  <c r="OJ63" i="19" s="1"/>
  <c r="OK63" i="19" s="1"/>
  <c r="OL63" i="19" s="1"/>
  <c r="OM63" i="19" s="1"/>
  <c r="ON63" i="19" s="1"/>
  <c r="OO63" i="19" s="1"/>
  <c r="OP63" i="19" s="1"/>
  <c r="OQ63" i="19" s="1"/>
  <c r="OR63" i="19" s="1"/>
  <c r="OS63" i="19" s="1"/>
  <c r="OT63" i="19" s="1"/>
  <c r="OU63" i="19" s="1"/>
  <c r="OV63" i="19" s="1"/>
  <c r="OW63" i="19" s="1"/>
  <c r="OX63" i="19" s="1"/>
  <c r="OY63" i="19" s="1"/>
  <c r="OZ63" i="19" s="1"/>
  <c r="PA63" i="19" s="1"/>
  <c r="PB63" i="19" s="1"/>
  <c r="PC63" i="19" s="1"/>
  <c r="PD63" i="19" s="1"/>
  <c r="PE63" i="19" s="1"/>
  <c r="PF63" i="19" s="1"/>
  <c r="PG63" i="19" s="1"/>
  <c r="PH63" i="19" s="1"/>
  <c r="PI63" i="19" s="1"/>
  <c r="PJ63" i="19" s="1"/>
  <c r="PK63" i="19" s="1"/>
  <c r="PL63" i="19" s="1"/>
  <c r="PM63" i="19" s="1"/>
  <c r="PN63" i="19" s="1"/>
  <c r="PO63" i="19" s="1"/>
  <c r="PP63" i="19" s="1"/>
  <c r="PQ63" i="19" s="1"/>
  <c r="PR63" i="19" s="1"/>
  <c r="PS63" i="19" s="1"/>
  <c r="PT63" i="19" s="1"/>
  <c r="PU63" i="19" s="1"/>
  <c r="PV63" i="19" s="1"/>
  <c r="PW63" i="19" s="1"/>
  <c r="PX63" i="19" s="1"/>
  <c r="PY63" i="19" s="1"/>
  <c r="PZ63" i="19" s="1"/>
  <c r="QA63" i="19" s="1"/>
  <c r="QB63" i="19" s="1"/>
  <c r="QC63" i="19" s="1"/>
  <c r="QD63" i="19" s="1"/>
  <c r="QE63" i="19" s="1"/>
  <c r="QF63" i="19" s="1"/>
  <c r="QG63" i="19" s="1"/>
  <c r="QH63" i="19" s="1"/>
  <c r="QI63" i="19" s="1"/>
  <c r="QJ63" i="19" s="1"/>
  <c r="QK63" i="19" s="1"/>
  <c r="QL63" i="19" s="1"/>
  <c r="QM63" i="19" s="1"/>
  <c r="QN63" i="19" s="1"/>
  <c r="QO63" i="19" s="1"/>
  <c r="QP63" i="19" s="1"/>
  <c r="QQ63" i="19" s="1"/>
  <c r="QR63" i="19" s="1"/>
  <c r="QS63" i="19" s="1"/>
  <c r="QT63" i="19" s="1"/>
  <c r="QU63" i="19" s="1"/>
  <c r="QV63" i="19" s="1"/>
  <c r="QW63" i="19" s="1"/>
  <c r="QX63" i="19" s="1"/>
  <c r="QY63" i="19" s="1"/>
  <c r="QZ63" i="19" s="1"/>
  <c r="RA63" i="19" s="1"/>
  <c r="RB63" i="19" s="1"/>
  <c r="RC63" i="19" s="1"/>
  <c r="RD63" i="19" s="1"/>
  <c r="RE63" i="19" s="1"/>
  <c r="RF63" i="19" s="1"/>
  <c r="RG63" i="19" s="1"/>
  <c r="RH63" i="19" s="1"/>
  <c r="RI63" i="19" s="1"/>
  <c r="RJ63" i="19" s="1"/>
  <c r="RK63" i="19" s="1"/>
  <c r="RL63" i="19" s="1"/>
  <c r="RM63" i="19" s="1"/>
  <c r="RN63" i="19" s="1"/>
  <c r="RO63" i="19" s="1"/>
  <c r="RP63" i="19" s="1"/>
  <c r="RQ63" i="19" s="1"/>
  <c r="RR63" i="19" s="1"/>
  <c r="RS63" i="19" s="1"/>
  <c r="RT63" i="19" s="1"/>
  <c r="RU63" i="19" s="1"/>
  <c r="RV63" i="19" s="1"/>
  <c r="RW63" i="19" s="1"/>
  <c r="RX63" i="19" s="1"/>
  <c r="RY63" i="19" s="1"/>
  <c r="RZ63" i="19" s="1"/>
  <c r="SA63" i="19" s="1"/>
  <c r="SB63" i="19" s="1"/>
  <c r="SC63" i="19" s="1"/>
  <c r="SD63" i="19" s="1"/>
  <c r="SE63" i="19" s="1"/>
  <c r="SF63" i="19" s="1"/>
  <c r="SG63" i="19" s="1"/>
  <c r="SH63" i="19" s="1"/>
  <c r="SI63" i="19" s="1"/>
  <c r="SJ63" i="19" s="1"/>
  <c r="SK63" i="19" s="1"/>
  <c r="SL63" i="19" s="1"/>
  <c r="SM63" i="19" s="1"/>
  <c r="SN63" i="19" s="1"/>
  <c r="SO63" i="19" s="1"/>
  <c r="SP63" i="19" s="1"/>
  <c r="SQ63" i="19" s="1"/>
  <c r="SR63" i="19" s="1"/>
  <c r="SS63" i="19" s="1"/>
  <c r="ST63" i="19" s="1"/>
  <c r="SU63" i="19" s="1"/>
  <c r="SV63" i="19" s="1"/>
  <c r="SW63" i="19" s="1"/>
  <c r="SX63" i="19" s="1"/>
  <c r="SY63" i="19" s="1"/>
  <c r="SZ63" i="19" s="1"/>
  <c r="TA63" i="19" s="1"/>
  <c r="TB63" i="19" s="1"/>
  <c r="TC63" i="19" s="1"/>
  <c r="TD63" i="19" s="1"/>
  <c r="TE63" i="19" s="1"/>
  <c r="TF63" i="19" s="1"/>
  <c r="TG63" i="19" s="1"/>
  <c r="TH63" i="19" s="1"/>
  <c r="TI63" i="19" s="1"/>
  <c r="TJ63" i="19" s="1"/>
  <c r="TK63" i="19" s="1"/>
  <c r="TL63" i="19" s="1"/>
  <c r="TM63" i="19" s="1"/>
  <c r="TN63" i="19" s="1"/>
  <c r="TO63" i="19" s="1"/>
  <c r="TP63" i="19" s="1"/>
  <c r="TQ63" i="19" s="1"/>
  <c r="TR63" i="19" s="1"/>
  <c r="TS63" i="19" s="1"/>
  <c r="TT63" i="19" s="1"/>
  <c r="TU63" i="19" s="1"/>
  <c r="TV63" i="19" s="1"/>
  <c r="TW63" i="19" s="1"/>
  <c r="TX63" i="19" s="1"/>
  <c r="TY63" i="19" s="1"/>
  <c r="TZ63" i="19" s="1"/>
  <c r="UA63" i="19" s="1"/>
  <c r="UB63" i="19" s="1"/>
  <c r="UC63" i="19" s="1"/>
  <c r="UD63" i="19" s="1"/>
  <c r="UE63" i="19" s="1"/>
  <c r="UF63" i="19" s="1"/>
  <c r="UG63" i="19" s="1"/>
  <c r="UH63" i="19" s="1"/>
  <c r="UI63" i="19" s="1"/>
  <c r="UJ63" i="19" s="1"/>
  <c r="UK63" i="19" s="1"/>
  <c r="UL63" i="19" s="1"/>
  <c r="UM63" i="19" s="1"/>
  <c r="UN63" i="19" s="1"/>
  <c r="UO63" i="19" s="1"/>
  <c r="UP63" i="19" s="1"/>
  <c r="UQ63" i="19" s="1"/>
  <c r="UR63" i="19" s="1"/>
  <c r="US63" i="19" s="1"/>
  <c r="UT63" i="19" s="1"/>
  <c r="UU63" i="19" s="1"/>
  <c r="UV63" i="19" s="1"/>
  <c r="UW63" i="19" s="1"/>
  <c r="UX63" i="19" s="1"/>
  <c r="UY63" i="19" s="1"/>
  <c r="UZ63" i="19" s="1"/>
  <c r="VA63" i="19" s="1"/>
  <c r="VB63" i="19" s="1"/>
  <c r="VC63" i="19" s="1"/>
  <c r="VD63" i="19" s="1"/>
  <c r="VE63" i="19" s="1"/>
  <c r="VF63" i="19" s="1"/>
  <c r="VG63" i="19" s="1"/>
  <c r="VH63" i="19" s="1"/>
  <c r="VI63" i="19" s="1"/>
  <c r="VJ63" i="19" s="1"/>
  <c r="VK63" i="19" s="1"/>
  <c r="VL63" i="19" s="1"/>
  <c r="VM63" i="19" s="1"/>
  <c r="VN63" i="19" s="1"/>
  <c r="VO63" i="19" s="1"/>
  <c r="VP63" i="19" s="1"/>
  <c r="VQ63" i="19" s="1"/>
  <c r="VR63" i="19" s="1"/>
  <c r="VS63" i="19" s="1"/>
  <c r="VT63" i="19" s="1"/>
  <c r="VU63" i="19" s="1"/>
  <c r="VV63" i="19" s="1"/>
  <c r="VW63" i="19" s="1"/>
  <c r="VX63" i="19" s="1"/>
  <c r="VY63" i="19" s="1"/>
  <c r="VZ63" i="19" s="1"/>
  <c r="WA63" i="19" s="1"/>
  <c r="WB63" i="19" s="1"/>
  <c r="WC63" i="19" s="1"/>
  <c r="WD63" i="19" s="1"/>
  <c r="WE63" i="19" s="1"/>
  <c r="WF63" i="19" s="1"/>
  <c r="WG63" i="19" s="1"/>
  <c r="WH63" i="19" s="1"/>
  <c r="WI63" i="19" s="1"/>
  <c r="WJ63" i="19" s="1"/>
  <c r="WK63" i="19" s="1"/>
  <c r="WL63" i="19" s="1"/>
  <c r="WM63" i="19" s="1"/>
  <c r="WN63" i="19" s="1"/>
  <c r="WO63" i="19" s="1"/>
  <c r="WP63" i="19" s="1"/>
  <c r="WQ63" i="19" s="1"/>
  <c r="WR63" i="19" s="1"/>
  <c r="WS63" i="19" s="1"/>
  <c r="WT63" i="19" s="1"/>
  <c r="WU63" i="19" s="1"/>
  <c r="WV63" i="19" s="1"/>
  <c r="WW63" i="19" s="1"/>
  <c r="WX63" i="19" s="1"/>
  <c r="WY63" i="19" s="1"/>
  <c r="WZ63" i="19" s="1"/>
  <c r="XA63" i="19" s="1"/>
  <c r="XB63" i="19" s="1"/>
  <c r="XC63" i="19" s="1"/>
  <c r="XD63" i="19" s="1"/>
  <c r="XE63" i="19" s="1"/>
  <c r="XF63" i="19" s="1"/>
  <c r="XG63" i="19" s="1"/>
  <c r="XH63" i="19" s="1"/>
  <c r="XI63" i="19" s="1"/>
  <c r="XJ63" i="19" s="1"/>
  <c r="XK63" i="19" s="1"/>
  <c r="XL63" i="19" s="1"/>
  <c r="XM63" i="19" s="1"/>
  <c r="XN63" i="19" s="1"/>
  <c r="XO63" i="19" s="1"/>
  <c r="XP63" i="19" s="1"/>
  <c r="XQ63" i="19" s="1"/>
  <c r="XR63" i="19" s="1"/>
  <c r="XS63" i="19" s="1"/>
  <c r="XT63" i="19" s="1"/>
  <c r="XU63" i="19" s="1"/>
  <c r="XV63" i="19" s="1"/>
  <c r="XW63" i="19" s="1"/>
  <c r="XX63" i="19" s="1"/>
  <c r="XY63" i="19" s="1"/>
  <c r="XZ63" i="19" s="1"/>
  <c r="YA63" i="19" s="1"/>
  <c r="YB63" i="19" s="1"/>
  <c r="YC63" i="19" s="1"/>
  <c r="YD63" i="19" s="1"/>
  <c r="YE63" i="19" s="1"/>
  <c r="YF63" i="19" s="1"/>
  <c r="YG63" i="19" s="1"/>
  <c r="YH63" i="19" s="1"/>
  <c r="YI63" i="19" s="1"/>
  <c r="YJ63" i="19" s="1"/>
  <c r="YK63" i="19" s="1"/>
  <c r="YL63" i="19" s="1"/>
  <c r="YM63" i="19" s="1"/>
  <c r="YN63" i="19" s="1"/>
  <c r="YO63" i="19" s="1"/>
  <c r="YP63" i="19" s="1"/>
  <c r="YQ63" i="19" s="1"/>
  <c r="YR63" i="19" s="1"/>
  <c r="YS63" i="19" s="1"/>
  <c r="YT63" i="19" s="1"/>
  <c r="YU63" i="19" s="1"/>
  <c r="YV63" i="19" s="1"/>
  <c r="YW63" i="19" s="1"/>
  <c r="YX63" i="19" s="1"/>
  <c r="YY63" i="19" s="1"/>
  <c r="YZ63" i="19" s="1"/>
  <c r="ZA63" i="19" s="1"/>
  <c r="ZB63" i="19" s="1"/>
  <c r="ZC63" i="19" s="1"/>
  <c r="ZD63" i="19" s="1"/>
  <c r="ZE63" i="19" s="1"/>
  <c r="ZF63" i="19" s="1"/>
  <c r="ZG63" i="19" s="1"/>
  <c r="ZH63" i="19" s="1"/>
  <c r="ZI63" i="19" s="1"/>
  <c r="ZJ63" i="19" s="1"/>
  <c r="ZK63" i="19" s="1"/>
  <c r="ZL63" i="19" s="1"/>
  <c r="ZM63" i="19" s="1"/>
  <c r="ZN63" i="19" s="1"/>
  <c r="ZO63" i="19" s="1"/>
  <c r="ZP63" i="19" s="1"/>
  <c r="ZQ63" i="19" s="1"/>
  <c r="ZR63" i="19" s="1"/>
  <c r="ZS63" i="19" s="1"/>
  <c r="ZT63" i="19" s="1"/>
  <c r="ZU63" i="19" s="1"/>
  <c r="ZV63" i="19" s="1"/>
  <c r="ZW63" i="19" s="1"/>
  <c r="ZX63" i="19" s="1"/>
  <c r="ZY63" i="19" s="1"/>
  <c r="ZZ63" i="19" s="1"/>
  <c r="AAA63" i="19" s="1"/>
  <c r="AAB63" i="19" s="1"/>
  <c r="AAC63" i="19" s="1"/>
  <c r="AAD63" i="19" s="1"/>
  <c r="AAE63" i="19" s="1"/>
  <c r="AAF63" i="19" s="1"/>
  <c r="AAG63" i="19" s="1"/>
  <c r="AAH63" i="19" s="1"/>
  <c r="AAI63" i="19" s="1"/>
  <c r="AAJ63" i="19" s="1"/>
  <c r="AAK63" i="19" s="1"/>
  <c r="AAL63" i="19" s="1"/>
  <c r="AAM63" i="19" s="1"/>
  <c r="AAN63" i="19" s="1"/>
  <c r="AAO63" i="19" s="1"/>
  <c r="AAP63" i="19" s="1"/>
  <c r="AAQ63" i="19" s="1"/>
  <c r="AAR63" i="19" s="1"/>
  <c r="AAS63" i="19" s="1"/>
  <c r="AAT63" i="19" s="1"/>
  <c r="AAU63" i="19" s="1"/>
  <c r="AAV63" i="19" s="1"/>
  <c r="AAW63" i="19" s="1"/>
  <c r="AAX63" i="19" s="1"/>
  <c r="AAY63" i="19" s="1"/>
  <c r="AAZ63" i="19" s="1"/>
  <c r="ABA63" i="19" s="1"/>
  <c r="ABB63" i="19" s="1"/>
  <c r="ABC63" i="19" s="1"/>
  <c r="ABD63" i="19" s="1"/>
  <c r="ABE63" i="19" s="1"/>
  <c r="ABF63" i="19" s="1"/>
  <c r="ABG63" i="19" s="1"/>
  <c r="ABH63" i="19" s="1"/>
  <c r="ABI63" i="19" s="1"/>
  <c r="ABJ63" i="19" s="1"/>
  <c r="ABK63" i="19" s="1"/>
  <c r="ABL63" i="19" s="1"/>
  <c r="ABM63" i="19" s="1"/>
  <c r="ABN63" i="19" s="1"/>
  <c r="ABO63" i="19" s="1"/>
  <c r="ABP63" i="19" s="1"/>
  <c r="ABQ63" i="19" s="1"/>
  <c r="ABR63" i="19" s="1"/>
  <c r="ABS63" i="19" s="1"/>
  <c r="ABT63" i="19" s="1"/>
  <c r="ABU63" i="19" s="1"/>
  <c r="ABV63" i="19" s="1"/>
  <c r="ABW63" i="19" s="1"/>
  <c r="ABX63" i="19" s="1"/>
  <c r="ABY63" i="19" s="1"/>
  <c r="ABZ63" i="19" s="1"/>
  <c r="ACA63" i="19" s="1"/>
  <c r="ACB63" i="19" s="1"/>
  <c r="ACC63" i="19" s="1"/>
  <c r="ACD63" i="19" s="1"/>
  <c r="ACE63" i="19" s="1"/>
  <c r="ACF63" i="19" s="1"/>
  <c r="ACG63" i="19" s="1"/>
  <c r="ACH63" i="19" s="1"/>
  <c r="ACI63" i="19" s="1"/>
  <c r="ACJ63" i="19" s="1"/>
  <c r="ACK63" i="19" s="1"/>
  <c r="ACL63" i="19" s="1"/>
  <c r="ACM63" i="19" s="1"/>
  <c r="ACN63" i="19" s="1"/>
  <c r="ACO63" i="19" s="1"/>
  <c r="ACP63" i="19" s="1"/>
  <c r="ACQ63" i="19" s="1"/>
  <c r="ACR63" i="19" s="1"/>
  <c r="ACS63" i="19" s="1"/>
  <c r="ACT63" i="19" s="1"/>
  <c r="ACU63" i="19" s="1"/>
  <c r="ACV63" i="19" s="1"/>
  <c r="ACW63" i="19" s="1"/>
  <c r="ACX63" i="19" s="1"/>
  <c r="ACY63" i="19" s="1"/>
  <c r="ACZ63" i="19" s="1"/>
  <c r="ADA63" i="19" s="1"/>
  <c r="ADB63" i="19" s="1"/>
  <c r="ADC63" i="19" s="1"/>
  <c r="ADD63" i="19" s="1"/>
  <c r="ADE63" i="19" s="1"/>
  <c r="ADF63" i="19" s="1"/>
  <c r="ADG63" i="19" s="1"/>
  <c r="ADH63" i="19" s="1"/>
  <c r="ADI63" i="19" s="1"/>
  <c r="ADJ63" i="19" s="1"/>
  <c r="ADK63" i="19" s="1"/>
  <c r="ADL63" i="19" s="1"/>
  <c r="ADM63" i="19" s="1"/>
  <c r="ADN63" i="19" s="1"/>
  <c r="ADO63" i="19" s="1"/>
  <c r="ADP63" i="19" s="1"/>
  <c r="ADQ63" i="19" s="1"/>
  <c r="ADR63" i="19" s="1"/>
  <c r="ADS63" i="19" s="1"/>
  <c r="ADT63" i="19" s="1"/>
  <c r="ADU63" i="19" s="1"/>
  <c r="ADV63" i="19" s="1"/>
  <c r="ADW63" i="19" s="1"/>
  <c r="ADX63" i="19" s="1"/>
  <c r="ADY63" i="19" s="1"/>
  <c r="ADZ63" i="19" s="1"/>
  <c r="AEA63" i="19" s="1"/>
  <c r="AEB63" i="19" s="1"/>
  <c r="AEC63" i="19" s="1"/>
  <c r="AED63" i="19" s="1"/>
  <c r="AEE63" i="19" s="1"/>
  <c r="AEF63" i="19" s="1"/>
  <c r="AEG63" i="19" s="1"/>
  <c r="AEH63" i="19" s="1"/>
  <c r="AEI63" i="19" s="1"/>
  <c r="AEJ63" i="19" s="1"/>
  <c r="AEK63" i="19" s="1"/>
  <c r="AEL63" i="19" s="1"/>
  <c r="AEM63" i="19" s="1"/>
  <c r="AEN63" i="19" s="1"/>
  <c r="AEO63" i="19" s="1"/>
  <c r="AEP63" i="19" s="1"/>
  <c r="AEQ63" i="19" s="1"/>
  <c r="AER63" i="19" s="1"/>
  <c r="AES63" i="19" s="1"/>
  <c r="AET63" i="19" s="1"/>
  <c r="AEU63" i="19" s="1"/>
  <c r="AEV63" i="19" s="1"/>
  <c r="AEW63" i="19" s="1"/>
  <c r="AEX63" i="19" s="1"/>
  <c r="AEY63" i="19" s="1"/>
  <c r="AEZ63" i="19" s="1"/>
  <c r="AFA63" i="19" s="1"/>
  <c r="AFB63" i="19" s="1"/>
  <c r="AFC63" i="19" s="1"/>
  <c r="AFD63" i="19" s="1"/>
  <c r="AFE63" i="19" s="1"/>
  <c r="AFF63" i="19" s="1"/>
  <c r="AFG63" i="19" s="1"/>
  <c r="AFH63" i="19" s="1"/>
  <c r="AFI63" i="19" s="1"/>
  <c r="AFJ63" i="19" s="1"/>
  <c r="AFK63" i="19" s="1"/>
  <c r="AFL63" i="19" s="1"/>
  <c r="AFM63" i="19" s="1"/>
  <c r="AFN63" i="19" s="1"/>
  <c r="AFO63" i="19" s="1"/>
  <c r="AFP63" i="19" s="1"/>
  <c r="AFQ63" i="19" s="1"/>
  <c r="AFR63" i="19" s="1"/>
  <c r="AFS63" i="19" s="1"/>
  <c r="AFT63" i="19" s="1"/>
  <c r="AFU63" i="19" s="1"/>
  <c r="AFV63" i="19" s="1"/>
  <c r="AFW63" i="19" s="1"/>
  <c r="AFX63" i="19" s="1"/>
  <c r="AFY63" i="19" s="1"/>
  <c r="AFZ63" i="19" s="1"/>
  <c r="AGA63" i="19" s="1"/>
  <c r="AGB63" i="19" s="1"/>
  <c r="AGC63" i="19" s="1"/>
  <c r="AGD63" i="19" s="1"/>
  <c r="AGE63" i="19" s="1"/>
  <c r="AGF63" i="19" s="1"/>
  <c r="AGG63" i="19" s="1"/>
  <c r="AGH63" i="19" s="1"/>
  <c r="AGI63" i="19" s="1"/>
  <c r="AGJ63" i="19" s="1"/>
  <c r="AGK63" i="19" s="1"/>
  <c r="AGL63" i="19" s="1"/>
  <c r="AGM63" i="19" s="1"/>
  <c r="AGN63" i="19" s="1"/>
  <c r="AGO63" i="19" s="1"/>
  <c r="AGP63" i="19" s="1"/>
  <c r="AGQ63" i="19" s="1"/>
  <c r="AGR63" i="19" s="1"/>
  <c r="AGS63" i="19" s="1"/>
  <c r="AGT63" i="19" s="1"/>
  <c r="AGU63" i="19" s="1"/>
  <c r="AGV63" i="19" s="1"/>
  <c r="AGW63" i="19" s="1"/>
  <c r="AGX63" i="19" s="1"/>
  <c r="AGY63" i="19" s="1"/>
  <c r="AGZ63" i="19" s="1"/>
  <c r="AHA63" i="19" s="1"/>
  <c r="AHB63" i="19" s="1"/>
  <c r="AHC63" i="19" s="1"/>
  <c r="AHD63" i="19" s="1"/>
  <c r="AHE63" i="19" s="1"/>
  <c r="AHF63" i="19" s="1"/>
  <c r="AHG63" i="19" s="1"/>
  <c r="AHH63" i="19" s="1"/>
  <c r="AHI63" i="19" s="1"/>
  <c r="AHJ63" i="19" s="1"/>
  <c r="AHK63" i="19" s="1"/>
  <c r="AHL63" i="19" s="1"/>
  <c r="AHM63" i="19" s="1"/>
  <c r="AHN63" i="19" s="1"/>
  <c r="AHO63" i="19" s="1"/>
  <c r="AHP63" i="19" s="1"/>
  <c r="AHQ63" i="19" s="1"/>
  <c r="AHR63" i="19" s="1"/>
  <c r="AHS63" i="19" s="1"/>
  <c r="AHT63" i="19" s="1"/>
  <c r="AHU63" i="19" s="1"/>
  <c r="AHV63" i="19" s="1"/>
  <c r="AHW63" i="19" s="1"/>
  <c r="AHX63" i="19" s="1"/>
  <c r="AHY63" i="19" s="1"/>
  <c r="AHZ63" i="19" s="1"/>
  <c r="AIA63" i="19" s="1"/>
  <c r="AIB63" i="19" s="1"/>
  <c r="AIC63" i="19" s="1"/>
  <c r="AID63" i="19" s="1"/>
  <c r="AIE63" i="19" s="1"/>
  <c r="AIF63" i="19" s="1"/>
  <c r="AIG63" i="19" s="1"/>
  <c r="AIH63" i="19" s="1"/>
  <c r="AII63" i="19" s="1"/>
  <c r="AIJ63" i="19" s="1"/>
  <c r="AIK63" i="19" s="1"/>
  <c r="AIL63" i="19" s="1"/>
  <c r="AIM63" i="19" s="1"/>
  <c r="AIN63" i="19" s="1"/>
  <c r="AIO63" i="19" s="1"/>
  <c r="AIP63" i="19" s="1"/>
  <c r="AIQ63" i="19" s="1"/>
  <c r="AIR63" i="19" s="1"/>
  <c r="AIS63" i="19" s="1"/>
  <c r="AIT63" i="19" s="1"/>
  <c r="AIU63" i="19" s="1"/>
  <c r="AIV63" i="19" s="1"/>
  <c r="AIW63" i="19" s="1"/>
  <c r="AIX63" i="19" s="1"/>
  <c r="AIY63" i="19" s="1"/>
  <c r="AIZ63" i="19" s="1"/>
  <c r="AJA63" i="19" s="1"/>
  <c r="AJB63" i="19" s="1"/>
  <c r="AJC63" i="19" s="1"/>
  <c r="AJD63" i="19" s="1"/>
  <c r="AJE63" i="19" s="1"/>
  <c r="AJF63" i="19" s="1"/>
  <c r="AJG63" i="19" s="1"/>
  <c r="AJH63" i="19" s="1"/>
  <c r="AJI63" i="19" s="1"/>
  <c r="AJJ63" i="19" s="1"/>
  <c r="AJK63" i="19" s="1"/>
  <c r="AJL63" i="19" s="1"/>
  <c r="AJM63" i="19" s="1"/>
  <c r="AJN63" i="19" s="1"/>
  <c r="AJO63" i="19" s="1"/>
  <c r="AJP63" i="19" s="1"/>
  <c r="AJQ63" i="19" s="1"/>
  <c r="AJR63" i="19" s="1"/>
  <c r="AJS63" i="19" s="1"/>
  <c r="AJT63" i="19" s="1"/>
  <c r="AJU63" i="19" s="1"/>
  <c r="AJV63" i="19" s="1"/>
  <c r="AJW63" i="19" s="1"/>
  <c r="AJX63" i="19" s="1"/>
  <c r="AJY63" i="19" s="1"/>
  <c r="AJZ63" i="19" s="1"/>
  <c r="AKA63" i="19" s="1"/>
  <c r="AKB63" i="19" s="1"/>
  <c r="AKC63" i="19" s="1"/>
  <c r="AKD63" i="19" s="1"/>
  <c r="AKE63" i="19" s="1"/>
  <c r="AKF63" i="19" s="1"/>
  <c r="AKG63" i="19" s="1"/>
  <c r="AKH63" i="19" s="1"/>
  <c r="AKI63" i="19" s="1"/>
  <c r="AKJ63" i="19" s="1"/>
  <c r="AKK63" i="19" s="1"/>
  <c r="AKL63" i="19" s="1"/>
  <c r="AKM63" i="19" s="1"/>
  <c r="AKN63" i="19" s="1"/>
  <c r="AKO63" i="19" s="1"/>
  <c r="AKP63" i="19" s="1"/>
  <c r="AKQ63" i="19" s="1"/>
  <c r="AKR63" i="19" s="1"/>
  <c r="AKS63" i="19" s="1"/>
  <c r="AKT63" i="19" s="1"/>
  <c r="AKU63" i="19" s="1"/>
  <c r="AKV63" i="19" s="1"/>
  <c r="AKW63" i="19" s="1"/>
  <c r="AKX63" i="19" s="1"/>
  <c r="AKY63" i="19" s="1"/>
  <c r="AKZ63" i="19" s="1"/>
  <c r="ALA63" i="19" s="1"/>
  <c r="ALB63" i="19" s="1"/>
  <c r="ALC63" i="19" s="1"/>
  <c r="ALD63" i="19" s="1"/>
  <c r="ALE63" i="19" s="1"/>
  <c r="ALF63" i="19" s="1"/>
  <c r="ALG63" i="19" s="1"/>
  <c r="ALH63" i="19" s="1"/>
  <c r="ALI63" i="19" s="1"/>
  <c r="ALJ63" i="19" s="1"/>
  <c r="ALK63" i="19" s="1"/>
  <c r="ALL63" i="19" s="1"/>
  <c r="ALM63" i="19" s="1"/>
  <c r="ALN63" i="19" s="1"/>
  <c r="ALO63" i="19" s="1"/>
  <c r="D58" i="19"/>
  <c r="C30" i="19"/>
  <c r="C11" i="19"/>
  <c r="F13" i="19" s="1"/>
  <c r="C118" i="29" l="1"/>
  <c r="P13" i="19"/>
  <c r="M118" i="29" s="1"/>
  <c r="H13" i="19"/>
  <c r="E118" i="29" s="1"/>
  <c r="L13" i="19"/>
  <c r="I118" i="29" s="1"/>
  <c r="O13" i="19"/>
  <c r="L118" i="29" s="1"/>
  <c r="G13" i="19"/>
  <c r="D118" i="29" s="1"/>
  <c r="K13" i="19"/>
  <c r="H118" i="29" s="1"/>
  <c r="J13" i="19"/>
  <c r="G118" i="29" s="1"/>
  <c r="N13" i="19"/>
  <c r="K118" i="29" s="1"/>
  <c r="M13" i="19"/>
  <c r="J118" i="29" s="1"/>
  <c r="I13" i="19"/>
  <c r="F118" i="29" s="1"/>
  <c r="C13" i="19"/>
  <c r="C23" i="19"/>
  <c r="D51" i="18"/>
  <c r="E51" i="18" s="1"/>
  <c r="F51" i="18" s="1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R51" i="18" s="1"/>
  <c r="S51" i="18" s="1"/>
  <c r="T51" i="18" s="1"/>
  <c r="U51" i="18" s="1"/>
  <c r="V51" i="18" s="1"/>
  <c r="W51" i="18" s="1"/>
  <c r="X51" i="18" s="1"/>
  <c r="Y51" i="18" s="1"/>
  <c r="Z51" i="18" s="1"/>
  <c r="AA51" i="18" s="1"/>
  <c r="AB51" i="18" s="1"/>
  <c r="AC51" i="18" s="1"/>
  <c r="AD51" i="18" s="1"/>
  <c r="AE51" i="18" s="1"/>
  <c r="AF51" i="18" s="1"/>
  <c r="AG51" i="18" s="1"/>
  <c r="AH51" i="18" s="1"/>
  <c r="AI51" i="18" s="1"/>
  <c r="AJ51" i="18" s="1"/>
  <c r="AK51" i="18" s="1"/>
  <c r="AL51" i="18" s="1"/>
  <c r="AM51" i="18" s="1"/>
  <c r="AN51" i="18" s="1"/>
  <c r="AO51" i="18" s="1"/>
  <c r="AP51" i="18" s="1"/>
  <c r="AQ51" i="18" s="1"/>
  <c r="AR51" i="18" s="1"/>
  <c r="AS51" i="18" s="1"/>
  <c r="AT51" i="18" s="1"/>
  <c r="AU51" i="18" s="1"/>
  <c r="AV51" i="18" s="1"/>
  <c r="AW51" i="18" s="1"/>
  <c r="AX51" i="18" s="1"/>
  <c r="AY51" i="18" s="1"/>
  <c r="AZ51" i="18" s="1"/>
  <c r="BA51" i="18" s="1"/>
  <c r="BB51" i="18" s="1"/>
  <c r="BC51" i="18" s="1"/>
  <c r="BD51" i="18" s="1"/>
  <c r="BE51" i="18" s="1"/>
  <c r="BF51" i="18" s="1"/>
  <c r="BG51" i="18" s="1"/>
  <c r="BH51" i="18" s="1"/>
  <c r="BI51" i="18" s="1"/>
  <c r="BJ51" i="18" s="1"/>
  <c r="BK51" i="18" s="1"/>
  <c r="BL51" i="18" s="1"/>
  <c r="BM51" i="18" s="1"/>
  <c r="BN51" i="18" s="1"/>
  <c r="BO51" i="18" s="1"/>
  <c r="BP51" i="18" s="1"/>
  <c r="BQ51" i="18" s="1"/>
  <c r="BR51" i="18" s="1"/>
  <c r="BS51" i="18" s="1"/>
  <c r="BT51" i="18" s="1"/>
  <c r="BU51" i="18" s="1"/>
  <c r="BV51" i="18" s="1"/>
  <c r="BW51" i="18" s="1"/>
  <c r="BX51" i="18" s="1"/>
  <c r="BY51" i="18" s="1"/>
  <c r="BZ51" i="18" s="1"/>
  <c r="CA51" i="18" s="1"/>
  <c r="CB51" i="18" s="1"/>
  <c r="CC51" i="18" s="1"/>
  <c r="CD51" i="18" s="1"/>
  <c r="CE51" i="18" s="1"/>
  <c r="CF51" i="18" s="1"/>
  <c r="CG51" i="18" s="1"/>
  <c r="CH51" i="18" s="1"/>
  <c r="CI51" i="18" s="1"/>
  <c r="CJ51" i="18" s="1"/>
  <c r="CK51" i="18" s="1"/>
  <c r="CL51" i="18" s="1"/>
  <c r="CM51" i="18" s="1"/>
  <c r="CN51" i="18" s="1"/>
  <c r="CO51" i="18" s="1"/>
  <c r="CP51" i="18" s="1"/>
  <c r="CQ51" i="18" s="1"/>
  <c r="CR51" i="18" s="1"/>
  <c r="CS51" i="18" s="1"/>
  <c r="CT51" i="18" s="1"/>
  <c r="CU51" i="18" s="1"/>
  <c r="CV51" i="18" s="1"/>
  <c r="CW51" i="18" s="1"/>
  <c r="CX51" i="18" s="1"/>
  <c r="CY51" i="18" s="1"/>
  <c r="CZ51" i="18" s="1"/>
  <c r="DA51" i="18" s="1"/>
  <c r="DB51" i="18" s="1"/>
  <c r="DC51" i="18" s="1"/>
  <c r="DD51" i="18" s="1"/>
  <c r="DE51" i="18" s="1"/>
  <c r="DF51" i="18" s="1"/>
  <c r="DG51" i="18" s="1"/>
  <c r="DH51" i="18" s="1"/>
  <c r="DI51" i="18" s="1"/>
  <c r="DJ51" i="18" s="1"/>
  <c r="DK51" i="18" s="1"/>
  <c r="DL51" i="18" s="1"/>
  <c r="DM51" i="18" s="1"/>
  <c r="DN51" i="18" s="1"/>
  <c r="DO51" i="18" s="1"/>
  <c r="DP51" i="18" s="1"/>
  <c r="DQ51" i="18" s="1"/>
  <c r="DR51" i="18" s="1"/>
  <c r="DS51" i="18" s="1"/>
  <c r="DT51" i="18" s="1"/>
  <c r="DU51" i="18" s="1"/>
  <c r="DV51" i="18" s="1"/>
  <c r="DW51" i="18" s="1"/>
  <c r="DX51" i="18" s="1"/>
  <c r="DY51" i="18" s="1"/>
  <c r="DZ51" i="18" s="1"/>
  <c r="EA51" i="18" s="1"/>
  <c r="EB51" i="18" s="1"/>
  <c r="EC51" i="18" s="1"/>
  <c r="ED51" i="18" s="1"/>
  <c r="EE51" i="18" s="1"/>
  <c r="EF51" i="18" s="1"/>
  <c r="EG51" i="18" s="1"/>
  <c r="EH51" i="18" s="1"/>
  <c r="EI51" i="18" s="1"/>
  <c r="EJ51" i="18" s="1"/>
  <c r="EK51" i="18" s="1"/>
  <c r="EL51" i="18" s="1"/>
  <c r="EM51" i="18" s="1"/>
  <c r="EN51" i="18" s="1"/>
  <c r="EO51" i="18" s="1"/>
  <c r="EP51" i="18" s="1"/>
  <c r="EQ51" i="18" s="1"/>
  <c r="ER51" i="18" s="1"/>
  <c r="ES51" i="18" s="1"/>
  <c r="ET51" i="18" s="1"/>
  <c r="EU51" i="18" s="1"/>
  <c r="EV51" i="18" s="1"/>
  <c r="EW51" i="18" s="1"/>
  <c r="EX51" i="18" s="1"/>
  <c r="EY51" i="18" s="1"/>
  <c r="EZ51" i="18" s="1"/>
  <c r="FA51" i="18" s="1"/>
  <c r="FB51" i="18" s="1"/>
  <c r="FC51" i="18" s="1"/>
  <c r="FD51" i="18" s="1"/>
  <c r="FE51" i="18" s="1"/>
  <c r="FF51" i="18" s="1"/>
  <c r="FG51" i="18" s="1"/>
  <c r="FH51" i="18" s="1"/>
  <c r="FI51" i="18" s="1"/>
  <c r="FJ51" i="18" s="1"/>
  <c r="FK51" i="18" s="1"/>
  <c r="FL51" i="18" s="1"/>
  <c r="FM51" i="18" s="1"/>
  <c r="FN51" i="18" s="1"/>
  <c r="FO51" i="18" s="1"/>
  <c r="FP51" i="18" s="1"/>
  <c r="FQ51" i="18" s="1"/>
  <c r="FR51" i="18" s="1"/>
  <c r="FS51" i="18" s="1"/>
  <c r="FT51" i="18" s="1"/>
  <c r="FU51" i="18" s="1"/>
  <c r="FV51" i="18" s="1"/>
  <c r="FW51" i="18" s="1"/>
  <c r="FX51" i="18" s="1"/>
  <c r="FY51" i="18" s="1"/>
  <c r="FZ51" i="18" s="1"/>
  <c r="GA51" i="18" s="1"/>
  <c r="GB51" i="18" s="1"/>
  <c r="GC51" i="18" s="1"/>
  <c r="GD51" i="18" s="1"/>
  <c r="GE51" i="18" s="1"/>
  <c r="GF51" i="18" s="1"/>
  <c r="GG51" i="18" s="1"/>
  <c r="GH51" i="18" s="1"/>
  <c r="GI51" i="18" s="1"/>
  <c r="GJ51" i="18" s="1"/>
  <c r="GK51" i="18" s="1"/>
  <c r="GL51" i="18" s="1"/>
  <c r="GM51" i="18" s="1"/>
  <c r="GN51" i="18" s="1"/>
  <c r="GO51" i="18" s="1"/>
  <c r="GP51" i="18" s="1"/>
  <c r="GQ51" i="18" s="1"/>
  <c r="GR51" i="18" s="1"/>
  <c r="GS51" i="18" s="1"/>
  <c r="GT51" i="18" s="1"/>
  <c r="GU51" i="18" s="1"/>
  <c r="GV51" i="18" s="1"/>
  <c r="GW51" i="18" s="1"/>
  <c r="GX51" i="18" s="1"/>
  <c r="GY51" i="18" s="1"/>
  <c r="GZ51" i="18" s="1"/>
  <c r="HA51" i="18" s="1"/>
  <c r="HB51" i="18" s="1"/>
  <c r="HC51" i="18" s="1"/>
  <c r="HD51" i="18" s="1"/>
  <c r="HE51" i="18" s="1"/>
  <c r="HF51" i="18" s="1"/>
  <c r="HG51" i="18" s="1"/>
  <c r="HH51" i="18" s="1"/>
  <c r="HI51" i="18" s="1"/>
  <c r="HJ51" i="18" s="1"/>
  <c r="HK51" i="18" s="1"/>
  <c r="HL51" i="18" s="1"/>
  <c r="HM51" i="18" s="1"/>
  <c r="HN51" i="18" s="1"/>
  <c r="HO51" i="18" s="1"/>
  <c r="HP51" i="18" s="1"/>
  <c r="HQ51" i="18" s="1"/>
  <c r="HR51" i="18" s="1"/>
  <c r="HS51" i="18" s="1"/>
  <c r="HT51" i="18" s="1"/>
  <c r="HU51" i="18" s="1"/>
  <c r="HV51" i="18" s="1"/>
  <c r="HW51" i="18" s="1"/>
  <c r="HX51" i="18" s="1"/>
  <c r="HY51" i="18" s="1"/>
  <c r="HZ51" i="18" s="1"/>
  <c r="IA51" i="18" s="1"/>
  <c r="IB51" i="18" s="1"/>
  <c r="IC51" i="18" s="1"/>
  <c r="ID51" i="18" s="1"/>
  <c r="IE51" i="18" s="1"/>
  <c r="IF51" i="18" s="1"/>
  <c r="IG51" i="18" s="1"/>
  <c r="IH51" i="18" s="1"/>
  <c r="II51" i="18" s="1"/>
  <c r="IJ51" i="18" s="1"/>
  <c r="IK51" i="18" s="1"/>
  <c r="IL51" i="18" s="1"/>
  <c r="IM51" i="18" s="1"/>
  <c r="IN51" i="18" s="1"/>
  <c r="IO51" i="18" s="1"/>
  <c r="IP51" i="18" s="1"/>
  <c r="IQ51" i="18" s="1"/>
  <c r="IR51" i="18" s="1"/>
  <c r="IS51" i="18" s="1"/>
  <c r="IT51" i="18" s="1"/>
  <c r="IU51" i="18" s="1"/>
  <c r="IV51" i="18" s="1"/>
  <c r="IW51" i="18" s="1"/>
  <c r="IX51" i="18" s="1"/>
  <c r="IY51" i="18" s="1"/>
  <c r="IZ51" i="18" s="1"/>
  <c r="JA51" i="18" s="1"/>
  <c r="JB51" i="18" s="1"/>
  <c r="JC51" i="18" s="1"/>
  <c r="JD51" i="18" s="1"/>
  <c r="JE51" i="18" s="1"/>
  <c r="JF51" i="18" s="1"/>
  <c r="JG51" i="18" s="1"/>
  <c r="JH51" i="18" s="1"/>
  <c r="JI51" i="18" s="1"/>
  <c r="JJ51" i="18" s="1"/>
  <c r="JK51" i="18" s="1"/>
  <c r="JL51" i="18" s="1"/>
  <c r="JM51" i="18" s="1"/>
  <c r="JN51" i="18" s="1"/>
  <c r="JO51" i="18" s="1"/>
  <c r="JP51" i="18" s="1"/>
  <c r="JQ51" i="18" s="1"/>
  <c r="JR51" i="18" s="1"/>
  <c r="JS51" i="18" s="1"/>
  <c r="JT51" i="18" s="1"/>
  <c r="JU51" i="18" s="1"/>
  <c r="JV51" i="18" s="1"/>
  <c r="JW51" i="18" s="1"/>
  <c r="JX51" i="18" s="1"/>
  <c r="JY51" i="18" s="1"/>
  <c r="JZ51" i="18" s="1"/>
  <c r="KA51" i="18" s="1"/>
  <c r="KB51" i="18" s="1"/>
  <c r="KC51" i="18" s="1"/>
  <c r="KD51" i="18" s="1"/>
  <c r="KE51" i="18" s="1"/>
  <c r="KF51" i="18" s="1"/>
  <c r="KG51" i="18" s="1"/>
  <c r="KH51" i="18" s="1"/>
  <c r="KI51" i="18" s="1"/>
  <c r="KJ51" i="18" s="1"/>
  <c r="KK51" i="18" s="1"/>
  <c r="KL51" i="18" s="1"/>
  <c r="KM51" i="18" s="1"/>
  <c r="KN51" i="18" s="1"/>
  <c r="KO51" i="18" s="1"/>
  <c r="KP51" i="18" s="1"/>
  <c r="KQ51" i="18" s="1"/>
  <c r="KR51" i="18" s="1"/>
  <c r="KS51" i="18" s="1"/>
  <c r="KT51" i="18" s="1"/>
  <c r="KU51" i="18" s="1"/>
  <c r="KV51" i="18" s="1"/>
  <c r="KW51" i="18" s="1"/>
  <c r="KX51" i="18" s="1"/>
  <c r="KY51" i="18" s="1"/>
  <c r="KZ51" i="18" s="1"/>
  <c r="LA51" i="18" s="1"/>
  <c r="LB51" i="18" s="1"/>
  <c r="LC51" i="18" s="1"/>
  <c r="LD51" i="18" s="1"/>
  <c r="LE51" i="18" s="1"/>
  <c r="LF51" i="18" s="1"/>
  <c r="LG51" i="18" s="1"/>
  <c r="LH51" i="18" s="1"/>
  <c r="LI51" i="18" s="1"/>
  <c r="LJ51" i="18" s="1"/>
  <c r="LK51" i="18" s="1"/>
  <c r="LL51" i="18" s="1"/>
  <c r="LM51" i="18" s="1"/>
  <c r="LN51" i="18" s="1"/>
  <c r="LO51" i="18" s="1"/>
  <c r="LP51" i="18" s="1"/>
  <c r="LQ51" i="18" s="1"/>
  <c r="LR51" i="18" s="1"/>
  <c r="LS51" i="18" s="1"/>
  <c r="LT51" i="18" s="1"/>
  <c r="LU51" i="18" s="1"/>
  <c r="LV51" i="18" s="1"/>
  <c r="LW51" i="18" s="1"/>
  <c r="LX51" i="18" s="1"/>
  <c r="LY51" i="18" s="1"/>
  <c r="LZ51" i="18" s="1"/>
  <c r="MA51" i="18" s="1"/>
  <c r="MB51" i="18" s="1"/>
  <c r="MC51" i="18" s="1"/>
  <c r="MD51" i="18" s="1"/>
  <c r="ME51" i="18" s="1"/>
  <c r="MF51" i="18" s="1"/>
  <c r="MG51" i="18" s="1"/>
  <c r="MH51" i="18" s="1"/>
  <c r="MI51" i="18" s="1"/>
  <c r="MJ51" i="18" s="1"/>
  <c r="MK51" i="18" s="1"/>
  <c r="ML51" i="18" s="1"/>
  <c r="MM51" i="18" s="1"/>
  <c r="MN51" i="18" s="1"/>
  <c r="MO51" i="18" s="1"/>
  <c r="MP51" i="18" s="1"/>
  <c r="MQ51" i="18" s="1"/>
  <c r="MR51" i="18" s="1"/>
  <c r="MS51" i="18" s="1"/>
  <c r="MT51" i="18" s="1"/>
  <c r="MU51" i="18" s="1"/>
  <c r="MV51" i="18" s="1"/>
  <c r="MW51" i="18" s="1"/>
  <c r="MX51" i="18" s="1"/>
  <c r="MY51" i="18" s="1"/>
  <c r="MZ51" i="18" s="1"/>
  <c r="NA51" i="18" s="1"/>
  <c r="NB51" i="18" s="1"/>
  <c r="NC51" i="18" s="1"/>
  <c r="ND51" i="18" s="1"/>
  <c r="NE51" i="18" s="1"/>
  <c r="NF51" i="18" s="1"/>
  <c r="NG51" i="18" s="1"/>
  <c r="NH51" i="18" s="1"/>
  <c r="NI51" i="18" s="1"/>
  <c r="NJ51" i="18" s="1"/>
  <c r="NK51" i="18" s="1"/>
  <c r="NL51" i="18" s="1"/>
  <c r="NM51" i="18" s="1"/>
  <c r="NN51" i="18" s="1"/>
  <c r="NO51" i="18" s="1"/>
  <c r="NP51" i="18" s="1"/>
  <c r="NQ51" i="18" s="1"/>
  <c r="NR51" i="18" s="1"/>
  <c r="NS51" i="18" s="1"/>
  <c r="NT51" i="18" s="1"/>
  <c r="NU51" i="18" s="1"/>
  <c r="NV51" i="18" s="1"/>
  <c r="NW51" i="18" s="1"/>
  <c r="NX51" i="18" s="1"/>
  <c r="NY51" i="18" s="1"/>
  <c r="NZ51" i="18" s="1"/>
  <c r="OA51" i="18" s="1"/>
  <c r="OB51" i="18" s="1"/>
  <c r="OC51" i="18" s="1"/>
  <c r="OD51" i="18" s="1"/>
  <c r="OE51" i="18" s="1"/>
  <c r="OF51" i="18" s="1"/>
  <c r="OG51" i="18" s="1"/>
  <c r="OH51" i="18" s="1"/>
  <c r="OI51" i="18" s="1"/>
  <c r="OJ51" i="18" s="1"/>
  <c r="OK51" i="18" s="1"/>
  <c r="OL51" i="18" s="1"/>
  <c r="OM51" i="18" s="1"/>
  <c r="ON51" i="18" s="1"/>
  <c r="OO51" i="18" s="1"/>
  <c r="OP51" i="18" s="1"/>
  <c r="OQ51" i="18" s="1"/>
  <c r="OR51" i="18" s="1"/>
  <c r="OS51" i="18" s="1"/>
  <c r="OT51" i="18" s="1"/>
  <c r="OU51" i="18" s="1"/>
  <c r="OV51" i="18" s="1"/>
  <c r="OW51" i="18" s="1"/>
  <c r="OX51" i="18" s="1"/>
  <c r="OY51" i="18" s="1"/>
  <c r="OZ51" i="18" s="1"/>
  <c r="PA51" i="18" s="1"/>
  <c r="PB51" i="18" s="1"/>
  <c r="PC51" i="18" s="1"/>
  <c r="PD51" i="18" s="1"/>
  <c r="PE51" i="18" s="1"/>
  <c r="PF51" i="18" s="1"/>
  <c r="PG51" i="18" s="1"/>
  <c r="PH51" i="18" s="1"/>
  <c r="PI51" i="18" s="1"/>
  <c r="PJ51" i="18" s="1"/>
  <c r="PK51" i="18" s="1"/>
  <c r="PL51" i="18" s="1"/>
  <c r="PM51" i="18" s="1"/>
  <c r="PN51" i="18" s="1"/>
  <c r="PO51" i="18" s="1"/>
  <c r="PP51" i="18" s="1"/>
  <c r="PQ51" i="18" s="1"/>
  <c r="PR51" i="18" s="1"/>
  <c r="PS51" i="18" s="1"/>
  <c r="PT51" i="18" s="1"/>
  <c r="PU51" i="18" s="1"/>
  <c r="PV51" i="18" s="1"/>
  <c r="PW51" i="18" s="1"/>
  <c r="PX51" i="18" s="1"/>
  <c r="PY51" i="18" s="1"/>
  <c r="PZ51" i="18" s="1"/>
  <c r="QA51" i="18" s="1"/>
  <c r="QB51" i="18" s="1"/>
  <c r="QC51" i="18" s="1"/>
  <c r="QD51" i="18" s="1"/>
  <c r="QE51" i="18" s="1"/>
  <c r="QF51" i="18" s="1"/>
  <c r="QG51" i="18" s="1"/>
  <c r="QH51" i="18" s="1"/>
  <c r="QI51" i="18" s="1"/>
  <c r="QJ51" i="18" s="1"/>
  <c r="QK51" i="18" s="1"/>
  <c r="QL51" i="18" s="1"/>
  <c r="QM51" i="18" s="1"/>
  <c r="QN51" i="18" s="1"/>
  <c r="QO51" i="18" s="1"/>
  <c r="QP51" i="18" s="1"/>
  <c r="QQ51" i="18" s="1"/>
  <c r="QR51" i="18" s="1"/>
  <c r="QS51" i="18" s="1"/>
  <c r="QT51" i="18" s="1"/>
  <c r="QU51" i="18" s="1"/>
  <c r="QV51" i="18" s="1"/>
  <c r="QW51" i="18" s="1"/>
  <c r="QX51" i="18" s="1"/>
  <c r="QY51" i="18" s="1"/>
  <c r="QZ51" i="18" s="1"/>
  <c r="RA51" i="18" s="1"/>
  <c r="RB51" i="18" s="1"/>
  <c r="RC51" i="18" s="1"/>
  <c r="RD51" i="18" s="1"/>
  <c r="RE51" i="18" s="1"/>
  <c r="RF51" i="18" s="1"/>
  <c r="RG51" i="18" s="1"/>
  <c r="RH51" i="18" s="1"/>
  <c r="RI51" i="18" s="1"/>
  <c r="RJ51" i="18" s="1"/>
  <c r="RK51" i="18" s="1"/>
  <c r="RL51" i="18" s="1"/>
  <c r="RM51" i="18" s="1"/>
  <c r="RN51" i="18" s="1"/>
  <c r="RO51" i="18" s="1"/>
  <c r="RP51" i="18" s="1"/>
  <c r="RQ51" i="18" s="1"/>
  <c r="RR51" i="18" s="1"/>
  <c r="RS51" i="18" s="1"/>
  <c r="RT51" i="18" s="1"/>
  <c r="RU51" i="18" s="1"/>
  <c r="RV51" i="18" s="1"/>
  <c r="RW51" i="18" s="1"/>
  <c r="RX51" i="18" s="1"/>
  <c r="RY51" i="18" s="1"/>
  <c r="RZ51" i="18" s="1"/>
  <c r="SA51" i="18" s="1"/>
  <c r="SB51" i="18" s="1"/>
  <c r="SC51" i="18" s="1"/>
  <c r="SD51" i="18" s="1"/>
  <c r="SE51" i="18" s="1"/>
  <c r="SF51" i="18" s="1"/>
  <c r="SG51" i="18" s="1"/>
  <c r="SH51" i="18" s="1"/>
  <c r="SI51" i="18" s="1"/>
  <c r="SJ51" i="18" s="1"/>
  <c r="SK51" i="18" s="1"/>
  <c r="SL51" i="18" s="1"/>
  <c r="SM51" i="18" s="1"/>
  <c r="SN51" i="18" s="1"/>
  <c r="SO51" i="18" s="1"/>
  <c r="SP51" i="18" s="1"/>
  <c r="SQ51" i="18" s="1"/>
  <c r="SR51" i="18" s="1"/>
  <c r="SS51" i="18" s="1"/>
  <c r="ST51" i="18" s="1"/>
  <c r="SU51" i="18" s="1"/>
  <c r="SV51" i="18" s="1"/>
  <c r="SW51" i="18" s="1"/>
  <c r="SX51" i="18" s="1"/>
  <c r="SY51" i="18" s="1"/>
  <c r="SZ51" i="18" s="1"/>
  <c r="TA51" i="18" s="1"/>
  <c r="TB51" i="18" s="1"/>
  <c r="TC51" i="18" s="1"/>
  <c r="TD51" i="18" s="1"/>
  <c r="TE51" i="18" s="1"/>
  <c r="TF51" i="18" s="1"/>
  <c r="TG51" i="18" s="1"/>
  <c r="TH51" i="18" s="1"/>
  <c r="TI51" i="18" s="1"/>
  <c r="TJ51" i="18" s="1"/>
  <c r="TK51" i="18" s="1"/>
  <c r="TL51" i="18" s="1"/>
  <c r="TM51" i="18" s="1"/>
  <c r="TN51" i="18" s="1"/>
  <c r="TO51" i="18" s="1"/>
  <c r="TP51" i="18" s="1"/>
  <c r="TQ51" i="18" s="1"/>
  <c r="TR51" i="18" s="1"/>
  <c r="TS51" i="18" s="1"/>
  <c r="TT51" i="18" s="1"/>
  <c r="TU51" i="18" s="1"/>
  <c r="TV51" i="18" s="1"/>
  <c r="TW51" i="18" s="1"/>
  <c r="TX51" i="18" s="1"/>
  <c r="TY51" i="18" s="1"/>
  <c r="TZ51" i="18" s="1"/>
  <c r="UA51" i="18" s="1"/>
  <c r="UB51" i="18" s="1"/>
  <c r="UC51" i="18" s="1"/>
  <c r="UD51" i="18" s="1"/>
  <c r="UE51" i="18" s="1"/>
  <c r="UF51" i="18" s="1"/>
  <c r="UG51" i="18" s="1"/>
  <c r="UH51" i="18" s="1"/>
  <c r="UI51" i="18" s="1"/>
  <c r="UJ51" i="18" s="1"/>
  <c r="UK51" i="18" s="1"/>
  <c r="UL51" i="18" s="1"/>
  <c r="UM51" i="18" s="1"/>
  <c r="UN51" i="18" s="1"/>
  <c r="UO51" i="18" s="1"/>
  <c r="UP51" i="18" s="1"/>
  <c r="UQ51" i="18" s="1"/>
  <c r="UR51" i="18" s="1"/>
  <c r="US51" i="18" s="1"/>
  <c r="UT51" i="18" s="1"/>
  <c r="UU51" i="18" s="1"/>
  <c r="UV51" i="18" s="1"/>
  <c r="UW51" i="18" s="1"/>
  <c r="UX51" i="18" s="1"/>
  <c r="UY51" i="18" s="1"/>
  <c r="UZ51" i="18" s="1"/>
  <c r="VA51" i="18" s="1"/>
  <c r="VB51" i="18" s="1"/>
  <c r="VC51" i="18" s="1"/>
  <c r="VD51" i="18" s="1"/>
  <c r="VE51" i="18" s="1"/>
  <c r="VF51" i="18" s="1"/>
  <c r="VG51" i="18" s="1"/>
  <c r="VH51" i="18" s="1"/>
  <c r="VI51" i="18" s="1"/>
  <c r="VJ51" i="18" s="1"/>
  <c r="VK51" i="18" s="1"/>
  <c r="VL51" i="18" s="1"/>
  <c r="VM51" i="18" s="1"/>
  <c r="VN51" i="18" s="1"/>
  <c r="VO51" i="18" s="1"/>
  <c r="VP51" i="18" s="1"/>
  <c r="VQ51" i="18" s="1"/>
  <c r="VR51" i="18" s="1"/>
  <c r="VS51" i="18" s="1"/>
  <c r="VT51" i="18" s="1"/>
  <c r="VU51" i="18" s="1"/>
  <c r="VV51" i="18" s="1"/>
  <c r="VW51" i="18" s="1"/>
  <c r="VX51" i="18" s="1"/>
  <c r="VY51" i="18" s="1"/>
  <c r="VZ51" i="18" s="1"/>
  <c r="WA51" i="18" s="1"/>
  <c r="WB51" i="18" s="1"/>
  <c r="WC51" i="18" s="1"/>
  <c r="WD51" i="18" s="1"/>
  <c r="WE51" i="18" s="1"/>
  <c r="WF51" i="18" s="1"/>
  <c r="WG51" i="18" s="1"/>
  <c r="WH51" i="18" s="1"/>
  <c r="WI51" i="18" s="1"/>
  <c r="WJ51" i="18" s="1"/>
  <c r="WK51" i="18" s="1"/>
  <c r="WL51" i="18" s="1"/>
  <c r="WM51" i="18" s="1"/>
  <c r="WN51" i="18" s="1"/>
  <c r="WO51" i="18" s="1"/>
  <c r="WP51" i="18" s="1"/>
  <c r="WQ51" i="18" s="1"/>
  <c r="WR51" i="18" s="1"/>
  <c r="WS51" i="18" s="1"/>
  <c r="WT51" i="18" s="1"/>
  <c r="WU51" i="18" s="1"/>
  <c r="WV51" i="18" s="1"/>
  <c r="WW51" i="18" s="1"/>
  <c r="WX51" i="18" s="1"/>
  <c r="WY51" i="18" s="1"/>
  <c r="WZ51" i="18" s="1"/>
  <c r="XA51" i="18" s="1"/>
  <c r="XB51" i="18" s="1"/>
  <c r="XC51" i="18" s="1"/>
  <c r="XD51" i="18" s="1"/>
  <c r="XE51" i="18" s="1"/>
  <c r="XF51" i="18" s="1"/>
  <c r="XG51" i="18" s="1"/>
  <c r="XH51" i="18" s="1"/>
  <c r="XI51" i="18" s="1"/>
  <c r="XJ51" i="18" s="1"/>
  <c r="XK51" i="18" s="1"/>
  <c r="XL51" i="18" s="1"/>
  <c r="XM51" i="18" s="1"/>
  <c r="XN51" i="18" s="1"/>
  <c r="XO51" i="18" s="1"/>
  <c r="XP51" i="18" s="1"/>
  <c r="XQ51" i="18" s="1"/>
  <c r="XR51" i="18" s="1"/>
  <c r="XS51" i="18" s="1"/>
  <c r="XT51" i="18" s="1"/>
  <c r="XU51" i="18" s="1"/>
  <c r="XV51" i="18" s="1"/>
  <c r="XW51" i="18" s="1"/>
  <c r="XX51" i="18" s="1"/>
  <c r="XY51" i="18" s="1"/>
  <c r="XZ51" i="18" s="1"/>
  <c r="YA51" i="18" s="1"/>
  <c r="YB51" i="18" s="1"/>
  <c r="YC51" i="18" s="1"/>
  <c r="YD51" i="18" s="1"/>
  <c r="YE51" i="18" s="1"/>
  <c r="YF51" i="18" s="1"/>
  <c r="YG51" i="18" s="1"/>
  <c r="YH51" i="18" s="1"/>
  <c r="YI51" i="18" s="1"/>
  <c r="YJ51" i="18" s="1"/>
  <c r="YK51" i="18" s="1"/>
  <c r="YL51" i="18" s="1"/>
  <c r="YM51" i="18" s="1"/>
  <c r="YN51" i="18" s="1"/>
  <c r="YO51" i="18" s="1"/>
  <c r="YP51" i="18" s="1"/>
  <c r="YQ51" i="18" s="1"/>
  <c r="YR51" i="18" s="1"/>
  <c r="YS51" i="18" s="1"/>
  <c r="YT51" i="18" s="1"/>
  <c r="YU51" i="18" s="1"/>
  <c r="YV51" i="18" s="1"/>
  <c r="YW51" i="18" s="1"/>
  <c r="YX51" i="18" s="1"/>
  <c r="YY51" i="18" s="1"/>
  <c r="YZ51" i="18" s="1"/>
  <c r="ZA51" i="18" s="1"/>
  <c r="ZB51" i="18" s="1"/>
  <c r="ZC51" i="18" s="1"/>
  <c r="ZD51" i="18" s="1"/>
  <c r="ZE51" i="18" s="1"/>
  <c r="ZF51" i="18" s="1"/>
  <c r="ZG51" i="18" s="1"/>
  <c r="ZH51" i="18" s="1"/>
  <c r="ZI51" i="18" s="1"/>
  <c r="ZJ51" i="18" s="1"/>
  <c r="ZK51" i="18" s="1"/>
  <c r="ZL51" i="18" s="1"/>
  <c r="ZM51" i="18" s="1"/>
  <c r="ZN51" i="18" s="1"/>
  <c r="ZO51" i="18" s="1"/>
  <c r="ZP51" i="18" s="1"/>
  <c r="ZQ51" i="18" s="1"/>
  <c r="ZR51" i="18" s="1"/>
  <c r="ZS51" i="18" s="1"/>
  <c r="ZT51" i="18" s="1"/>
  <c r="ZU51" i="18" s="1"/>
  <c r="ZV51" i="18" s="1"/>
  <c r="ZW51" i="18" s="1"/>
  <c r="ZX51" i="18" s="1"/>
  <c r="ZY51" i="18" s="1"/>
  <c r="ZZ51" i="18" s="1"/>
  <c r="AAA51" i="18" s="1"/>
  <c r="AAB51" i="18" s="1"/>
  <c r="AAC51" i="18" s="1"/>
  <c r="AAD51" i="18" s="1"/>
  <c r="AAE51" i="18" s="1"/>
  <c r="AAF51" i="18" s="1"/>
  <c r="AAG51" i="18" s="1"/>
  <c r="AAH51" i="18" s="1"/>
  <c r="AAI51" i="18" s="1"/>
  <c r="AAJ51" i="18" s="1"/>
  <c r="AAK51" i="18" s="1"/>
  <c r="AAL51" i="18" s="1"/>
  <c r="AAM51" i="18" s="1"/>
  <c r="AAN51" i="18" s="1"/>
  <c r="AAO51" i="18" s="1"/>
  <c r="AAP51" i="18" s="1"/>
  <c r="AAQ51" i="18" s="1"/>
  <c r="AAR51" i="18" s="1"/>
  <c r="AAS51" i="18" s="1"/>
  <c r="AAT51" i="18" s="1"/>
  <c r="AAU51" i="18" s="1"/>
  <c r="AAV51" i="18" s="1"/>
  <c r="AAW51" i="18" s="1"/>
  <c r="AAX51" i="18" s="1"/>
  <c r="AAY51" i="18" s="1"/>
  <c r="AAZ51" i="18" s="1"/>
  <c r="ABA51" i="18" s="1"/>
  <c r="ABB51" i="18" s="1"/>
  <c r="ABC51" i="18" s="1"/>
  <c r="ABD51" i="18" s="1"/>
  <c r="ABE51" i="18" s="1"/>
  <c r="ABF51" i="18" s="1"/>
  <c r="ABG51" i="18" s="1"/>
  <c r="ABH51" i="18" s="1"/>
  <c r="ABI51" i="18" s="1"/>
  <c r="ABJ51" i="18" s="1"/>
  <c r="ABK51" i="18" s="1"/>
  <c r="ABL51" i="18" s="1"/>
  <c r="ABM51" i="18" s="1"/>
  <c r="ABN51" i="18" s="1"/>
  <c r="ABO51" i="18" s="1"/>
  <c r="ABP51" i="18" s="1"/>
  <c r="ABQ51" i="18" s="1"/>
  <c r="ABR51" i="18" s="1"/>
  <c r="ABS51" i="18" s="1"/>
  <c r="ABT51" i="18" s="1"/>
  <c r="ABU51" i="18" s="1"/>
  <c r="ABV51" i="18" s="1"/>
  <c r="ABW51" i="18" s="1"/>
  <c r="ABX51" i="18" s="1"/>
  <c r="ABY51" i="18" s="1"/>
  <c r="ABZ51" i="18" s="1"/>
  <c r="ACA51" i="18" s="1"/>
  <c r="ACB51" i="18" s="1"/>
  <c r="ACC51" i="18" s="1"/>
  <c r="ACD51" i="18" s="1"/>
  <c r="ACE51" i="18" s="1"/>
  <c r="ACF51" i="18" s="1"/>
  <c r="ACG51" i="18" s="1"/>
  <c r="ACH51" i="18" s="1"/>
  <c r="ACI51" i="18" s="1"/>
  <c r="ACJ51" i="18" s="1"/>
  <c r="ACK51" i="18" s="1"/>
  <c r="ACL51" i="18" s="1"/>
  <c r="ACM51" i="18" s="1"/>
  <c r="ACN51" i="18" s="1"/>
  <c r="ACO51" i="18" s="1"/>
  <c r="ACP51" i="18" s="1"/>
  <c r="ACQ51" i="18" s="1"/>
  <c r="ACR51" i="18" s="1"/>
  <c r="ACS51" i="18" s="1"/>
  <c r="ACT51" i="18" s="1"/>
  <c r="ACU51" i="18" s="1"/>
  <c r="ACV51" i="18" s="1"/>
  <c r="ACW51" i="18" s="1"/>
  <c r="ACX51" i="18" s="1"/>
  <c r="ACY51" i="18" s="1"/>
  <c r="ACZ51" i="18" s="1"/>
  <c r="ADA51" i="18" s="1"/>
  <c r="ADB51" i="18" s="1"/>
  <c r="ADC51" i="18" s="1"/>
  <c r="ADD51" i="18" s="1"/>
  <c r="ADE51" i="18" s="1"/>
  <c r="ADF51" i="18" s="1"/>
  <c r="ADG51" i="18" s="1"/>
  <c r="ADH51" i="18" s="1"/>
  <c r="ADI51" i="18" s="1"/>
  <c r="ADJ51" i="18" s="1"/>
  <c r="ADK51" i="18" s="1"/>
  <c r="ADL51" i="18" s="1"/>
  <c r="ADM51" i="18" s="1"/>
  <c r="ADN51" i="18" s="1"/>
  <c r="ADO51" i="18" s="1"/>
  <c r="ADP51" i="18" s="1"/>
  <c r="ADQ51" i="18" s="1"/>
  <c r="ADR51" i="18" s="1"/>
  <c r="ADS51" i="18" s="1"/>
  <c r="ADT51" i="18" s="1"/>
  <c r="ADU51" i="18" s="1"/>
  <c r="ADV51" i="18" s="1"/>
  <c r="ADW51" i="18" s="1"/>
  <c r="ADX51" i="18" s="1"/>
  <c r="ADY51" i="18" s="1"/>
  <c r="ADZ51" i="18" s="1"/>
  <c r="AEA51" i="18" s="1"/>
  <c r="AEB51" i="18" s="1"/>
  <c r="AEC51" i="18" s="1"/>
  <c r="AED51" i="18" s="1"/>
  <c r="AEE51" i="18" s="1"/>
  <c r="AEF51" i="18" s="1"/>
  <c r="AEG51" i="18" s="1"/>
  <c r="AEH51" i="18" s="1"/>
  <c r="AEI51" i="18" s="1"/>
  <c r="AEJ51" i="18" s="1"/>
  <c r="AEK51" i="18" s="1"/>
  <c r="AEL51" i="18" s="1"/>
  <c r="AEM51" i="18" s="1"/>
  <c r="AEN51" i="18" s="1"/>
  <c r="AEO51" i="18" s="1"/>
  <c r="AEP51" i="18" s="1"/>
  <c r="AEQ51" i="18" s="1"/>
  <c r="AER51" i="18" s="1"/>
  <c r="AES51" i="18" s="1"/>
  <c r="AET51" i="18" s="1"/>
  <c r="AEU51" i="18" s="1"/>
  <c r="AEV51" i="18" s="1"/>
  <c r="AEW51" i="18" s="1"/>
  <c r="AEX51" i="18" s="1"/>
  <c r="AEY51" i="18" s="1"/>
  <c r="AEZ51" i="18" s="1"/>
  <c r="AFA51" i="18" s="1"/>
  <c r="AFB51" i="18" s="1"/>
  <c r="AFC51" i="18" s="1"/>
  <c r="AFD51" i="18" s="1"/>
  <c r="AFE51" i="18" s="1"/>
  <c r="AFF51" i="18" s="1"/>
  <c r="AFG51" i="18" s="1"/>
  <c r="AFH51" i="18" s="1"/>
  <c r="AFI51" i="18" s="1"/>
  <c r="AFJ51" i="18" s="1"/>
  <c r="AFK51" i="18" s="1"/>
  <c r="AFL51" i="18" s="1"/>
  <c r="AFM51" i="18" s="1"/>
  <c r="AFN51" i="18" s="1"/>
  <c r="AFO51" i="18" s="1"/>
  <c r="AFP51" i="18" s="1"/>
  <c r="AFQ51" i="18" s="1"/>
  <c r="AFR51" i="18" s="1"/>
  <c r="AFS51" i="18" s="1"/>
  <c r="AFT51" i="18" s="1"/>
  <c r="AFU51" i="18" s="1"/>
  <c r="AFV51" i="18" s="1"/>
  <c r="AFW51" i="18" s="1"/>
  <c r="AFX51" i="18" s="1"/>
  <c r="AFY51" i="18" s="1"/>
  <c r="AFZ51" i="18" s="1"/>
  <c r="AGA51" i="18" s="1"/>
  <c r="AGB51" i="18" s="1"/>
  <c r="AGC51" i="18" s="1"/>
  <c r="AGD51" i="18" s="1"/>
  <c r="AGE51" i="18" s="1"/>
  <c r="AGF51" i="18" s="1"/>
  <c r="AGG51" i="18" s="1"/>
  <c r="AGH51" i="18" s="1"/>
  <c r="AGI51" i="18" s="1"/>
  <c r="AGJ51" i="18" s="1"/>
  <c r="AGK51" i="18" s="1"/>
  <c r="AGL51" i="18" s="1"/>
  <c r="AGM51" i="18" s="1"/>
  <c r="AGN51" i="18" s="1"/>
  <c r="AGO51" i="18" s="1"/>
  <c r="AGP51" i="18" s="1"/>
  <c r="AGQ51" i="18" s="1"/>
  <c r="AGR51" i="18" s="1"/>
  <c r="AGS51" i="18" s="1"/>
  <c r="AGT51" i="18" s="1"/>
  <c r="AGU51" i="18" s="1"/>
  <c r="AGV51" i="18" s="1"/>
  <c r="AGW51" i="18" s="1"/>
  <c r="AGX51" i="18" s="1"/>
  <c r="AGY51" i="18" s="1"/>
  <c r="AGZ51" i="18" s="1"/>
  <c r="AHA51" i="18" s="1"/>
  <c r="AHB51" i="18" s="1"/>
  <c r="AHC51" i="18" s="1"/>
  <c r="AHD51" i="18" s="1"/>
  <c r="AHE51" i="18" s="1"/>
  <c r="AHF51" i="18" s="1"/>
  <c r="AHG51" i="18" s="1"/>
  <c r="AHH51" i="18" s="1"/>
  <c r="AHI51" i="18" s="1"/>
  <c r="AHJ51" i="18" s="1"/>
  <c r="AHK51" i="18" s="1"/>
  <c r="AHL51" i="18" s="1"/>
  <c r="AHM51" i="18" s="1"/>
  <c r="AHN51" i="18" s="1"/>
  <c r="AHO51" i="18" s="1"/>
  <c r="AHP51" i="18" s="1"/>
  <c r="AHQ51" i="18" s="1"/>
  <c r="AHR51" i="18" s="1"/>
  <c r="AHS51" i="18" s="1"/>
  <c r="AHT51" i="18" s="1"/>
  <c r="AHU51" i="18" s="1"/>
  <c r="AHV51" i="18" s="1"/>
  <c r="AHW51" i="18" s="1"/>
  <c r="AHX51" i="18" s="1"/>
  <c r="AHY51" i="18" s="1"/>
  <c r="AHZ51" i="18" s="1"/>
  <c r="AIA51" i="18" s="1"/>
  <c r="AIB51" i="18" s="1"/>
  <c r="AIC51" i="18" s="1"/>
  <c r="AID51" i="18" s="1"/>
  <c r="AIE51" i="18" s="1"/>
  <c r="AIF51" i="18" s="1"/>
  <c r="AIG51" i="18" s="1"/>
  <c r="AIH51" i="18" s="1"/>
  <c r="AII51" i="18" s="1"/>
  <c r="AIJ51" i="18" s="1"/>
  <c r="AIK51" i="18" s="1"/>
  <c r="AIL51" i="18" s="1"/>
  <c r="AIM51" i="18" s="1"/>
  <c r="AIN51" i="18" s="1"/>
  <c r="AIO51" i="18" s="1"/>
  <c r="AIP51" i="18" s="1"/>
  <c r="AIQ51" i="18" s="1"/>
  <c r="AIR51" i="18" s="1"/>
  <c r="AIS51" i="18" s="1"/>
  <c r="AIT51" i="18" s="1"/>
  <c r="AIU51" i="18" s="1"/>
  <c r="AIV51" i="18" s="1"/>
  <c r="AIW51" i="18" s="1"/>
  <c r="AIX51" i="18" s="1"/>
  <c r="AIY51" i="18" s="1"/>
  <c r="AIZ51" i="18" s="1"/>
  <c r="AJA51" i="18" s="1"/>
  <c r="AJB51" i="18" s="1"/>
  <c r="AJC51" i="18" s="1"/>
  <c r="AJD51" i="18" s="1"/>
  <c r="AJE51" i="18" s="1"/>
  <c r="AJF51" i="18" s="1"/>
  <c r="AJG51" i="18" s="1"/>
  <c r="AJH51" i="18" s="1"/>
  <c r="AJI51" i="18" s="1"/>
  <c r="AJJ51" i="18" s="1"/>
  <c r="AJK51" i="18" s="1"/>
  <c r="AJL51" i="18" s="1"/>
  <c r="AJM51" i="18" s="1"/>
  <c r="AJN51" i="18" s="1"/>
  <c r="AJO51" i="18" s="1"/>
  <c r="AJP51" i="18" s="1"/>
  <c r="AJQ51" i="18" s="1"/>
  <c r="AJR51" i="18" s="1"/>
  <c r="AJS51" i="18" s="1"/>
  <c r="AJT51" i="18" s="1"/>
  <c r="AJU51" i="18" s="1"/>
  <c r="AJV51" i="18" s="1"/>
  <c r="AJW51" i="18" s="1"/>
  <c r="AJX51" i="18" s="1"/>
  <c r="AJY51" i="18" s="1"/>
  <c r="AJZ51" i="18" s="1"/>
  <c r="AKA51" i="18" s="1"/>
  <c r="AKB51" i="18" s="1"/>
  <c r="AKC51" i="18" s="1"/>
  <c r="AKD51" i="18" s="1"/>
  <c r="AKE51" i="18" s="1"/>
  <c r="AKF51" i="18" s="1"/>
  <c r="AKG51" i="18" s="1"/>
  <c r="AKH51" i="18" s="1"/>
  <c r="AKI51" i="18" s="1"/>
  <c r="AKJ51" i="18" s="1"/>
  <c r="AKK51" i="18" s="1"/>
  <c r="AKL51" i="18" s="1"/>
  <c r="AKM51" i="18" s="1"/>
  <c r="AKN51" i="18" s="1"/>
  <c r="AKO51" i="18" s="1"/>
  <c r="AKP51" i="18" s="1"/>
  <c r="AKQ51" i="18" s="1"/>
  <c r="AKR51" i="18" s="1"/>
  <c r="AKS51" i="18" s="1"/>
  <c r="AKT51" i="18" s="1"/>
  <c r="AKU51" i="18" s="1"/>
  <c r="AKV51" i="18" s="1"/>
  <c r="AKW51" i="18" s="1"/>
  <c r="AKX51" i="18" s="1"/>
  <c r="AKY51" i="18" s="1"/>
  <c r="AKZ51" i="18" s="1"/>
  <c r="ALA51" i="18" s="1"/>
  <c r="ALB51" i="18" s="1"/>
  <c r="ALC51" i="18" s="1"/>
  <c r="ALD51" i="18" s="1"/>
  <c r="ALE51" i="18" s="1"/>
  <c r="ALF51" i="18" s="1"/>
  <c r="ALG51" i="18" s="1"/>
  <c r="ALH51" i="18" s="1"/>
  <c r="ALI51" i="18" s="1"/>
  <c r="ALJ51" i="18" s="1"/>
  <c r="ALK51" i="18" s="1"/>
  <c r="ALL51" i="18" s="1"/>
  <c r="ALM51" i="18" s="1"/>
  <c r="ALN51" i="18" s="1"/>
  <c r="ALO51" i="18" s="1"/>
  <c r="D46" i="18"/>
  <c r="C31" i="18"/>
  <c r="C20" i="18"/>
  <c r="C18" i="18"/>
  <c r="C11" i="18"/>
  <c r="L28" i="19" l="1"/>
  <c r="I133" i="29" s="1"/>
  <c r="K28" i="19"/>
  <c r="H133" i="29" s="1"/>
  <c r="M27" i="19"/>
  <c r="J132" i="29" s="1"/>
  <c r="O26" i="19"/>
  <c r="L131" i="29" s="1"/>
  <c r="G26" i="19"/>
  <c r="D131" i="29" s="1"/>
  <c r="I25" i="19"/>
  <c r="F130" i="29" s="1"/>
  <c r="K24" i="19"/>
  <c r="H129" i="29" s="1"/>
  <c r="M23" i="19"/>
  <c r="J128" i="29" s="1"/>
  <c r="L27" i="19"/>
  <c r="I132" i="29" s="1"/>
  <c r="N26" i="19"/>
  <c r="K131" i="29" s="1"/>
  <c r="P25" i="19"/>
  <c r="M130" i="29" s="1"/>
  <c r="H25" i="19"/>
  <c r="E130" i="29" s="1"/>
  <c r="J24" i="19"/>
  <c r="G129" i="29" s="1"/>
  <c r="L23" i="19"/>
  <c r="I128" i="29" s="1"/>
  <c r="I28" i="19"/>
  <c r="F133" i="29" s="1"/>
  <c r="K27" i="19"/>
  <c r="H132" i="29" s="1"/>
  <c r="M26" i="19"/>
  <c r="J131" i="29" s="1"/>
  <c r="O25" i="19"/>
  <c r="L130" i="29" s="1"/>
  <c r="G25" i="19"/>
  <c r="D130" i="29" s="1"/>
  <c r="I24" i="19"/>
  <c r="F129" i="29" s="1"/>
  <c r="K23" i="19"/>
  <c r="H128" i="29" s="1"/>
  <c r="H28" i="19"/>
  <c r="E133" i="29" s="1"/>
  <c r="L26" i="19"/>
  <c r="I131" i="29" s="1"/>
  <c r="J28" i="19"/>
  <c r="G133" i="29" s="1"/>
  <c r="P28" i="19"/>
  <c r="M133" i="29" s="1"/>
  <c r="O28" i="19"/>
  <c r="L133" i="29" s="1"/>
  <c r="G28" i="19"/>
  <c r="D133" i="29" s="1"/>
  <c r="I27" i="19"/>
  <c r="F132" i="29" s="1"/>
  <c r="K26" i="19"/>
  <c r="H131" i="29" s="1"/>
  <c r="M25" i="19"/>
  <c r="J130" i="29" s="1"/>
  <c r="O24" i="19"/>
  <c r="L129" i="29" s="1"/>
  <c r="G24" i="19"/>
  <c r="D129" i="29" s="1"/>
  <c r="H23" i="19"/>
  <c r="E128" i="29" s="1"/>
  <c r="P27" i="19"/>
  <c r="M132" i="29" s="1"/>
  <c r="H27" i="19"/>
  <c r="E132" i="29" s="1"/>
  <c r="J26" i="19"/>
  <c r="G131" i="29" s="1"/>
  <c r="L25" i="19"/>
  <c r="I130" i="29" s="1"/>
  <c r="N24" i="19"/>
  <c r="K129" i="29" s="1"/>
  <c r="P23" i="19"/>
  <c r="M128" i="29" s="1"/>
  <c r="G23" i="19"/>
  <c r="D128" i="29" s="1"/>
  <c r="O27" i="19"/>
  <c r="L132" i="29" s="1"/>
  <c r="G27" i="19"/>
  <c r="D132" i="29" s="1"/>
  <c r="K25" i="19"/>
  <c r="H130" i="29" s="1"/>
  <c r="O23" i="19"/>
  <c r="L128" i="29" s="1"/>
  <c r="N27" i="19"/>
  <c r="K132" i="29" s="1"/>
  <c r="J25" i="19"/>
  <c r="G130" i="29" s="1"/>
  <c r="J27" i="19"/>
  <c r="G132" i="29" s="1"/>
  <c r="H24" i="19"/>
  <c r="E129" i="29" s="1"/>
  <c r="N28" i="19"/>
  <c r="K133" i="29" s="1"/>
  <c r="H26" i="19"/>
  <c r="E131" i="29" s="1"/>
  <c r="N23" i="19"/>
  <c r="K128" i="29" s="1"/>
  <c r="P24" i="19"/>
  <c r="M129" i="29" s="1"/>
  <c r="M28" i="19"/>
  <c r="J133" i="29" s="1"/>
  <c r="I26" i="19"/>
  <c r="F131" i="29" s="1"/>
  <c r="M24" i="19"/>
  <c r="J129" i="29" s="1"/>
  <c r="P26" i="19"/>
  <c r="M131" i="29" s="1"/>
  <c r="L24" i="19"/>
  <c r="I129" i="29" s="1"/>
  <c r="N25" i="19"/>
  <c r="K130" i="29" s="1"/>
  <c r="I23" i="19"/>
  <c r="F128" i="29" s="1"/>
  <c r="J23" i="19"/>
  <c r="G128" i="29" s="1"/>
  <c r="C13" i="18"/>
  <c r="F13" i="18"/>
  <c r="C26" i="19"/>
  <c r="C27" i="19" s="1"/>
  <c r="C24" i="18"/>
  <c r="C27" i="18" s="1"/>
  <c r="C28" i="18" s="1"/>
  <c r="C52" i="18" s="1"/>
  <c r="D51" i="17"/>
  <c r="E51" i="17" s="1"/>
  <c r="F51" i="17" s="1"/>
  <c r="G51" i="17" s="1"/>
  <c r="H51" i="17" s="1"/>
  <c r="I51" i="17" s="1"/>
  <c r="J51" i="17" s="1"/>
  <c r="K51" i="17" s="1"/>
  <c r="L51" i="17" s="1"/>
  <c r="M51" i="17" s="1"/>
  <c r="N51" i="17" s="1"/>
  <c r="O51" i="17" s="1"/>
  <c r="P51" i="17" s="1"/>
  <c r="Q51" i="17" s="1"/>
  <c r="R51" i="17" s="1"/>
  <c r="S51" i="17" s="1"/>
  <c r="T51" i="17" s="1"/>
  <c r="U51" i="17" s="1"/>
  <c r="V51" i="17" s="1"/>
  <c r="W51" i="17" s="1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AH51" i="17" s="1"/>
  <c r="AI51" i="17" s="1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T51" i="17" s="1"/>
  <c r="AU51" i="17" s="1"/>
  <c r="AV51" i="17" s="1"/>
  <c r="AW51" i="17" s="1"/>
  <c r="AX51" i="17" s="1"/>
  <c r="AY51" i="17" s="1"/>
  <c r="AZ51" i="17" s="1"/>
  <c r="BA51" i="17" s="1"/>
  <c r="BB51" i="17" s="1"/>
  <c r="BC51" i="17" s="1"/>
  <c r="BD51" i="17" s="1"/>
  <c r="BE51" i="17" s="1"/>
  <c r="BF51" i="17" s="1"/>
  <c r="BG51" i="17" s="1"/>
  <c r="BH51" i="17" s="1"/>
  <c r="BI51" i="17" s="1"/>
  <c r="BJ51" i="17" s="1"/>
  <c r="BK51" i="17" s="1"/>
  <c r="BL51" i="17" s="1"/>
  <c r="BM51" i="17" s="1"/>
  <c r="BN51" i="17" s="1"/>
  <c r="BO51" i="17" s="1"/>
  <c r="BP51" i="17" s="1"/>
  <c r="BQ51" i="17" s="1"/>
  <c r="BR51" i="17" s="1"/>
  <c r="BS51" i="17" s="1"/>
  <c r="BT51" i="17" s="1"/>
  <c r="BU51" i="17" s="1"/>
  <c r="BV51" i="17" s="1"/>
  <c r="BW51" i="17" s="1"/>
  <c r="BX51" i="17" s="1"/>
  <c r="BY51" i="17" s="1"/>
  <c r="BZ51" i="17" s="1"/>
  <c r="CA51" i="17" s="1"/>
  <c r="CB51" i="17" s="1"/>
  <c r="CC51" i="17" s="1"/>
  <c r="CD51" i="17" s="1"/>
  <c r="CE51" i="17" s="1"/>
  <c r="CF51" i="17" s="1"/>
  <c r="CG51" i="17" s="1"/>
  <c r="CH51" i="17" s="1"/>
  <c r="CI51" i="17" s="1"/>
  <c r="CJ51" i="17" s="1"/>
  <c r="CK51" i="17" s="1"/>
  <c r="CL51" i="17" s="1"/>
  <c r="CM51" i="17" s="1"/>
  <c r="CN51" i="17" s="1"/>
  <c r="CO51" i="17" s="1"/>
  <c r="CP51" i="17" s="1"/>
  <c r="CQ51" i="17" s="1"/>
  <c r="CR51" i="17" s="1"/>
  <c r="CS51" i="17" s="1"/>
  <c r="CT51" i="17" s="1"/>
  <c r="CU51" i="17" s="1"/>
  <c r="CV51" i="17" s="1"/>
  <c r="CW51" i="17" s="1"/>
  <c r="CX51" i="17" s="1"/>
  <c r="CY51" i="17" s="1"/>
  <c r="CZ51" i="17" s="1"/>
  <c r="DA51" i="17" s="1"/>
  <c r="DB51" i="17" s="1"/>
  <c r="DC51" i="17" s="1"/>
  <c r="DD51" i="17" s="1"/>
  <c r="DE51" i="17" s="1"/>
  <c r="DF51" i="17" s="1"/>
  <c r="DG51" i="17" s="1"/>
  <c r="DH51" i="17" s="1"/>
  <c r="DI51" i="17" s="1"/>
  <c r="DJ51" i="17" s="1"/>
  <c r="DK51" i="17" s="1"/>
  <c r="DL51" i="17" s="1"/>
  <c r="DM51" i="17" s="1"/>
  <c r="DN51" i="17" s="1"/>
  <c r="DO51" i="17" s="1"/>
  <c r="DP51" i="17" s="1"/>
  <c r="DQ51" i="17" s="1"/>
  <c r="DR51" i="17" s="1"/>
  <c r="DS51" i="17" s="1"/>
  <c r="DT51" i="17" s="1"/>
  <c r="DU51" i="17" s="1"/>
  <c r="DV51" i="17" s="1"/>
  <c r="DW51" i="17" s="1"/>
  <c r="DX51" i="17" s="1"/>
  <c r="DY51" i="17" s="1"/>
  <c r="DZ51" i="17" s="1"/>
  <c r="EA51" i="17" s="1"/>
  <c r="EB51" i="17" s="1"/>
  <c r="EC51" i="17" s="1"/>
  <c r="ED51" i="17" s="1"/>
  <c r="EE51" i="17" s="1"/>
  <c r="EF51" i="17" s="1"/>
  <c r="EG51" i="17" s="1"/>
  <c r="EH51" i="17" s="1"/>
  <c r="EI51" i="17" s="1"/>
  <c r="EJ51" i="17" s="1"/>
  <c r="EK51" i="17" s="1"/>
  <c r="EL51" i="17" s="1"/>
  <c r="EM51" i="17" s="1"/>
  <c r="EN51" i="17" s="1"/>
  <c r="EO51" i="17" s="1"/>
  <c r="EP51" i="17" s="1"/>
  <c r="EQ51" i="17" s="1"/>
  <c r="ER51" i="17" s="1"/>
  <c r="ES51" i="17" s="1"/>
  <c r="ET51" i="17" s="1"/>
  <c r="EU51" i="17" s="1"/>
  <c r="EV51" i="17" s="1"/>
  <c r="EW51" i="17" s="1"/>
  <c r="EX51" i="17" s="1"/>
  <c r="EY51" i="17" s="1"/>
  <c r="EZ51" i="17" s="1"/>
  <c r="FA51" i="17" s="1"/>
  <c r="FB51" i="17" s="1"/>
  <c r="FC51" i="17" s="1"/>
  <c r="FD51" i="17" s="1"/>
  <c r="FE51" i="17" s="1"/>
  <c r="FF51" i="17" s="1"/>
  <c r="FG51" i="17" s="1"/>
  <c r="FH51" i="17" s="1"/>
  <c r="FI51" i="17" s="1"/>
  <c r="FJ51" i="17" s="1"/>
  <c r="FK51" i="17" s="1"/>
  <c r="FL51" i="17" s="1"/>
  <c r="FM51" i="17" s="1"/>
  <c r="FN51" i="17" s="1"/>
  <c r="FO51" i="17" s="1"/>
  <c r="FP51" i="17" s="1"/>
  <c r="FQ51" i="17" s="1"/>
  <c r="FR51" i="17" s="1"/>
  <c r="FS51" i="17" s="1"/>
  <c r="FT51" i="17" s="1"/>
  <c r="FU51" i="17" s="1"/>
  <c r="FV51" i="17" s="1"/>
  <c r="FW51" i="17" s="1"/>
  <c r="FX51" i="17" s="1"/>
  <c r="FY51" i="17" s="1"/>
  <c r="FZ51" i="17" s="1"/>
  <c r="GA51" i="17" s="1"/>
  <c r="GB51" i="17" s="1"/>
  <c r="GC51" i="17" s="1"/>
  <c r="GD51" i="17" s="1"/>
  <c r="GE51" i="17" s="1"/>
  <c r="GF51" i="17" s="1"/>
  <c r="GG51" i="17" s="1"/>
  <c r="GH51" i="17" s="1"/>
  <c r="GI51" i="17" s="1"/>
  <c r="GJ51" i="17" s="1"/>
  <c r="GK51" i="17" s="1"/>
  <c r="GL51" i="17" s="1"/>
  <c r="GM51" i="17" s="1"/>
  <c r="GN51" i="17" s="1"/>
  <c r="GO51" i="17" s="1"/>
  <c r="GP51" i="17" s="1"/>
  <c r="GQ51" i="17" s="1"/>
  <c r="GR51" i="17" s="1"/>
  <c r="GS51" i="17" s="1"/>
  <c r="GT51" i="17" s="1"/>
  <c r="GU51" i="17" s="1"/>
  <c r="GV51" i="17" s="1"/>
  <c r="GW51" i="17" s="1"/>
  <c r="GX51" i="17" s="1"/>
  <c r="GY51" i="17" s="1"/>
  <c r="GZ51" i="17" s="1"/>
  <c r="HA51" i="17" s="1"/>
  <c r="HB51" i="17" s="1"/>
  <c r="HC51" i="17" s="1"/>
  <c r="HD51" i="17" s="1"/>
  <c r="HE51" i="17" s="1"/>
  <c r="HF51" i="17" s="1"/>
  <c r="HG51" i="17" s="1"/>
  <c r="HH51" i="17" s="1"/>
  <c r="HI51" i="17" s="1"/>
  <c r="HJ51" i="17" s="1"/>
  <c r="HK51" i="17" s="1"/>
  <c r="HL51" i="17" s="1"/>
  <c r="HM51" i="17" s="1"/>
  <c r="HN51" i="17" s="1"/>
  <c r="HO51" i="17" s="1"/>
  <c r="HP51" i="17" s="1"/>
  <c r="HQ51" i="17" s="1"/>
  <c r="HR51" i="17" s="1"/>
  <c r="HS51" i="17" s="1"/>
  <c r="HT51" i="17" s="1"/>
  <c r="HU51" i="17" s="1"/>
  <c r="HV51" i="17" s="1"/>
  <c r="HW51" i="17" s="1"/>
  <c r="HX51" i="17" s="1"/>
  <c r="HY51" i="17" s="1"/>
  <c r="HZ51" i="17" s="1"/>
  <c r="IA51" i="17" s="1"/>
  <c r="IB51" i="17" s="1"/>
  <c r="IC51" i="17" s="1"/>
  <c r="ID51" i="17" s="1"/>
  <c r="IE51" i="17" s="1"/>
  <c r="IF51" i="17" s="1"/>
  <c r="IG51" i="17" s="1"/>
  <c r="IH51" i="17" s="1"/>
  <c r="II51" i="17" s="1"/>
  <c r="IJ51" i="17" s="1"/>
  <c r="IK51" i="17" s="1"/>
  <c r="IL51" i="17" s="1"/>
  <c r="IM51" i="17" s="1"/>
  <c r="IN51" i="17" s="1"/>
  <c r="IO51" i="17" s="1"/>
  <c r="IP51" i="17" s="1"/>
  <c r="IQ51" i="17" s="1"/>
  <c r="IR51" i="17" s="1"/>
  <c r="IS51" i="17" s="1"/>
  <c r="IT51" i="17" s="1"/>
  <c r="IU51" i="17" s="1"/>
  <c r="IV51" i="17" s="1"/>
  <c r="IW51" i="17" s="1"/>
  <c r="IX51" i="17" s="1"/>
  <c r="IY51" i="17" s="1"/>
  <c r="IZ51" i="17" s="1"/>
  <c r="JA51" i="17" s="1"/>
  <c r="JB51" i="17" s="1"/>
  <c r="JC51" i="17" s="1"/>
  <c r="JD51" i="17" s="1"/>
  <c r="JE51" i="17" s="1"/>
  <c r="JF51" i="17" s="1"/>
  <c r="JG51" i="17" s="1"/>
  <c r="JH51" i="17" s="1"/>
  <c r="JI51" i="17" s="1"/>
  <c r="JJ51" i="17" s="1"/>
  <c r="JK51" i="17" s="1"/>
  <c r="JL51" i="17" s="1"/>
  <c r="JM51" i="17" s="1"/>
  <c r="JN51" i="17" s="1"/>
  <c r="JO51" i="17" s="1"/>
  <c r="JP51" i="17" s="1"/>
  <c r="JQ51" i="17" s="1"/>
  <c r="JR51" i="17" s="1"/>
  <c r="JS51" i="17" s="1"/>
  <c r="JT51" i="17" s="1"/>
  <c r="JU51" i="17" s="1"/>
  <c r="JV51" i="17" s="1"/>
  <c r="JW51" i="17" s="1"/>
  <c r="JX51" i="17" s="1"/>
  <c r="JY51" i="17" s="1"/>
  <c r="JZ51" i="17" s="1"/>
  <c r="KA51" i="17" s="1"/>
  <c r="KB51" i="17" s="1"/>
  <c r="KC51" i="17" s="1"/>
  <c r="KD51" i="17" s="1"/>
  <c r="KE51" i="17" s="1"/>
  <c r="KF51" i="17" s="1"/>
  <c r="KG51" i="17" s="1"/>
  <c r="KH51" i="17" s="1"/>
  <c r="KI51" i="17" s="1"/>
  <c r="KJ51" i="17" s="1"/>
  <c r="KK51" i="17" s="1"/>
  <c r="KL51" i="17" s="1"/>
  <c r="KM51" i="17" s="1"/>
  <c r="KN51" i="17" s="1"/>
  <c r="KO51" i="17" s="1"/>
  <c r="KP51" i="17" s="1"/>
  <c r="KQ51" i="17" s="1"/>
  <c r="KR51" i="17" s="1"/>
  <c r="KS51" i="17" s="1"/>
  <c r="KT51" i="17" s="1"/>
  <c r="KU51" i="17" s="1"/>
  <c r="KV51" i="17" s="1"/>
  <c r="KW51" i="17" s="1"/>
  <c r="KX51" i="17" s="1"/>
  <c r="KY51" i="17" s="1"/>
  <c r="KZ51" i="17" s="1"/>
  <c r="LA51" i="17" s="1"/>
  <c r="LB51" i="17" s="1"/>
  <c r="LC51" i="17" s="1"/>
  <c r="LD51" i="17" s="1"/>
  <c r="LE51" i="17" s="1"/>
  <c r="LF51" i="17" s="1"/>
  <c r="LG51" i="17" s="1"/>
  <c r="LH51" i="17" s="1"/>
  <c r="LI51" i="17" s="1"/>
  <c r="LJ51" i="17" s="1"/>
  <c r="LK51" i="17" s="1"/>
  <c r="LL51" i="17" s="1"/>
  <c r="LM51" i="17" s="1"/>
  <c r="LN51" i="17" s="1"/>
  <c r="LO51" i="17" s="1"/>
  <c r="LP51" i="17" s="1"/>
  <c r="LQ51" i="17" s="1"/>
  <c r="LR51" i="17" s="1"/>
  <c r="LS51" i="17" s="1"/>
  <c r="LT51" i="17" s="1"/>
  <c r="LU51" i="17" s="1"/>
  <c r="LV51" i="17" s="1"/>
  <c r="LW51" i="17" s="1"/>
  <c r="LX51" i="17" s="1"/>
  <c r="LY51" i="17" s="1"/>
  <c r="LZ51" i="17" s="1"/>
  <c r="MA51" i="17" s="1"/>
  <c r="MB51" i="17" s="1"/>
  <c r="MC51" i="17" s="1"/>
  <c r="MD51" i="17" s="1"/>
  <c r="ME51" i="17" s="1"/>
  <c r="MF51" i="17" s="1"/>
  <c r="MG51" i="17" s="1"/>
  <c r="MH51" i="17" s="1"/>
  <c r="MI51" i="17" s="1"/>
  <c r="MJ51" i="17" s="1"/>
  <c r="MK51" i="17" s="1"/>
  <c r="ML51" i="17" s="1"/>
  <c r="MM51" i="17" s="1"/>
  <c r="MN51" i="17" s="1"/>
  <c r="MO51" i="17" s="1"/>
  <c r="MP51" i="17" s="1"/>
  <c r="MQ51" i="17" s="1"/>
  <c r="MR51" i="17" s="1"/>
  <c r="MS51" i="17" s="1"/>
  <c r="MT51" i="17" s="1"/>
  <c r="MU51" i="17" s="1"/>
  <c r="MV51" i="17" s="1"/>
  <c r="MW51" i="17" s="1"/>
  <c r="MX51" i="17" s="1"/>
  <c r="MY51" i="17" s="1"/>
  <c r="MZ51" i="17" s="1"/>
  <c r="NA51" i="17" s="1"/>
  <c r="NB51" i="17" s="1"/>
  <c r="NC51" i="17" s="1"/>
  <c r="ND51" i="17" s="1"/>
  <c r="NE51" i="17" s="1"/>
  <c r="NF51" i="17" s="1"/>
  <c r="NG51" i="17" s="1"/>
  <c r="NH51" i="17" s="1"/>
  <c r="NI51" i="17" s="1"/>
  <c r="NJ51" i="17" s="1"/>
  <c r="NK51" i="17" s="1"/>
  <c r="NL51" i="17" s="1"/>
  <c r="NM51" i="17" s="1"/>
  <c r="NN51" i="17" s="1"/>
  <c r="NO51" i="17" s="1"/>
  <c r="NP51" i="17" s="1"/>
  <c r="NQ51" i="17" s="1"/>
  <c r="NR51" i="17" s="1"/>
  <c r="NS51" i="17" s="1"/>
  <c r="NT51" i="17" s="1"/>
  <c r="NU51" i="17" s="1"/>
  <c r="NV51" i="17" s="1"/>
  <c r="NW51" i="17" s="1"/>
  <c r="NX51" i="17" s="1"/>
  <c r="NY51" i="17" s="1"/>
  <c r="NZ51" i="17" s="1"/>
  <c r="OA51" i="17" s="1"/>
  <c r="OB51" i="17" s="1"/>
  <c r="OC51" i="17" s="1"/>
  <c r="OD51" i="17" s="1"/>
  <c r="OE51" i="17" s="1"/>
  <c r="OF51" i="17" s="1"/>
  <c r="OG51" i="17" s="1"/>
  <c r="OH51" i="17" s="1"/>
  <c r="OI51" i="17" s="1"/>
  <c r="OJ51" i="17" s="1"/>
  <c r="OK51" i="17" s="1"/>
  <c r="OL51" i="17" s="1"/>
  <c r="OM51" i="17" s="1"/>
  <c r="ON51" i="17" s="1"/>
  <c r="OO51" i="17" s="1"/>
  <c r="OP51" i="17" s="1"/>
  <c r="OQ51" i="17" s="1"/>
  <c r="OR51" i="17" s="1"/>
  <c r="OS51" i="17" s="1"/>
  <c r="OT51" i="17" s="1"/>
  <c r="OU51" i="17" s="1"/>
  <c r="OV51" i="17" s="1"/>
  <c r="OW51" i="17" s="1"/>
  <c r="OX51" i="17" s="1"/>
  <c r="OY51" i="17" s="1"/>
  <c r="OZ51" i="17" s="1"/>
  <c r="PA51" i="17" s="1"/>
  <c r="PB51" i="17" s="1"/>
  <c r="PC51" i="17" s="1"/>
  <c r="PD51" i="17" s="1"/>
  <c r="PE51" i="17" s="1"/>
  <c r="PF51" i="17" s="1"/>
  <c r="PG51" i="17" s="1"/>
  <c r="PH51" i="17" s="1"/>
  <c r="PI51" i="17" s="1"/>
  <c r="PJ51" i="17" s="1"/>
  <c r="PK51" i="17" s="1"/>
  <c r="PL51" i="17" s="1"/>
  <c r="PM51" i="17" s="1"/>
  <c r="PN51" i="17" s="1"/>
  <c r="PO51" i="17" s="1"/>
  <c r="PP51" i="17" s="1"/>
  <c r="PQ51" i="17" s="1"/>
  <c r="PR51" i="17" s="1"/>
  <c r="PS51" i="17" s="1"/>
  <c r="PT51" i="17" s="1"/>
  <c r="PU51" i="17" s="1"/>
  <c r="PV51" i="17" s="1"/>
  <c r="PW51" i="17" s="1"/>
  <c r="PX51" i="17" s="1"/>
  <c r="PY51" i="17" s="1"/>
  <c r="PZ51" i="17" s="1"/>
  <c r="QA51" i="17" s="1"/>
  <c r="QB51" i="17" s="1"/>
  <c r="QC51" i="17" s="1"/>
  <c r="QD51" i="17" s="1"/>
  <c r="QE51" i="17" s="1"/>
  <c r="QF51" i="17" s="1"/>
  <c r="QG51" i="17" s="1"/>
  <c r="QH51" i="17" s="1"/>
  <c r="QI51" i="17" s="1"/>
  <c r="QJ51" i="17" s="1"/>
  <c r="QK51" i="17" s="1"/>
  <c r="QL51" i="17" s="1"/>
  <c r="QM51" i="17" s="1"/>
  <c r="QN51" i="17" s="1"/>
  <c r="QO51" i="17" s="1"/>
  <c r="QP51" i="17" s="1"/>
  <c r="QQ51" i="17" s="1"/>
  <c r="QR51" i="17" s="1"/>
  <c r="QS51" i="17" s="1"/>
  <c r="QT51" i="17" s="1"/>
  <c r="QU51" i="17" s="1"/>
  <c r="QV51" i="17" s="1"/>
  <c r="QW51" i="17" s="1"/>
  <c r="QX51" i="17" s="1"/>
  <c r="QY51" i="17" s="1"/>
  <c r="QZ51" i="17" s="1"/>
  <c r="RA51" i="17" s="1"/>
  <c r="RB51" i="17" s="1"/>
  <c r="RC51" i="17" s="1"/>
  <c r="RD51" i="17" s="1"/>
  <c r="RE51" i="17" s="1"/>
  <c r="RF51" i="17" s="1"/>
  <c r="RG51" i="17" s="1"/>
  <c r="RH51" i="17" s="1"/>
  <c r="RI51" i="17" s="1"/>
  <c r="RJ51" i="17" s="1"/>
  <c r="RK51" i="17" s="1"/>
  <c r="RL51" i="17" s="1"/>
  <c r="RM51" i="17" s="1"/>
  <c r="RN51" i="17" s="1"/>
  <c r="RO51" i="17" s="1"/>
  <c r="RP51" i="17" s="1"/>
  <c r="RQ51" i="17" s="1"/>
  <c r="RR51" i="17" s="1"/>
  <c r="RS51" i="17" s="1"/>
  <c r="RT51" i="17" s="1"/>
  <c r="RU51" i="17" s="1"/>
  <c r="RV51" i="17" s="1"/>
  <c r="RW51" i="17" s="1"/>
  <c r="RX51" i="17" s="1"/>
  <c r="RY51" i="17" s="1"/>
  <c r="RZ51" i="17" s="1"/>
  <c r="SA51" i="17" s="1"/>
  <c r="SB51" i="17" s="1"/>
  <c r="SC51" i="17" s="1"/>
  <c r="SD51" i="17" s="1"/>
  <c r="SE51" i="17" s="1"/>
  <c r="SF51" i="17" s="1"/>
  <c r="SG51" i="17" s="1"/>
  <c r="SH51" i="17" s="1"/>
  <c r="SI51" i="17" s="1"/>
  <c r="SJ51" i="17" s="1"/>
  <c r="SK51" i="17" s="1"/>
  <c r="SL51" i="17" s="1"/>
  <c r="SM51" i="17" s="1"/>
  <c r="SN51" i="17" s="1"/>
  <c r="SO51" i="17" s="1"/>
  <c r="SP51" i="17" s="1"/>
  <c r="SQ51" i="17" s="1"/>
  <c r="SR51" i="17" s="1"/>
  <c r="SS51" i="17" s="1"/>
  <c r="ST51" i="17" s="1"/>
  <c r="SU51" i="17" s="1"/>
  <c r="SV51" i="17" s="1"/>
  <c r="SW51" i="17" s="1"/>
  <c r="SX51" i="17" s="1"/>
  <c r="SY51" i="17" s="1"/>
  <c r="SZ51" i="17" s="1"/>
  <c r="TA51" i="17" s="1"/>
  <c r="TB51" i="17" s="1"/>
  <c r="TC51" i="17" s="1"/>
  <c r="TD51" i="17" s="1"/>
  <c r="TE51" i="17" s="1"/>
  <c r="TF51" i="17" s="1"/>
  <c r="TG51" i="17" s="1"/>
  <c r="TH51" i="17" s="1"/>
  <c r="TI51" i="17" s="1"/>
  <c r="TJ51" i="17" s="1"/>
  <c r="TK51" i="17" s="1"/>
  <c r="TL51" i="17" s="1"/>
  <c r="TM51" i="17" s="1"/>
  <c r="TN51" i="17" s="1"/>
  <c r="TO51" i="17" s="1"/>
  <c r="TP51" i="17" s="1"/>
  <c r="TQ51" i="17" s="1"/>
  <c r="TR51" i="17" s="1"/>
  <c r="TS51" i="17" s="1"/>
  <c r="TT51" i="17" s="1"/>
  <c r="TU51" i="17" s="1"/>
  <c r="TV51" i="17" s="1"/>
  <c r="TW51" i="17" s="1"/>
  <c r="TX51" i="17" s="1"/>
  <c r="TY51" i="17" s="1"/>
  <c r="TZ51" i="17" s="1"/>
  <c r="UA51" i="17" s="1"/>
  <c r="UB51" i="17" s="1"/>
  <c r="UC51" i="17" s="1"/>
  <c r="UD51" i="17" s="1"/>
  <c r="UE51" i="17" s="1"/>
  <c r="UF51" i="17" s="1"/>
  <c r="UG51" i="17" s="1"/>
  <c r="UH51" i="17" s="1"/>
  <c r="UI51" i="17" s="1"/>
  <c r="UJ51" i="17" s="1"/>
  <c r="UK51" i="17" s="1"/>
  <c r="UL51" i="17" s="1"/>
  <c r="UM51" i="17" s="1"/>
  <c r="UN51" i="17" s="1"/>
  <c r="UO51" i="17" s="1"/>
  <c r="UP51" i="17" s="1"/>
  <c r="UQ51" i="17" s="1"/>
  <c r="UR51" i="17" s="1"/>
  <c r="US51" i="17" s="1"/>
  <c r="UT51" i="17" s="1"/>
  <c r="UU51" i="17" s="1"/>
  <c r="UV51" i="17" s="1"/>
  <c r="UW51" i="17" s="1"/>
  <c r="UX51" i="17" s="1"/>
  <c r="UY51" i="17" s="1"/>
  <c r="UZ51" i="17" s="1"/>
  <c r="VA51" i="17" s="1"/>
  <c r="VB51" i="17" s="1"/>
  <c r="VC51" i="17" s="1"/>
  <c r="VD51" i="17" s="1"/>
  <c r="VE51" i="17" s="1"/>
  <c r="VF51" i="17" s="1"/>
  <c r="VG51" i="17" s="1"/>
  <c r="VH51" i="17" s="1"/>
  <c r="VI51" i="17" s="1"/>
  <c r="VJ51" i="17" s="1"/>
  <c r="VK51" i="17" s="1"/>
  <c r="VL51" i="17" s="1"/>
  <c r="VM51" i="17" s="1"/>
  <c r="VN51" i="17" s="1"/>
  <c r="VO51" i="17" s="1"/>
  <c r="VP51" i="17" s="1"/>
  <c r="VQ51" i="17" s="1"/>
  <c r="VR51" i="17" s="1"/>
  <c r="VS51" i="17" s="1"/>
  <c r="VT51" i="17" s="1"/>
  <c r="VU51" i="17" s="1"/>
  <c r="VV51" i="17" s="1"/>
  <c r="VW51" i="17" s="1"/>
  <c r="VX51" i="17" s="1"/>
  <c r="VY51" i="17" s="1"/>
  <c r="VZ51" i="17" s="1"/>
  <c r="WA51" i="17" s="1"/>
  <c r="WB51" i="17" s="1"/>
  <c r="WC51" i="17" s="1"/>
  <c r="WD51" i="17" s="1"/>
  <c r="WE51" i="17" s="1"/>
  <c r="WF51" i="17" s="1"/>
  <c r="WG51" i="17" s="1"/>
  <c r="WH51" i="17" s="1"/>
  <c r="WI51" i="17" s="1"/>
  <c r="WJ51" i="17" s="1"/>
  <c r="WK51" i="17" s="1"/>
  <c r="WL51" i="17" s="1"/>
  <c r="WM51" i="17" s="1"/>
  <c r="WN51" i="17" s="1"/>
  <c r="WO51" i="17" s="1"/>
  <c r="WP51" i="17" s="1"/>
  <c r="WQ51" i="17" s="1"/>
  <c r="WR51" i="17" s="1"/>
  <c r="WS51" i="17" s="1"/>
  <c r="WT51" i="17" s="1"/>
  <c r="WU51" i="17" s="1"/>
  <c r="WV51" i="17" s="1"/>
  <c r="WW51" i="17" s="1"/>
  <c r="WX51" i="17" s="1"/>
  <c r="WY51" i="17" s="1"/>
  <c r="WZ51" i="17" s="1"/>
  <c r="XA51" i="17" s="1"/>
  <c r="XB51" i="17" s="1"/>
  <c r="XC51" i="17" s="1"/>
  <c r="XD51" i="17" s="1"/>
  <c r="XE51" i="17" s="1"/>
  <c r="XF51" i="17" s="1"/>
  <c r="XG51" i="17" s="1"/>
  <c r="XH51" i="17" s="1"/>
  <c r="XI51" i="17" s="1"/>
  <c r="XJ51" i="17" s="1"/>
  <c r="XK51" i="17" s="1"/>
  <c r="XL51" i="17" s="1"/>
  <c r="XM51" i="17" s="1"/>
  <c r="XN51" i="17" s="1"/>
  <c r="XO51" i="17" s="1"/>
  <c r="XP51" i="17" s="1"/>
  <c r="XQ51" i="17" s="1"/>
  <c r="XR51" i="17" s="1"/>
  <c r="XS51" i="17" s="1"/>
  <c r="XT51" i="17" s="1"/>
  <c r="XU51" i="17" s="1"/>
  <c r="XV51" i="17" s="1"/>
  <c r="XW51" i="17" s="1"/>
  <c r="XX51" i="17" s="1"/>
  <c r="XY51" i="17" s="1"/>
  <c r="XZ51" i="17" s="1"/>
  <c r="YA51" i="17" s="1"/>
  <c r="YB51" i="17" s="1"/>
  <c r="YC51" i="17" s="1"/>
  <c r="YD51" i="17" s="1"/>
  <c r="YE51" i="17" s="1"/>
  <c r="YF51" i="17" s="1"/>
  <c r="YG51" i="17" s="1"/>
  <c r="YH51" i="17" s="1"/>
  <c r="YI51" i="17" s="1"/>
  <c r="YJ51" i="17" s="1"/>
  <c r="YK51" i="17" s="1"/>
  <c r="YL51" i="17" s="1"/>
  <c r="YM51" i="17" s="1"/>
  <c r="YN51" i="17" s="1"/>
  <c r="YO51" i="17" s="1"/>
  <c r="YP51" i="17" s="1"/>
  <c r="YQ51" i="17" s="1"/>
  <c r="YR51" i="17" s="1"/>
  <c r="YS51" i="17" s="1"/>
  <c r="YT51" i="17" s="1"/>
  <c r="YU51" i="17" s="1"/>
  <c r="YV51" i="17" s="1"/>
  <c r="YW51" i="17" s="1"/>
  <c r="YX51" i="17" s="1"/>
  <c r="YY51" i="17" s="1"/>
  <c r="YZ51" i="17" s="1"/>
  <c r="ZA51" i="17" s="1"/>
  <c r="ZB51" i="17" s="1"/>
  <c r="ZC51" i="17" s="1"/>
  <c r="ZD51" i="17" s="1"/>
  <c r="ZE51" i="17" s="1"/>
  <c r="ZF51" i="17" s="1"/>
  <c r="ZG51" i="17" s="1"/>
  <c r="ZH51" i="17" s="1"/>
  <c r="ZI51" i="17" s="1"/>
  <c r="ZJ51" i="17" s="1"/>
  <c r="ZK51" i="17" s="1"/>
  <c r="ZL51" i="17" s="1"/>
  <c r="ZM51" i="17" s="1"/>
  <c r="ZN51" i="17" s="1"/>
  <c r="ZO51" i="17" s="1"/>
  <c r="ZP51" i="17" s="1"/>
  <c r="ZQ51" i="17" s="1"/>
  <c r="ZR51" i="17" s="1"/>
  <c r="ZS51" i="17" s="1"/>
  <c r="ZT51" i="17" s="1"/>
  <c r="ZU51" i="17" s="1"/>
  <c r="ZV51" i="17" s="1"/>
  <c r="ZW51" i="17" s="1"/>
  <c r="ZX51" i="17" s="1"/>
  <c r="ZY51" i="17" s="1"/>
  <c r="ZZ51" i="17" s="1"/>
  <c r="AAA51" i="17" s="1"/>
  <c r="AAB51" i="17" s="1"/>
  <c r="AAC51" i="17" s="1"/>
  <c r="AAD51" i="17" s="1"/>
  <c r="AAE51" i="17" s="1"/>
  <c r="AAF51" i="17" s="1"/>
  <c r="AAG51" i="17" s="1"/>
  <c r="AAH51" i="17" s="1"/>
  <c r="AAI51" i="17" s="1"/>
  <c r="AAJ51" i="17" s="1"/>
  <c r="AAK51" i="17" s="1"/>
  <c r="AAL51" i="17" s="1"/>
  <c r="AAM51" i="17" s="1"/>
  <c r="AAN51" i="17" s="1"/>
  <c r="AAO51" i="17" s="1"/>
  <c r="AAP51" i="17" s="1"/>
  <c r="AAQ51" i="17" s="1"/>
  <c r="AAR51" i="17" s="1"/>
  <c r="AAS51" i="17" s="1"/>
  <c r="AAT51" i="17" s="1"/>
  <c r="AAU51" i="17" s="1"/>
  <c r="AAV51" i="17" s="1"/>
  <c r="AAW51" i="17" s="1"/>
  <c r="AAX51" i="17" s="1"/>
  <c r="AAY51" i="17" s="1"/>
  <c r="AAZ51" i="17" s="1"/>
  <c r="ABA51" i="17" s="1"/>
  <c r="ABB51" i="17" s="1"/>
  <c r="ABC51" i="17" s="1"/>
  <c r="ABD51" i="17" s="1"/>
  <c r="ABE51" i="17" s="1"/>
  <c r="ABF51" i="17" s="1"/>
  <c r="ABG51" i="17" s="1"/>
  <c r="ABH51" i="17" s="1"/>
  <c r="ABI51" i="17" s="1"/>
  <c r="ABJ51" i="17" s="1"/>
  <c r="ABK51" i="17" s="1"/>
  <c r="ABL51" i="17" s="1"/>
  <c r="ABM51" i="17" s="1"/>
  <c r="ABN51" i="17" s="1"/>
  <c r="ABO51" i="17" s="1"/>
  <c r="ABP51" i="17" s="1"/>
  <c r="ABQ51" i="17" s="1"/>
  <c r="ABR51" i="17" s="1"/>
  <c r="ABS51" i="17" s="1"/>
  <c r="ABT51" i="17" s="1"/>
  <c r="ABU51" i="17" s="1"/>
  <c r="ABV51" i="17" s="1"/>
  <c r="ABW51" i="17" s="1"/>
  <c r="ABX51" i="17" s="1"/>
  <c r="ABY51" i="17" s="1"/>
  <c r="ABZ51" i="17" s="1"/>
  <c r="ACA51" i="17" s="1"/>
  <c r="ACB51" i="17" s="1"/>
  <c r="ACC51" i="17" s="1"/>
  <c r="ACD51" i="17" s="1"/>
  <c r="ACE51" i="17" s="1"/>
  <c r="ACF51" i="17" s="1"/>
  <c r="ACG51" i="17" s="1"/>
  <c r="ACH51" i="17" s="1"/>
  <c r="ACI51" i="17" s="1"/>
  <c r="ACJ51" i="17" s="1"/>
  <c r="ACK51" i="17" s="1"/>
  <c r="ACL51" i="17" s="1"/>
  <c r="ACM51" i="17" s="1"/>
  <c r="ACN51" i="17" s="1"/>
  <c r="ACO51" i="17" s="1"/>
  <c r="ACP51" i="17" s="1"/>
  <c r="ACQ51" i="17" s="1"/>
  <c r="ACR51" i="17" s="1"/>
  <c r="ACS51" i="17" s="1"/>
  <c r="ACT51" i="17" s="1"/>
  <c r="ACU51" i="17" s="1"/>
  <c r="ACV51" i="17" s="1"/>
  <c r="ACW51" i="17" s="1"/>
  <c r="ACX51" i="17" s="1"/>
  <c r="ACY51" i="17" s="1"/>
  <c r="ACZ51" i="17" s="1"/>
  <c r="ADA51" i="17" s="1"/>
  <c r="ADB51" i="17" s="1"/>
  <c r="ADC51" i="17" s="1"/>
  <c r="ADD51" i="17" s="1"/>
  <c r="ADE51" i="17" s="1"/>
  <c r="ADF51" i="17" s="1"/>
  <c r="ADG51" i="17" s="1"/>
  <c r="ADH51" i="17" s="1"/>
  <c r="ADI51" i="17" s="1"/>
  <c r="ADJ51" i="17" s="1"/>
  <c r="ADK51" i="17" s="1"/>
  <c r="ADL51" i="17" s="1"/>
  <c r="ADM51" i="17" s="1"/>
  <c r="ADN51" i="17" s="1"/>
  <c r="ADO51" i="17" s="1"/>
  <c r="ADP51" i="17" s="1"/>
  <c r="ADQ51" i="17" s="1"/>
  <c r="ADR51" i="17" s="1"/>
  <c r="ADS51" i="17" s="1"/>
  <c r="ADT51" i="17" s="1"/>
  <c r="ADU51" i="17" s="1"/>
  <c r="ADV51" i="17" s="1"/>
  <c r="ADW51" i="17" s="1"/>
  <c r="ADX51" i="17" s="1"/>
  <c r="ADY51" i="17" s="1"/>
  <c r="ADZ51" i="17" s="1"/>
  <c r="AEA51" i="17" s="1"/>
  <c r="AEB51" i="17" s="1"/>
  <c r="AEC51" i="17" s="1"/>
  <c r="AED51" i="17" s="1"/>
  <c r="AEE51" i="17" s="1"/>
  <c r="AEF51" i="17" s="1"/>
  <c r="AEG51" i="17" s="1"/>
  <c r="AEH51" i="17" s="1"/>
  <c r="AEI51" i="17" s="1"/>
  <c r="AEJ51" i="17" s="1"/>
  <c r="AEK51" i="17" s="1"/>
  <c r="AEL51" i="17" s="1"/>
  <c r="AEM51" i="17" s="1"/>
  <c r="AEN51" i="17" s="1"/>
  <c r="AEO51" i="17" s="1"/>
  <c r="AEP51" i="17" s="1"/>
  <c r="AEQ51" i="17" s="1"/>
  <c r="AER51" i="17" s="1"/>
  <c r="AES51" i="17" s="1"/>
  <c r="AET51" i="17" s="1"/>
  <c r="AEU51" i="17" s="1"/>
  <c r="AEV51" i="17" s="1"/>
  <c r="AEW51" i="17" s="1"/>
  <c r="AEX51" i="17" s="1"/>
  <c r="AEY51" i="17" s="1"/>
  <c r="AEZ51" i="17" s="1"/>
  <c r="AFA51" i="17" s="1"/>
  <c r="AFB51" i="17" s="1"/>
  <c r="AFC51" i="17" s="1"/>
  <c r="AFD51" i="17" s="1"/>
  <c r="AFE51" i="17" s="1"/>
  <c r="AFF51" i="17" s="1"/>
  <c r="AFG51" i="17" s="1"/>
  <c r="AFH51" i="17" s="1"/>
  <c r="AFI51" i="17" s="1"/>
  <c r="AFJ51" i="17" s="1"/>
  <c r="AFK51" i="17" s="1"/>
  <c r="AFL51" i="17" s="1"/>
  <c r="AFM51" i="17" s="1"/>
  <c r="AFN51" i="17" s="1"/>
  <c r="AFO51" i="17" s="1"/>
  <c r="AFP51" i="17" s="1"/>
  <c r="AFQ51" i="17" s="1"/>
  <c r="AFR51" i="17" s="1"/>
  <c r="AFS51" i="17" s="1"/>
  <c r="AFT51" i="17" s="1"/>
  <c r="AFU51" i="17" s="1"/>
  <c r="AFV51" i="17" s="1"/>
  <c r="AFW51" i="17" s="1"/>
  <c r="AFX51" i="17" s="1"/>
  <c r="AFY51" i="17" s="1"/>
  <c r="AFZ51" i="17" s="1"/>
  <c r="AGA51" i="17" s="1"/>
  <c r="AGB51" i="17" s="1"/>
  <c r="AGC51" i="17" s="1"/>
  <c r="AGD51" i="17" s="1"/>
  <c r="AGE51" i="17" s="1"/>
  <c r="AGF51" i="17" s="1"/>
  <c r="AGG51" i="17" s="1"/>
  <c r="AGH51" i="17" s="1"/>
  <c r="AGI51" i="17" s="1"/>
  <c r="AGJ51" i="17" s="1"/>
  <c r="AGK51" i="17" s="1"/>
  <c r="AGL51" i="17" s="1"/>
  <c r="AGM51" i="17" s="1"/>
  <c r="AGN51" i="17" s="1"/>
  <c r="AGO51" i="17" s="1"/>
  <c r="AGP51" i="17" s="1"/>
  <c r="AGQ51" i="17" s="1"/>
  <c r="AGR51" i="17" s="1"/>
  <c r="AGS51" i="17" s="1"/>
  <c r="AGT51" i="17" s="1"/>
  <c r="AGU51" i="17" s="1"/>
  <c r="AGV51" i="17" s="1"/>
  <c r="AGW51" i="17" s="1"/>
  <c r="AGX51" i="17" s="1"/>
  <c r="AGY51" i="17" s="1"/>
  <c r="AGZ51" i="17" s="1"/>
  <c r="AHA51" i="17" s="1"/>
  <c r="AHB51" i="17" s="1"/>
  <c r="AHC51" i="17" s="1"/>
  <c r="AHD51" i="17" s="1"/>
  <c r="AHE51" i="17" s="1"/>
  <c r="AHF51" i="17" s="1"/>
  <c r="AHG51" i="17" s="1"/>
  <c r="AHH51" i="17" s="1"/>
  <c r="AHI51" i="17" s="1"/>
  <c r="AHJ51" i="17" s="1"/>
  <c r="AHK51" i="17" s="1"/>
  <c r="AHL51" i="17" s="1"/>
  <c r="AHM51" i="17" s="1"/>
  <c r="AHN51" i="17" s="1"/>
  <c r="AHO51" i="17" s="1"/>
  <c r="AHP51" i="17" s="1"/>
  <c r="AHQ51" i="17" s="1"/>
  <c r="AHR51" i="17" s="1"/>
  <c r="AHS51" i="17" s="1"/>
  <c r="AHT51" i="17" s="1"/>
  <c r="AHU51" i="17" s="1"/>
  <c r="AHV51" i="17" s="1"/>
  <c r="AHW51" i="17" s="1"/>
  <c r="AHX51" i="17" s="1"/>
  <c r="AHY51" i="17" s="1"/>
  <c r="AHZ51" i="17" s="1"/>
  <c r="AIA51" i="17" s="1"/>
  <c r="AIB51" i="17" s="1"/>
  <c r="AIC51" i="17" s="1"/>
  <c r="AID51" i="17" s="1"/>
  <c r="AIE51" i="17" s="1"/>
  <c r="AIF51" i="17" s="1"/>
  <c r="AIG51" i="17" s="1"/>
  <c r="AIH51" i="17" s="1"/>
  <c r="AII51" i="17" s="1"/>
  <c r="AIJ51" i="17" s="1"/>
  <c r="AIK51" i="17" s="1"/>
  <c r="AIL51" i="17" s="1"/>
  <c r="AIM51" i="17" s="1"/>
  <c r="AIN51" i="17" s="1"/>
  <c r="AIO51" i="17" s="1"/>
  <c r="AIP51" i="17" s="1"/>
  <c r="AIQ51" i="17" s="1"/>
  <c r="AIR51" i="17" s="1"/>
  <c r="AIS51" i="17" s="1"/>
  <c r="AIT51" i="17" s="1"/>
  <c r="AIU51" i="17" s="1"/>
  <c r="AIV51" i="17" s="1"/>
  <c r="AIW51" i="17" s="1"/>
  <c r="AIX51" i="17" s="1"/>
  <c r="AIY51" i="17" s="1"/>
  <c r="AIZ51" i="17" s="1"/>
  <c r="AJA51" i="17" s="1"/>
  <c r="AJB51" i="17" s="1"/>
  <c r="AJC51" i="17" s="1"/>
  <c r="AJD51" i="17" s="1"/>
  <c r="AJE51" i="17" s="1"/>
  <c r="AJF51" i="17" s="1"/>
  <c r="AJG51" i="17" s="1"/>
  <c r="AJH51" i="17" s="1"/>
  <c r="AJI51" i="17" s="1"/>
  <c r="AJJ51" i="17" s="1"/>
  <c r="AJK51" i="17" s="1"/>
  <c r="AJL51" i="17" s="1"/>
  <c r="AJM51" i="17" s="1"/>
  <c r="AJN51" i="17" s="1"/>
  <c r="AJO51" i="17" s="1"/>
  <c r="AJP51" i="17" s="1"/>
  <c r="AJQ51" i="17" s="1"/>
  <c r="AJR51" i="17" s="1"/>
  <c r="AJS51" i="17" s="1"/>
  <c r="AJT51" i="17" s="1"/>
  <c r="AJU51" i="17" s="1"/>
  <c r="AJV51" i="17" s="1"/>
  <c r="AJW51" i="17" s="1"/>
  <c r="AJX51" i="17" s="1"/>
  <c r="AJY51" i="17" s="1"/>
  <c r="AJZ51" i="17" s="1"/>
  <c r="AKA51" i="17" s="1"/>
  <c r="AKB51" i="17" s="1"/>
  <c r="AKC51" i="17" s="1"/>
  <c r="AKD51" i="17" s="1"/>
  <c r="AKE51" i="17" s="1"/>
  <c r="AKF51" i="17" s="1"/>
  <c r="AKG51" i="17" s="1"/>
  <c r="AKH51" i="17" s="1"/>
  <c r="AKI51" i="17" s="1"/>
  <c r="AKJ51" i="17" s="1"/>
  <c r="AKK51" i="17" s="1"/>
  <c r="AKL51" i="17" s="1"/>
  <c r="AKM51" i="17" s="1"/>
  <c r="AKN51" i="17" s="1"/>
  <c r="AKO51" i="17" s="1"/>
  <c r="AKP51" i="17" s="1"/>
  <c r="AKQ51" i="17" s="1"/>
  <c r="AKR51" i="17" s="1"/>
  <c r="AKS51" i="17" s="1"/>
  <c r="AKT51" i="17" s="1"/>
  <c r="AKU51" i="17" s="1"/>
  <c r="AKV51" i="17" s="1"/>
  <c r="AKW51" i="17" s="1"/>
  <c r="AKX51" i="17" s="1"/>
  <c r="AKY51" i="17" s="1"/>
  <c r="AKZ51" i="17" s="1"/>
  <c r="ALA51" i="17" s="1"/>
  <c r="ALB51" i="17" s="1"/>
  <c r="ALC51" i="17" s="1"/>
  <c r="ALD51" i="17" s="1"/>
  <c r="ALE51" i="17" s="1"/>
  <c r="ALF51" i="17" s="1"/>
  <c r="ALG51" i="17" s="1"/>
  <c r="ALH51" i="17" s="1"/>
  <c r="ALI51" i="17" s="1"/>
  <c r="ALJ51" i="17" s="1"/>
  <c r="ALK51" i="17" s="1"/>
  <c r="ALL51" i="17" s="1"/>
  <c r="ALM51" i="17" s="1"/>
  <c r="ALN51" i="17" s="1"/>
  <c r="ALO51" i="17" s="1"/>
  <c r="D46" i="17"/>
  <c r="C31" i="17"/>
  <c r="C20" i="17"/>
  <c r="C18" i="17"/>
  <c r="C24" i="17" s="1"/>
  <c r="C27" i="17" s="1"/>
  <c r="C28" i="17" s="1"/>
  <c r="C11" i="17"/>
  <c r="D51" i="16"/>
  <c r="E51" i="16" s="1"/>
  <c r="F51" i="16" s="1"/>
  <c r="G51" i="16" s="1"/>
  <c r="H51" i="16" s="1"/>
  <c r="I51" i="16" s="1"/>
  <c r="J51" i="16" s="1"/>
  <c r="K51" i="16" s="1"/>
  <c r="L51" i="16" s="1"/>
  <c r="M51" i="16" s="1"/>
  <c r="N51" i="16" s="1"/>
  <c r="O51" i="16" s="1"/>
  <c r="P51" i="16" s="1"/>
  <c r="Q51" i="16" s="1"/>
  <c r="R51" i="16" s="1"/>
  <c r="S51" i="16" s="1"/>
  <c r="T51" i="16" s="1"/>
  <c r="U51" i="16" s="1"/>
  <c r="V51" i="16" s="1"/>
  <c r="W51" i="16" s="1"/>
  <c r="X51" i="16" s="1"/>
  <c r="Y51" i="16" s="1"/>
  <c r="Z51" i="16" s="1"/>
  <c r="AA51" i="16" s="1"/>
  <c r="AB51" i="16" s="1"/>
  <c r="AC51" i="16" s="1"/>
  <c r="AD51" i="16" s="1"/>
  <c r="AE51" i="16" s="1"/>
  <c r="AF51" i="16" s="1"/>
  <c r="AG51" i="16" s="1"/>
  <c r="AH51" i="16" s="1"/>
  <c r="AI51" i="16" s="1"/>
  <c r="AJ51" i="16" s="1"/>
  <c r="AK51" i="16" s="1"/>
  <c r="AL51" i="16" s="1"/>
  <c r="AM51" i="16" s="1"/>
  <c r="AN51" i="16" s="1"/>
  <c r="AO51" i="16" s="1"/>
  <c r="AP51" i="16" s="1"/>
  <c r="AQ51" i="16" s="1"/>
  <c r="AR51" i="16" s="1"/>
  <c r="AS51" i="16" s="1"/>
  <c r="AT51" i="16" s="1"/>
  <c r="AU51" i="16" s="1"/>
  <c r="AV51" i="16" s="1"/>
  <c r="AW51" i="16" s="1"/>
  <c r="AX51" i="16" s="1"/>
  <c r="AY51" i="16" s="1"/>
  <c r="AZ51" i="16" s="1"/>
  <c r="BA51" i="16" s="1"/>
  <c r="BB51" i="16" s="1"/>
  <c r="BC51" i="16" s="1"/>
  <c r="BD51" i="16" s="1"/>
  <c r="BE51" i="16" s="1"/>
  <c r="BF51" i="16" s="1"/>
  <c r="BG51" i="16" s="1"/>
  <c r="BH51" i="16" s="1"/>
  <c r="BI51" i="16" s="1"/>
  <c r="BJ51" i="16" s="1"/>
  <c r="BK51" i="16" s="1"/>
  <c r="BL51" i="16" s="1"/>
  <c r="BM51" i="16" s="1"/>
  <c r="BN51" i="16" s="1"/>
  <c r="BO51" i="16" s="1"/>
  <c r="BP51" i="16" s="1"/>
  <c r="BQ51" i="16" s="1"/>
  <c r="BR51" i="16" s="1"/>
  <c r="BS51" i="16" s="1"/>
  <c r="BT51" i="16" s="1"/>
  <c r="BU51" i="16" s="1"/>
  <c r="BV51" i="16" s="1"/>
  <c r="BW51" i="16" s="1"/>
  <c r="BX51" i="16" s="1"/>
  <c r="BY51" i="16" s="1"/>
  <c r="BZ51" i="16" s="1"/>
  <c r="CA51" i="16" s="1"/>
  <c r="CB51" i="16" s="1"/>
  <c r="CC51" i="16" s="1"/>
  <c r="CD51" i="16" s="1"/>
  <c r="CE51" i="16" s="1"/>
  <c r="CF51" i="16" s="1"/>
  <c r="CG51" i="16" s="1"/>
  <c r="CH51" i="16" s="1"/>
  <c r="CI51" i="16" s="1"/>
  <c r="CJ51" i="16" s="1"/>
  <c r="CK51" i="16" s="1"/>
  <c r="CL51" i="16" s="1"/>
  <c r="CM51" i="16" s="1"/>
  <c r="CN51" i="16" s="1"/>
  <c r="CO51" i="16" s="1"/>
  <c r="CP51" i="16" s="1"/>
  <c r="CQ51" i="16" s="1"/>
  <c r="CR51" i="16" s="1"/>
  <c r="CS51" i="16" s="1"/>
  <c r="CT51" i="16" s="1"/>
  <c r="CU51" i="16" s="1"/>
  <c r="CV51" i="16" s="1"/>
  <c r="CW51" i="16" s="1"/>
  <c r="CX51" i="16" s="1"/>
  <c r="CY51" i="16" s="1"/>
  <c r="CZ51" i="16" s="1"/>
  <c r="DA51" i="16" s="1"/>
  <c r="DB51" i="16" s="1"/>
  <c r="DC51" i="16" s="1"/>
  <c r="DD51" i="16" s="1"/>
  <c r="DE51" i="16" s="1"/>
  <c r="DF51" i="16" s="1"/>
  <c r="DG51" i="16" s="1"/>
  <c r="DH51" i="16" s="1"/>
  <c r="DI51" i="16" s="1"/>
  <c r="DJ51" i="16" s="1"/>
  <c r="DK51" i="16" s="1"/>
  <c r="DL51" i="16" s="1"/>
  <c r="DM51" i="16" s="1"/>
  <c r="DN51" i="16" s="1"/>
  <c r="DO51" i="16" s="1"/>
  <c r="DP51" i="16" s="1"/>
  <c r="DQ51" i="16" s="1"/>
  <c r="DR51" i="16" s="1"/>
  <c r="DS51" i="16" s="1"/>
  <c r="DT51" i="16" s="1"/>
  <c r="DU51" i="16" s="1"/>
  <c r="DV51" i="16" s="1"/>
  <c r="DW51" i="16" s="1"/>
  <c r="DX51" i="16" s="1"/>
  <c r="DY51" i="16" s="1"/>
  <c r="DZ51" i="16" s="1"/>
  <c r="EA51" i="16" s="1"/>
  <c r="EB51" i="16" s="1"/>
  <c r="EC51" i="16" s="1"/>
  <c r="ED51" i="16" s="1"/>
  <c r="EE51" i="16" s="1"/>
  <c r="EF51" i="16" s="1"/>
  <c r="EG51" i="16" s="1"/>
  <c r="EH51" i="16" s="1"/>
  <c r="EI51" i="16" s="1"/>
  <c r="EJ51" i="16" s="1"/>
  <c r="EK51" i="16" s="1"/>
  <c r="EL51" i="16" s="1"/>
  <c r="EM51" i="16" s="1"/>
  <c r="EN51" i="16" s="1"/>
  <c r="EO51" i="16" s="1"/>
  <c r="EP51" i="16" s="1"/>
  <c r="EQ51" i="16" s="1"/>
  <c r="ER51" i="16" s="1"/>
  <c r="ES51" i="16" s="1"/>
  <c r="ET51" i="16" s="1"/>
  <c r="EU51" i="16" s="1"/>
  <c r="EV51" i="16" s="1"/>
  <c r="EW51" i="16" s="1"/>
  <c r="EX51" i="16" s="1"/>
  <c r="EY51" i="16" s="1"/>
  <c r="EZ51" i="16" s="1"/>
  <c r="FA51" i="16" s="1"/>
  <c r="FB51" i="16" s="1"/>
  <c r="FC51" i="16" s="1"/>
  <c r="FD51" i="16" s="1"/>
  <c r="FE51" i="16" s="1"/>
  <c r="FF51" i="16" s="1"/>
  <c r="FG51" i="16" s="1"/>
  <c r="FH51" i="16" s="1"/>
  <c r="FI51" i="16" s="1"/>
  <c r="FJ51" i="16" s="1"/>
  <c r="FK51" i="16" s="1"/>
  <c r="FL51" i="16" s="1"/>
  <c r="FM51" i="16" s="1"/>
  <c r="FN51" i="16" s="1"/>
  <c r="FO51" i="16" s="1"/>
  <c r="FP51" i="16" s="1"/>
  <c r="FQ51" i="16" s="1"/>
  <c r="FR51" i="16" s="1"/>
  <c r="FS51" i="16" s="1"/>
  <c r="FT51" i="16" s="1"/>
  <c r="FU51" i="16" s="1"/>
  <c r="FV51" i="16" s="1"/>
  <c r="FW51" i="16" s="1"/>
  <c r="FX51" i="16" s="1"/>
  <c r="FY51" i="16" s="1"/>
  <c r="FZ51" i="16" s="1"/>
  <c r="GA51" i="16" s="1"/>
  <c r="GB51" i="16" s="1"/>
  <c r="GC51" i="16" s="1"/>
  <c r="GD51" i="16" s="1"/>
  <c r="GE51" i="16" s="1"/>
  <c r="GF51" i="16" s="1"/>
  <c r="GG51" i="16" s="1"/>
  <c r="GH51" i="16" s="1"/>
  <c r="GI51" i="16" s="1"/>
  <c r="GJ51" i="16" s="1"/>
  <c r="GK51" i="16" s="1"/>
  <c r="GL51" i="16" s="1"/>
  <c r="GM51" i="16" s="1"/>
  <c r="GN51" i="16" s="1"/>
  <c r="GO51" i="16" s="1"/>
  <c r="GP51" i="16" s="1"/>
  <c r="GQ51" i="16" s="1"/>
  <c r="GR51" i="16" s="1"/>
  <c r="GS51" i="16" s="1"/>
  <c r="GT51" i="16" s="1"/>
  <c r="GU51" i="16" s="1"/>
  <c r="GV51" i="16" s="1"/>
  <c r="GW51" i="16" s="1"/>
  <c r="GX51" i="16" s="1"/>
  <c r="GY51" i="16" s="1"/>
  <c r="GZ51" i="16" s="1"/>
  <c r="HA51" i="16" s="1"/>
  <c r="HB51" i="16" s="1"/>
  <c r="HC51" i="16" s="1"/>
  <c r="HD51" i="16" s="1"/>
  <c r="HE51" i="16" s="1"/>
  <c r="HF51" i="16" s="1"/>
  <c r="HG51" i="16" s="1"/>
  <c r="HH51" i="16" s="1"/>
  <c r="HI51" i="16" s="1"/>
  <c r="HJ51" i="16" s="1"/>
  <c r="HK51" i="16" s="1"/>
  <c r="HL51" i="16" s="1"/>
  <c r="HM51" i="16" s="1"/>
  <c r="HN51" i="16" s="1"/>
  <c r="HO51" i="16" s="1"/>
  <c r="HP51" i="16" s="1"/>
  <c r="HQ51" i="16" s="1"/>
  <c r="HR51" i="16" s="1"/>
  <c r="HS51" i="16" s="1"/>
  <c r="HT51" i="16" s="1"/>
  <c r="HU51" i="16" s="1"/>
  <c r="HV51" i="16" s="1"/>
  <c r="HW51" i="16" s="1"/>
  <c r="HX51" i="16" s="1"/>
  <c r="HY51" i="16" s="1"/>
  <c r="HZ51" i="16" s="1"/>
  <c r="IA51" i="16" s="1"/>
  <c r="IB51" i="16" s="1"/>
  <c r="IC51" i="16" s="1"/>
  <c r="ID51" i="16" s="1"/>
  <c r="IE51" i="16" s="1"/>
  <c r="IF51" i="16" s="1"/>
  <c r="IG51" i="16" s="1"/>
  <c r="IH51" i="16" s="1"/>
  <c r="II51" i="16" s="1"/>
  <c r="IJ51" i="16" s="1"/>
  <c r="IK51" i="16" s="1"/>
  <c r="IL51" i="16" s="1"/>
  <c r="IM51" i="16" s="1"/>
  <c r="IN51" i="16" s="1"/>
  <c r="IO51" i="16" s="1"/>
  <c r="IP51" i="16" s="1"/>
  <c r="IQ51" i="16" s="1"/>
  <c r="IR51" i="16" s="1"/>
  <c r="IS51" i="16" s="1"/>
  <c r="IT51" i="16" s="1"/>
  <c r="IU51" i="16" s="1"/>
  <c r="IV51" i="16" s="1"/>
  <c r="IW51" i="16" s="1"/>
  <c r="IX51" i="16" s="1"/>
  <c r="IY51" i="16" s="1"/>
  <c r="IZ51" i="16" s="1"/>
  <c r="JA51" i="16" s="1"/>
  <c r="JB51" i="16" s="1"/>
  <c r="JC51" i="16" s="1"/>
  <c r="JD51" i="16" s="1"/>
  <c r="JE51" i="16" s="1"/>
  <c r="JF51" i="16" s="1"/>
  <c r="JG51" i="16" s="1"/>
  <c r="JH51" i="16" s="1"/>
  <c r="JI51" i="16" s="1"/>
  <c r="JJ51" i="16" s="1"/>
  <c r="JK51" i="16" s="1"/>
  <c r="JL51" i="16" s="1"/>
  <c r="JM51" i="16" s="1"/>
  <c r="JN51" i="16" s="1"/>
  <c r="JO51" i="16" s="1"/>
  <c r="JP51" i="16" s="1"/>
  <c r="JQ51" i="16" s="1"/>
  <c r="JR51" i="16" s="1"/>
  <c r="JS51" i="16" s="1"/>
  <c r="JT51" i="16" s="1"/>
  <c r="JU51" i="16" s="1"/>
  <c r="JV51" i="16" s="1"/>
  <c r="JW51" i="16" s="1"/>
  <c r="JX51" i="16" s="1"/>
  <c r="JY51" i="16" s="1"/>
  <c r="JZ51" i="16" s="1"/>
  <c r="KA51" i="16" s="1"/>
  <c r="KB51" i="16" s="1"/>
  <c r="KC51" i="16" s="1"/>
  <c r="KD51" i="16" s="1"/>
  <c r="KE51" i="16" s="1"/>
  <c r="KF51" i="16" s="1"/>
  <c r="KG51" i="16" s="1"/>
  <c r="KH51" i="16" s="1"/>
  <c r="KI51" i="16" s="1"/>
  <c r="KJ51" i="16" s="1"/>
  <c r="KK51" i="16" s="1"/>
  <c r="KL51" i="16" s="1"/>
  <c r="KM51" i="16" s="1"/>
  <c r="KN51" i="16" s="1"/>
  <c r="KO51" i="16" s="1"/>
  <c r="KP51" i="16" s="1"/>
  <c r="KQ51" i="16" s="1"/>
  <c r="KR51" i="16" s="1"/>
  <c r="KS51" i="16" s="1"/>
  <c r="KT51" i="16" s="1"/>
  <c r="KU51" i="16" s="1"/>
  <c r="KV51" i="16" s="1"/>
  <c r="KW51" i="16" s="1"/>
  <c r="KX51" i="16" s="1"/>
  <c r="KY51" i="16" s="1"/>
  <c r="KZ51" i="16" s="1"/>
  <c r="LA51" i="16" s="1"/>
  <c r="LB51" i="16" s="1"/>
  <c r="LC51" i="16" s="1"/>
  <c r="LD51" i="16" s="1"/>
  <c r="LE51" i="16" s="1"/>
  <c r="LF51" i="16" s="1"/>
  <c r="LG51" i="16" s="1"/>
  <c r="LH51" i="16" s="1"/>
  <c r="LI51" i="16" s="1"/>
  <c r="LJ51" i="16" s="1"/>
  <c r="LK51" i="16" s="1"/>
  <c r="LL51" i="16" s="1"/>
  <c r="LM51" i="16" s="1"/>
  <c r="LN51" i="16" s="1"/>
  <c r="LO51" i="16" s="1"/>
  <c r="LP51" i="16" s="1"/>
  <c r="LQ51" i="16" s="1"/>
  <c r="LR51" i="16" s="1"/>
  <c r="LS51" i="16" s="1"/>
  <c r="LT51" i="16" s="1"/>
  <c r="LU51" i="16" s="1"/>
  <c r="LV51" i="16" s="1"/>
  <c r="LW51" i="16" s="1"/>
  <c r="LX51" i="16" s="1"/>
  <c r="LY51" i="16" s="1"/>
  <c r="LZ51" i="16" s="1"/>
  <c r="MA51" i="16" s="1"/>
  <c r="MB51" i="16" s="1"/>
  <c r="MC51" i="16" s="1"/>
  <c r="MD51" i="16" s="1"/>
  <c r="ME51" i="16" s="1"/>
  <c r="MF51" i="16" s="1"/>
  <c r="MG51" i="16" s="1"/>
  <c r="MH51" i="16" s="1"/>
  <c r="MI51" i="16" s="1"/>
  <c r="MJ51" i="16" s="1"/>
  <c r="MK51" i="16" s="1"/>
  <c r="ML51" i="16" s="1"/>
  <c r="MM51" i="16" s="1"/>
  <c r="MN51" i="16" s="1"/>
  <c r="MO51" i="16" s="1"/>
  <c r="MP51" i="16" s="1"/>
  <c r="MQ51" i="16" s="1"/>
  <c r="MR51" i="16" s="1"/>
  <c r="MS51" i="16" s="1"/>
  <c r="MT51" i="16" s="1"/>
  <c r="MU51" i="16" s="1"/>
  <c r="MV51" i="16" s="1"/>
  <c r="MW51" i="16" s="1"/>
  <c r="MX51" i="16" s="1"/>
  <c r="MY51" i="16" s="1"/>
  <c r="MZ51" i="16" s="1"/>
  <c r="NA51" i="16" s="1"/>
  <c r="NB51" i="16" s="1"/>
  <c r="NC51" i="16" s="1"/>
  <c r="ND51" i="16" s="1"/>
  <c r="NE51" i="16" s="1"/>
  <c r="NF51" i="16" s="1"/>
  <c r="NG51" i="16" s="1"/>
  <c r="NH51" i="16" s="1"/>
  <c r="NI51" i="16" s="1"/>
  <c r="NJ51" i="16" s="1"/>
  <c r="NK51" i="16" s="1"/>
  <c r="NL51" i="16" s="1"/>
  <c r="NM51" i="16" s="1"/>
  <c r="NN51" i="16" s="1"/>
  <c r="NO51" i="16" s="1"/>
  <c r="NP51" i="16" s="1"/>
  <c r="NQ51" i="16" s="1"/>
  <c r="NR51" i="16" s="1"/>
  <c r="NS51" i="16" s="1"/>
  <c r="NT51" i="16" s="1"/>
  <c r="NU51" i="16" s="1"/>
  <c r="NV51" i="16" s="1"/>
  <c r="NW51" i="16" s="1"/>
  <c r="NX51" i="16" s="1"/>
  <c r="NY51" i="16" s="1"/>
  <c r="NZ51" i="16" s="1"/>
  <c r="OA51" i="16" s="1"/>
  <c r="OB51" i="16" s="1"/>
  <c r="OC51" i="16" s="1"/>
  <c r="OD51" i="16" s="1"/>
  <c r="OE51" i="16" s="1"/>
  <c r="OF51" i="16" s="1"/>
  <c r="OG51" i="16" s="1"/>
  <c r="OH51" i="16" s="1"/>
  <c r="OI51" i="16" s="1"/>
  <c r="OJ51" i="16" s="1"/>
  <c r="OK51" i="16" s="1"/>
  <c r="OL51" i="16" s="1"/>
  <c r="OM51" i="16" s="1"/>
  <c r="ON51" i="16" s="1"/>
  <c r="OO51" i="16" s="1"/>
  <c r="OP51" i="16" s="1"/>
  <c r="OQ51" i="16" s="1"/>
  <c r="OR51" i="16" s="1"/>
  <c r="OS51" i="16" s="1"/>
  <c r="OT51" i="16" s="1"/>
  <c r="OU51" i="16" s="1"/>
  <c r="OV51" i="16" s="1"/>
  <c r="OW51" i="16" s="1"/>
  <c r="OX51" i="16" s="1"/>
  <c r="OY51" i="16" s="1"/>
  <c r="OZ51" i="16" s="1"/>
  <c r="PA51" i="16" s="1"/>
  <c r="PB51" i="16" s="1"/>
  <c r="PC51" i="16" s="1"/>
  <c r="PD51" i="16" s="1"/>
  <c r="PE51" i="16" s="1"/>
  <c r="PF51" i="16" s="1"/>
  <c r="PG51" i="16" s="1"/>
  <c r="PH51" i="16" s="1"/>
  <c r="PI51" i="16" s="1"/>
  <c r="PJ51" i="16" s="1"/>
  <c r="PK51" i="16" s="1"/>
  <c r="PL51" i="16" s="1"/>
  <c r="PM51" i="16" s="1"/>
  <c r="PN51" i="16" s="1"/>
  <c r="PO51" i="16" s="1"/>
  <c r="PP51" i="16" s="1"/>
  <c r="PQ51" i="16" s="1"/>
  <c r="PR51" i="16" s="1"/>
  <c r="PS51" i="16" s="1"/>
  <c r="PT51" i="16" s="1"/>
  <c r="PU51" i="16" s="1"/>
  <c r="PV51" i="16" s="1"/>
  <c r="PW51" i="16" s="1"/>
  <c r="PX51" i="16" s="1"/>
  <c r="PY51" i="16" s="1"/>
  <c r="PZ51" i="16" s="1"/>
  <c r="QA51" i="16" s="1"/>
  <c r="QB51" i="16" s="1"/>
  <c r="QC51" i="16" s="1"/>
  <c r="QD51" i="16" s="1"/>
  <c r="QE51" i="16" s="1"/>
  <c r="QF51" i="16" s="1"/>
  <c r="QG51" i="16" s="1"/>
  <c r="QH51" i="16" s="1"/>
  <c r="QI51" i="16" s="1"/>
  <c r="QJ51" i="16" s="1"/>
  <c r="QK51" i="16" s="1"/>
  <c r="QL51" i="16" s="1"/>
  <c r="QM51" i="16" s="1"/>
  <c r="QN51" i="16" s="1"/>
  <c r="QO51" i="16" s="1"/>
  <c r="QP51" i="16" s="1"/>
  <c r="QQ51" i="16" s="1"/>
  <c r="QR51" i="16" s="1"/>
  <c r="QS51" i="16" s="1"/>
  <c r="QT51" i="16" s="1"/>
  <c r="QU51" i="16" s="1"/>
  <c r="QV51" i="16" s="1"/>
  <c r="QW51" i="16" s="1"/>
  <c r="QX51" i="16" s="1"/>
  <c r="QY51" i="16" s="1"/>
  <c r="QZ51" i="16" s="1"/>
  <c r="RA51" i="16" s="1"/>
  <c r="RB51" i="16" s="1"/>
  <c r="RC51" i="16" s="1"/>
  <c r="RD51" i="16" s="1"/>
  <c r="RE51" i="16" s="1"/>
  <c r="RF51" i="16" s="1"/>
  <c r="RG51" i="16" s="1"/>
  <c r="RH51" i="16" s="1"/>
  <c r="RI51" i="16" s="1"/>
  <c r="RJ51" i="16" s="1"/>
  <c r="RK51" i="16" s="1"/>
  <c r="RL51" i="16" s="1"/>
  <c r="RM51" i="16" s="1"/>
  <c r="RN51" i="16" s="1"/>
  <c r="RO51" i="16" s="1"/>
  <c r="RP51" i="16" s="1"/>
  <c r="RQ51" i="16" s="1"/>
  <c r="RR51" i="16" s="1"/>
  <c r="RS51" i="16" s="1"/>
  <c r="RT51" i="16" s="1"/>
  <c r="RU51" i="16" s="1"/>
  <c r="RV51" i="16" s="1"/>
  <c r="RW51" i="16" s="1"/>
  <c r="RX51" i="16" s="1"/>
  <c r="RY51" i="16" s="1"/>
  <c r="RZ51" i="16" s="1"/>
  <c r="SA51" i="16" s="1"/>
  <c r="SB51" i="16" s="1"/>
  <c r="SC51" i="16" s="1"/>
  <c r="SD51" i="16" s="1"/>
  <c r="SE51" i="16" s="1"/>
  <c r="SF51" i="16" s="1"/>
  <c r="SG51" i="16" s="1"/>
  <c r="SH51" i="16" s="1"/>
  <c r="SI51" i="16" s="1"/>
  <c r="SJ51" i="16" s="1"/>
  <c r="SK51" i="16" s="1"/>
  <c r="SL51" i="16" s="1"/>
  <c r="SM51" i="16" s="1"/>
  <c r="SN51" i="16" s="1"/>
  <c r="SO51" i="16" s="1"/>
  <c r="SP51" i="16" s="1"/>
  <c r="SQ51" i="16" s="1"/>
  <c r="SR51" i="16" s="1"/>
  <c r="SS51" i="16" s="1"/>
  <c r="ST51" i="16" s="1"/>
  <c r="SU51" i="16" s="1"/>
  <c r="SV51" i="16" s="1"/>
  <c r="SW51" i="16" s="1"/>
  <c r="SX51" i="16" s="1"/>
  <c r="SY51" i="16" s="1"/>
  <c r="SZ51" i="16" s="1"/>
  <c r="TA51" i="16" s="1"/>
  <c r="TB51" i="16" s="1"/>
  <c r="TC51" i="16" s="1"/>
  <c r="TD51" i="16" s="1"/>
  <c r="TE51" i="16" s="1"/>
  <c r="TF51" i="16" s="1"/>
  <c r="TG51" i="16" s="1"/>
  <c r="TH51" i="16" s="1"/>
  <c r="TI51" i="16" s="1"/>
  <c r="TJ51" i="16" s="1"/>
  <c r="TK51" i="16" s="1"/>
  <c r="TL51" i="16" s="1"/>
  <c r="TM51" i="16" s="1"/>
  <c r="TN51" i="16" s="1"/>
  <c r="TO51" i="16" s="1"/>
  <c r="TP51" i="16" s="1"/>
  <c r="TQ51" i="16" s="1"/>
  <c r="TR51" i="16" s="1"/>
  <c r="TS51" i="16" s="1"/>
  <c r="TT51" i="16" s="1"/>
  <c r="TU51" i="16" s="1"/>
  <c r="TV51" i="16" s="1"/>
  <c r="TW51" i="16" s="1"/>
  <c r="TX51" i="16" s="1"/>
  <c r="TY51" i="16" s="1"/>
  <c r="TZ51" i="16" s="1"/>
  <c r="UA51" i="16" s="1"/>
  <c r="UB51" i="16" s="1"/>
  <c r="UC51" i="16" s="1"/>
  <c r="UD51" i="16" s="1"/>
  <c r="UE51" i="16" s="1"/>
  <c r="UF51" i="16" s="1"/>
  <c r="UG51" i="16" s="1"/>
  <c r="UH51" i="16" s="1"/>
  <c r="UI51" i="16" s="1"/>
  <c r="UJ51" i="16" s="1"/>
  <c r="UK51" i="16" s="1"/>
  <c r="UL51" i="16" s="1"/>
  <c r="UM51" i="16" s="1"/>
  <c r="UN51" i="16" s="1"/>
  <c r="UO51" i="16" s="1"/>
  <c r="UP51" i="16" s="1"/>
  <c r="UQ51" i="16" s="1"/>
  <c r="UR51" i="16" s="1"/>
  <c r="US51" i="16" s="1"/>
  <c r="UT51" i="16" s="1"/>
  <c r="UU51" i="16" s="1"/>
  <c r="UV51" i="16" s="1"/>
  <c r="UW51" i="16" s="1"/>
  <c r="UX51" i="16" s="1"/>
  <c r="UY51" i="16" s="1"/>
  <c r="UZ51" i="16" s="1"/>
  <c r="VA51" i="16" s="1"/>
  <c r="VB51" i="16" s="1"/>
  <c r="VC51" i="16" s="1"/>
  <c r="VD51" i="16" s="1"/>
  <c r="VE51" i="16" s="1"/>
  <c r="VF51" i="16" s="1"/>
  <c r="VG51" i="16" s="1"/>
  <c r="VH51" i="16" s="1"/>
  <c r="VI51" i="16" s="1"/>
  <c r="VJ51" i="16" s="1"/>
  <c r="VK51" i="16" s="1"/>
  <c r="VL51" i="16" s="1"/>
  <c r="VM51" i="16" s="1"/>
  <c r="VN51" i="16" s="1"/>
  <c r="VO51" i="16" s="1"/>
  <c r="VP51" i="16" s="1"/>
  <c r="VQ51" i="16" s="1"/>
  <c r="VR51" i="16" s="1"/>
  <c r="VS51" i="16" s="1"/>
  <c r="VT51" i="16" s="1"/>
  <c r="VU51" i="16" s="1"/>
  <c r="VV51" i="16" s="1"/>
  <c r="VW51" i="16" s="1"/>
  <c r="VX51" i="16" s="1"/>
  <c r="VY51" i="16" s="1"/>
  <c r="VZ51" i="16" s="1"/>
  <c r="WA51" i="16" s="1"/>
  <c r="WB51" i="16" s="1"/>
  <c r="WC51" i="16" s="1"/>
  <c r="WD51" i="16" s="1"/>
  <c r="WE51" i="16" s="1"/>
  <c r="WF51" i="16" s="1"/>
  <c r="WG51" i="16" s="1"/>
  <c r="WH51" i="16" s="1"/>
  <c r="WI51" i="16" s="1"/>
  <c r="WJ51" i="16" s="1"/>
  <c r="WK51" i="16" s="1"/>
  <c r="WL51" i="16" s="1"/>
  <c r="WM51" i="16" s="1"/>
  <c r="WN51" i="16" s="1"/>
  <c r="WO51" i="16" s="1"/>
  <c r="WP51" i="16" s="1"/>
  <c r="WQ51" i="16" s="1"/>
  <c r="WR51" i="16" s="1"/>
  <c r="WS51" i="16" s="1"/>
  <c r="WT51" i="16" s="1"/>
  <c r="WU51" i="16" s="1"/>
  <c r="WV51" i="16" s="1"/>
  <c r="WW51" i="16" s="1"/>
  <c r="WX51" i="16" s="1"/>
  <c r="WY51" i="16" s="1"/>
  <c r="WZ51" i="16" s="1"/>
  <c r="XA51" i="16" s="1"/>
  <c r="XB51" i="16" s="1"/>
  <c r="XC51" i="16" s="1"/>
  <c r="XD51" i="16" s="1"/>
  <c r="XE51" i="16" s="1"/>
  <c r="XF51" i="16" s="1"/>
  <c r="XG51" i="16" s="1"/>
  <c r="XH51" i="16" s="1"/>
  <c r="XI51" i="16" s="1"/>
  <c r="XJ51" i="16" s="1"/>
  <c r="XK51" i="16" s="1"/>
  <c r="XL51" i="16" s="1"/>
  <c r="XM51" i="16" s="1"/>
  <c r="XN51" i="16" s="1"/>
  <c r="XO51" i="16" s="1"/>
  <c r="XP51" i="16" s="1"/>
  <c r="XQ51" i="16" s="1"/>
  <c r="XR51" i="16" s="1"/>
  <c r="XS51" i="16" s="1"/>
  <c r="XT51" i="16" s="1"/>
  <c r="XU51" i="16" s="1"/>
  <c r="XV51" i="16" s="1"/>
  <c r="XW51" i="16" s="1"/>
  <c r="XX51" i="16" s="1"/>
  <c r="XY51" i="16" s="1"/>
  <c r="XZ51" i="16" s="1"/>
  <c r="YA51" i="16" s="1"/>
  <c r="YB51" i="16" s="1"/>
  <c r="YC51" i="16" s="1"/>
  <c r="YD51" i="16" s="1"/>
  <c r="YE51" i="16" s="1"/>
  <c r="YF51" i="16" s="1"/>
  <c r="YG51" i="16" s="1"/>
  <c r="YH51" i="16" s="1"/>
  <c r="YI51" i="16" s="1"/>
  <c r="YJ51" i="16" s="1"/>
  <c r="YK51" i="16" s="1"/>
  <c r="YL51" i="16" s="1"/>
  <c r="YM51" i="16" s="1"/>
  <c r="YN51" i="16" s="1"/>
  <c r="YO51" i="16" s="1"/>
  <c r="YP51" i="16" s="1"/>
  <c r="YQ51" i="16" s="1"/>
  <c r="YR51" i="16" s="1"/>
  <c r="YS51" i="16" s="1"/>
  <c r="YT51" i="16" s="1"/>
  <c r="YU51" i="16" s="1"/>
  <c r="YV51" i="16" s="1"/>
  <c r="YW51" i="16" s="1"/>
  <c r="YX51" i="16" s="1"/>
  <c r="YY51" i="16" s="1"/>
  <c r="YZ51" i="16" s="1"/>
  <c r="ZA51" i="16" s="1"/>
  <c r="ZB51" i="16" s="1"/>
  <c r="ZC51" i="16" s="1"/>
  <c r="ZD51" i="16" s="1"/>
  <c r="ZE51" i="16" s="1"/>
  <c r="ZF51" i="16" s="1"/>
  <c r="ZG51" i="16" s="1"/>
  <c r="ZH51" i="16" s="1"/>
  <c r="ZI51" i="16" s="1"/>
  <c r="ZJ51" i="16" s="1"/>
  <c r="ZK51" i="16" s="1"/>
  <c r="ZL51" i="16" s="1"/>
  <c r="ZM51" i="16" s="1"/>
  <c r="ZN51" i="16" s="1"/>
  <c r="ZO51" i="16" s="1"/>
  <c r="ZP51" i="16" s="1"/>
  <c r="ZQ51" i="16" s="1"/>
  <c r="ZR51" i="16" s="1"/>
  <c r="ZS51" i="16" s="1"/>
  <c r="ZT51" i="16" s="1"/>
  <c r="ZU51" i="16" s="1"/>
  <c r="ZV51" i="16" s="1"/>
  <c r="ZW51" i="16" s="1"/>
  <c r="ZX51" i="16" s="1"/>
  <c r="ZY51" i="16" s="1"/>
  <c r="ZZ51" i="16" s="1"/>
  <c r="AAA51" i="16" s="1"/>
  <c r="AAB51" i="16" s="1"/>
  <c r="AAC51" i="16" s="1"/>
  <c r="AAD51" i="16" s="1"/>
  <c r="AAE51" i="16" s="1"/>
  <c r="AAF51" i="16" s="1"/>
  <c r="AAG51" i="16" s="1"/>
  <c r="AAH51" i="16" s="1"/>
  <c r="AAI51" i="16" s="1"/>
  <c r="AAJ51" i="16" s="1"/>
  <c r="AAK51" i="16" s="1"/>
  <c r="AAL51" i="16" s="1"/>
  <c r="AAM51" i="16" s="1"/>
  <c r="AAN51" i="16" s="1"/>
  <c r="AAO51" i="16" s="1"/>
  <c r="AAP51" i="16" s="1"/>
  <c r="AAQ51" i="16" s="1"/>
  <c r="AAR51" i="16" s="1"/>
  <c r="AAS51" i="16" s="1"/>
  <c r="AAT51" i="16" s="1"/>
  <c r="AAU51" i="16" s="1"/>
  <c r="AAV51" i="16" s="1"/>
  <c r="AAW51" i="16" s="1"/>
  <c r="AAX51" i="16" s="1"/>
  <c r="AAY51" i="16" s="1"/>
  <c r="AAZ51" i="16" s="1"/>
  <c r="ABA51" i="16" s="1"/>
  <c r="ABB51" i="16" s="1"/>
  <c r="ABC51" i="16" s="1"/>
  <c r="ABD51" i="16" s="1"/>
  <c r="ABE51" i="16" s="1"/>
  <c r="ABF51" i="16" s="1"/>
  <c r="ABG51" i="16" s="1"/>
  <c r="ABH51" i="16" s="1"/>
  <c r="ABI51" i="16" s="1"/>
  <c r="ABJ51" i="16" s="1"/>
  <c r="ABK51" i="16" s="1"/>
  <c r="ABL51" i="16" s="1"/>
  <c r="ABM51" i="16" s="1"/>
  <c r="ABN51" i="16" s="1"/>
  <c r="ABO51" i="16" s="1"/>
  <c r="ABP51" i="16" s="1"/>
  <c r="ABQ51" i="16" s="1"/>
  <c r="ABR51" i="16" s="1"/>
  <c r="ABS51" i="16" s="1"/>
  <c r="ABT51" i="16" s="1"/>
  <c r="ABU51" i="16" s="1"/>
  <c r="ABV51" i="16" s="1"/>
  <c r="ABW51" i="16" s="1"/>
  <c r="ABX51" i="16" s="1"/>
  <c r="ABY51" i="16" s="1"/>
  <c r="ABZ51" i="16" s="1"/>
  <c r="ACA51" i="16" s="1"/>
  <c r="ACB51" i="16" s="1"/>
  <c r="ACC51" i="16" s="1"/>
  <c r="ACD51" i="16" s="1"/>
  <c r="ACE51" i="16" s="1"/>
  <c r="ACF51" i="16" s="1"/>
  <c r="ACG51" i="16" s="1"/>
  <c r="ACH51" i="16" s="1"/>
  <c r="ACI51" i="16" s="1"/>
  <c r="ACJ51" i="16" s="1"/>
  <c r="ACK51" i="16" s="1"/>
  <c r="ACL51" i="16" s="1"/>
  <c r="ACM51" i="16" s="1"/>
  <c r="ACN51" i="16" s="1"/>
  <c r="ACO51" i="16" s="1"/>
  <c r="ACP51" i="16" s="1"/>
  <c r="ACQ51" i="16" s="1"/>
  <c r="ACR51" i="16" s="1"/>
  <c r="ACS51" i="16" s="1"/>
  <c r="ACT51" i="16" s="1"/>
  <c r="ACU51" i="16" s="1"/>
  <c r="ACV51" i="16" s="1"/>
  <c r="ACW51" i="16" s="1"/>
  <c r="ACX51" i="16" s="1"/>
  <c r="ACY51" i="16" s="1"/>
  <c r="ACZ51" i="16" s="1"/>
  <c r="ADA51" i="16" s="1"/>
  <c r="ADB51" i="16" s="1"/>
  <c r="ADC51" i="16" s="1"/>
  <c r="ADD51" i="16" s="1"/>
  <c r="ADE51" i="16" s="1"/>
  <c r="ADF51" i="16" s="1"/>
  <c r="ADG51" i="16" s="1"/>
  <c r="ADH51" i="16" s="1"/>
  <c r="ADI51" i="16" s="1"/>
  <c r="ADJ51" i="16" s="1"/>
  <c r="ADK51" i="16" s="1"/>
  <c r="ADL51" i="16" s="1"/>
  <c r="ADM51" i="16" s="1"/>
  <c r="ADN51" i="16" s="1"/>
  <c r="ADO51" i="16" s="1"/>
  <c r="ADP51" i="16" s="1"/>
  <c r="ADQ51" i="16" s="1"/>
  <c r="ADR51" i="16" s="1"/>
  <c r="ADS51" i="16" s="1"/>
  <c r="ADT51" i="16" s="1"/>
  <c r="ADU51" i="16" s="1"/>
  <c r="ADV51" i="16" s="1"/>
  <c r="ADW51" i="16" s="1"/>
  <c r="ADX51" i="16" s="1"/>
  <c r="ADY51" i="16" s="1"/>
  <c r="ADZ51" i="16" s="1"/>
  <c r="AEA51" i="16" s="1"/>
  <c r="AEB51" i="16" s="1"/>
  <c r="AEC51" i="16" s="1"/>
  <c r="AED51" i="16" s="1"/>
  <c r="AEE51" i="16" s="1"/>
  <c r="AEF51" i="16" s="1"/>
  <c r="AEG51" i="16" s="1"/>
  <c r="AEH51" i="16" s="1"/>
  <c r="AEI51" i="16" s="1"/>
  <c r="AEJ51" i="16" s="1"/>
  <c r="AEK51" i="16" s="1"/>
  <c r="AEL51" i="16" s="1"/>
  <c r="AEM51" i="16" s="1"/>
  <c r="AEN51" i="16" s="1"/>
  <c r="AEO51" i="16" s="1"/>
  <c r="AEP51" i="16" s="1"/>
  <c r="AEQ51" i="16" s="1"/>
  <c r="AER51" i="16" s="1"/>
  <c r="AES51" i="16" s="1"/>
  <c r="AET51" i="16" s="1"/>
  <c r="AEU51" i="16" s="1"/>
  <c r="AEV51" i="16" s="1"/>
  <c r="AEW51" i="16" s="1"/>
  <c r="AEX51" i="16" s="1"/>
  <c r="AEY51" i="16" s="1"/>
  <c r="AEZ51" i="16" s="1"/>
  <c r="AFA51" i="16" s="1"/>
  <c r="AFB51" i="16" s="1"/>
  <c r="AFC51" i="16" s="1"/>
  <c r="AFD51" i="16" s="1"/>
  <c r="AFE51" i="16" s="1"/>
  <c r="AFF51" i="16" s="1"/>
  <c r="AFG51" i="16" s="1"/>
  <c r="AFH51" i="16" s="1"/>
  <c r="AFI51" i="16" s="1"/>
  <c r="AFJ51" i="16" s="1"/>
  <c r="AFK51" i="16" s="1"/>
  <c r="AFL51" i="16" s="1"/>
  <c r="AFM51" i="16" s="1"/>
  <c r="AFN51" i="16" s="1"/>
  <c r="AFO51" i="16" s="1"/>
  <c r="AFP51" i="16" s="1"/>
  <c r="AFQ51" i="16" s="1"/>
  <c r="AFR51" i="16" s="1"/>
  <c r="AFS51" i="16" s="1"/>
  <c r="AFT51" i="16" s="1"/>
  <c r="AFU51" i="16" s="1"/>
  <c r="AFV51" i="16" s="1"/>
  <c r="AFW51" i="16" s="1"/>
  <c r="AFX51" i="16" s="1"/>
  <c r="AFY51" i="16" s="1"/>
  <c r="AFZ51" i="16" s="1"/>
  <c r="AGA51" i="16" s="1"/>
  <c r="AGB51" i="16" s="1"/>
  <c r="AGC51" i="16" s="1"/>
  <c r="AGD51" i="16" s="1"/>
  <c r="AGE51" i="16" s="1"/>
  <c r="AGF51" i="16" s="1"/>
  <c r="AGG51" i="16" s="1"/>
  <c r="AGH51" i="16" s="1"/>
  <c r="AGI51" i="16" s="1"/>
  <c r="AGJ51" i="16" s="1"/>
  <c r="AGK51" i="16" s="1"/>
  <c r="AGL51" i="16" s="1"/>
  <c r="AGM51" i="16" s="1"/>
  <c r="AGN51" i="16" s="1"/>
  <c r="AGO51" i="16" s="1"/>
  <c r="AGP51" i="16" s="1"/>
  <c r="AGQ51" i="16" s="1"/>
  <c r="AGR51" i="16" s="1"/>
  <c r="AGS51" i="16" s="1"/>
  <c r="AGT51" i="16" s="1"/>
  <c r="AGU51" i="16" s="1"/>
  <c r="AGV51" i="16" s="1"/>
  <c r="AGW51" i="16" s="1"/>
  <c r="AGX51" i="16" s="1"/>
  <c r="AGY51" i="16" s="1"/>
  <c r="AGZ51" i="16" s="1"/>
  <c r="AHA51" i="16" s="1"/>
  <c r="AHB51" i="16" s="1"/>
  <c r="AHC51" i="16" s="1"/>
  <c r="AHD51" i="16" s="1"/>
  <c r="AHE51" i="16" s="1"/>
  <c r="AHF51" i="16" s="1"/>
  <c r="AHG51" i="16" s="1"/>
  <c r="AHH51" i="16" s="1"/>
  <c r="AHI51" i="16" s="1"/>
  <c r="AHJ51" i="16" s="1"/>
  <c r="AHK51" i="16" s="1"/>
  <c r="AHL51" i="16" s="1"/>
  <c r="AHM51" i="16" s="1"/>
  <c r="AHN51" i="16" s="1"/>
  <c r="AHO51" i="16" s="1"/>
  <c r="AHP51" i="16" s="1"/>
  <c r="AHQ51" i="16" s="1"/>
  <c r="AHR51" i="16" s="1"/>
  <c r="AHS51" i="16" s="1"/>
  <c r="AHT51" i="16" s="1"/>
  <c r="AHU51" i="16" s="1"/>
  <c r="AHV51" i="16" s="1"/>
  <c r="AHW51" i="16" s="1"/>
  <c r="AHX51" i="16" s="1"/>
  <c r="AHY51" i="16" s="1"/>
  <c r="AHZ51" i="16" s="1"/>
  <c r="AIA51" i="16" s="1"/>
  <c r="AIB51" i="16" s="1"/>
  <c r="AIC51" i="16" s="1"/>
  <c r="AID51" i="16" s="1"/>
  <c r="AIE51" i="16" s="1"/>
  <c r="AIF51" i="16" s="1"/>
  <c r="AIG51" i="16" s="1"/>
  <c r="AIH51" i="16" s="1"/>
  <c r="AII51" i="16" s="1"/>
  <c r="AIJ51" i="16" s="1"/>
  <c r="AIK51" i="16" s="1"/>
  <c r="AIL51" i="16" s="1"/>
  <c r="AIM51" i="16" s="1"/>
  <c r="AIN51" i="16" s="1"/>
  <c r="AIO51" i="16" s="1"/>
  <c r="AIP51" i="16" s="1"/>
  <c r="AIQ51" i="16" s="1"/>
  <c r="AIR51" i="16" s="1"/>
  <c r="AIS51" i="16" s="1"/>
  <c r="AIT51" i="16" s="1"/>
  <c r="AIU51" i="16" s="1"/>
  <c r="AIV51" i="16" s="1"/>
  <c r="AIW51" i="16" s="1"/>
  <c r="AIX51" i="16" s="1"/>
  <c r="AIY51" i="16" s="1"/>
  <c r="AIZ51" i="16" s="1"/>
  <c r="AJA51" i="16" s="1"/>
  <c r="AJB51" i="16" s="1"/>
  <c r="AJC51" i="16" s="1"/>
  <c r="AJD51" i="16" s="1"/>
  <c r="AJE51" i="16" s="1"/>
  <c r="AJF51" i="16" s="1"/>
  <c r="AJG51" i="16" s="1"/>
  <c r="AJH51" i="16" s="1"/>
  <c r="AJI51" i="16" s="1"/>
  <c r="AJJ51" i="16" s="1"/>
  <c r="AJK51" i="16" s="1"/>
  <c r="AJL51" i="16" s="1"/>
  <c r="AJM51" i="16" s="1"/>
  <c r="AJN51" i="16" s="1"/>
  <c r="AJO51" i="16" s="1"/>
  <c r="AJP51" i="16" s="1"/>
  <c r="AJQ51" i="16" s="1"/>
  <c r="AJR51" i="16" s="1"/>
  <c r="AJS51" i="16" s="1"/>
  <c r="AJT51" i="16" s="1"/>
  <c r="AJU51" i="16" s="1"/>
  <c r="AJV51" i="16" s="1"/>
  <c r="AJW51" i="16" s="1"/>
  <c r="AJX51" i="16" s="1"/>
  <c r="AJY51" i="16" s="1"/>
  <c r="AJZ51" i="16" s="1"/>
  <c r="AKA51" i="16" s="1"/>
  <c r="AKB51" i="16" s="1"/>
  <c r="AKC51" i="16" s="1"/>
  <c r="AKD51" i="16" s="1"/>
  <c r="AKE51" i="16" s="1"/>
  <c r="AKF51" i="16" s="1"/>
  <c r="AKG51" i="16" s="1"/>
  <c r="AKH51" i="16" s="1"/>
  <c r="AKI51" i="16" s="1"/>
  <c r="AKJ51" i="16" s="1"/>
  <c r="AKK51" i="16" s="1"/>
  <c r="AKL51" i="16" s="1"/>
  <c r="AKM51" i="16" s="1"/>
  <c r="AKN51" i="16" s="1"/>
  <c r="AKO51" i="16" s="1"/>
  <c r="AKP51" i="16" s="1"/>
  <c r="AKQ51" i="16" s="1"/>
  <c r="AKR51" i="16" s="1"/>
  <c r="AKS51" i="16" s="1"/>
  <c r="AKT51" i="16" s="1"/>
  <c r="AKU51" i="16" s="1"/>
  <c r="AKV51" i="16" s="1"/>
  <c r="AKW51" i="16" s="1"/>
  <c r="AKX51" i="16" s="1"/>
  <c r="AKY51" i="16" s="1"/>
  <c r="AKZ51" i="16" s="1"/>
  <c r="ALA51" i="16" s="1"/>
  <c r="ALB51" i="16" s="1"/>
  <c r="ALC51" i="16" s="1"/>
  <c r="ALD51" i="16" s="1"/>
  <c r="ALE51" i="16" s="1"/>
  <c r="ALF51" i="16" s="1"/>
  <c r="ALG51" i="16" s="1"/>
  <c r="ALH51" i="16" s="1"/>
  <c r="ALI51" i="16" s="1"/>
  <c r="ALJ51" i="16" s="1"/>
  <c r="ALK51" i="16" s="1"/>
  <c r="ALL51" i="16" s="1"/>
  <c r="ALM51" i="16" s="1"/>
  <c r="ALN51" i="16" s="1"/>
  <c r="ALO51" i="16" s="1"/>
  <c r="D46" i="16"/>
  <c r="C31" i="16"/>
  <c r="C20" i="16"/>
  <c r="C18" i="16"/>
  <c r="C11" i="16"/>
  <c r="D51" i="15"/>
  <c r="E51" i="15" s="1"/>
  <c r="F51" i="15" s="1"/>
  <c r="G51" i="15" s="1"/>
  <c r="H51" i="15" s="1"/>
  <c r="I51" i="15" s="1"/>
  <c r="J51" i="15" s="1"/>
  <c r="K51" i="15" s="1"/>
  <c r="L51" i="15" s="1"/>
  <c r="M51" i="15" s="1"/>
  <c r="N51" i="15" s="1"/>
  <c r="O51" i="15" s="1"/>
  <c r="P51" i="15" s="1"/>
  <c r="Q51" i="15" s="1"/>
  <c r="R51" i="15" s="1"/>
  <c r="S51" i="15" s="1"/>
  <c r="T51" i="15" s="1"/>
  <c r="U51" i="15" s="1"/>
  <c r="V51" i="15" s="1"/>
  <c r="W51" i="15" s="1"/>
  <c r="X51" i="15" s="1"/>
  <c r="Y51" i="15" s="1"/>
  <c r="Z51" i="15" s="1"/>
  <c r="AA51" i="15" s="1"/>
  <c r="AB51" i="15" s="1"/>
  <c r="AC51" i="15" s="1"/>
  <c r="AD51" i="15" s="1"/>
  <c r="AE51" i="15" s="1"/>
  <c r="AF51" i="15" s="1"/>
  <c r="AG51" i="15" s="1"/>
  <c r="AH51" i="15" s="1"/>
  <c r="AI51" i="15" s="1"/>
  <c r="AJ51" i="15" s="1"/>
  <c r="AK51" i="15" s="1"/>
  <c r="AL51" i="15" s="1"/>
  <c r="AM51" i="15" s="1"/>
  <c r="AN51" i="15" s="1"/>
  <c r="AO51" i="15" s="1"/>
  <c r="AP51" i="15" s="1"/>
  <c r="AQ51" i="15" s="1"/>
  <c r="AR51" i="15" s="1"/>
  <c r="AS51" i="15" s="1"/>
  <c r="AT51" i="15" s="1"/>
  <c r="AU51" i="15" s="1"/>
  <c r="AV51" i="15" s="1"/>
  <c r="AW51" i="15" s="1"/>
  <c r="AX51" i="15" s="1"/>
  <c r="AY51" i="15" s="1"/>
  <c r="AZ51" i="15" s="1"/>
  <c r="BA51" i="15" s="1"/>
  <c r="BB51" i="15" s="1"/>
  <c r="BC51" i="15" s="1"/>
  <c r="BD51" i="15" s="1"/>
  <c r="BE51" i="15" s="1"/>
  <c r="BF51" i="15" s="1"/>
  <c r="BG51" i="15" s="1"/>
  <c r="BH51" i="15" s="1"/>
  <c r="BI51" i="15" s="1"/>
  <c r="BJ51" i="15" s="1"/>
  <c r="BK51" i="15" s="1"/>
  <c r="BL51" i="15" s="1"/>
  <c r="BM51" i="15" s="1"/>
  <c r="BN51" i="15" s="1"/>
  <c r="BO51" i="15" s="1"/>
  <c r="BP51" i="15" s="1"/>
  <c r="BQ51" i="15" s="1"/>
  <c r="BR51" i="15" s="1"/>
  <c r="BS51" i="15" s="1"/>
  <c r="BT51" i="15" s="1"/>
  <c r="BU51" i="15" s="1"/>
  <c r="BV51" i="15" s="1"/>
  <c r="BW51" i="15" s="1"/>
  <c r="BX51" i="15" s="1"/>
  <c r="BY51" i="15" s="1"/>
  <c r="BZ51" i="15" s="1"/>
  <c r="CA51" i="15" s="1"/>
  <c r="CB51" i="15" s="1"/>
  <c r="CC51" i="15" s="1"/>
  <c r="CD51" i="15" s="1"/>
  <c r="CE51" i="15" s="1"/>
  <c r="CF51" i="15" s="1"/>
  <c r="CG51" i="15" s="1"/>
  <c r="CH51" i="15" s="1"/>
  <c r="CI51" i="15" s="1"/>
  <c r="CJ51" i="15" s="1"/>
  <c r="CK51" i="15" s="1"/>
  <c r="CL51" i="15" s="1"/>
  <c r="CM51" i="15" s="1"/>
  <c r="CN51" i="15" s="1"/>
  <c r="CO51" i="15" s="1"/>
  <c r="CP51" i="15" s="1"/>
  <c r="CQ51" i="15" s="1"/>
  <c r="CR51" i="15" s="1"/>
  <c r="CS51" i="15" s="1"/>
  <c r="CT51" i="15" s="1"/>
  <c r="CU51" i="15" s="1"/>
  <c r="CV51" i="15" s="1"/>
  <c r="CW51" i="15" s="1"/>
  <c r="CX51" i="15" s="1"/>
  <c r="CY51" i="15" s="1"/>
  <c r="CZ51" i="15" s="1"/>
  <c r="DA51" i="15" s="1"/>
  <c r="DB51" i="15" s="1"/>
  <c r="DC51" i="15" s="1"/>
  <c r="DD51" i="15" s="1"/>
  <c r="DE51" i="15" s="1"/>
  <c r="DF51" i="15" s="1"/>
  <c r="DG51" i="15" s="1"/>
  <c r="DH51" i="15" s="1"/>
  <c r="DI51" i="15" s="1"/>
  <c r="DJ51" i="15" s="1"/>
  <c r="DK51" i="15" s="1"/>
  <c r="DL51" i="15" s="1"/>
  <c r="DM51" i="15" s="1"/>
  <c r="DN51" i="15" s="1"/>
  <c r="DO51" i="15" s="1"/>
  <c r="DP51" i="15" s="1"/>
  <c r="DQ51" i="15" s="1"/>
  <c r="DR51" i="15" s="1"/>
  <c r="DS51" i="15" s="1"/>
  <c r="DT51" i="15" s="1"/>
  <c r="DU51" i="15" s="1"/>
  <c r="DV51" i="15" s="1"/>
  <c r="DW51" i="15" s="1"/>
  <c r="DX51" i="15" s="1"/>
  <c r="DY51" i="15" s="1"/>
  <c r="DZ51" i="15" s="1"/>
  <c r="EA51" i="15" s="1"/>
  <c r="EB51" i="15" s="1"/>
  <c r="EC51" i="15" s="1"/>
  <c r="ED51" i="15" s="1"/>
  <c r="EE51" i="15" s="1"/>
  <c r="EF51" i="15" s="1"/>
  <c r="EG51" i="15" s="1"/>
  <c r="EH51" i="15" s="1"/>
  <c r="EI51" i="15" s="1"/>
  <c r="EJ51" i="15" s="1"/>
  <c r="EK51" i="15" s="1"/>
  <c r="EL51" i="15" s="1"/>
  <c r="EM51" i="15" s="1"/>
  <c r="EN51" i="15" s="1"/>
  <c r="EO51" i="15" s="1"/>
  <c r="EP51" i="15" s="1"/>
  <c r="EQ51" i="15" s="1"/>
  <c r="ER51" i="15" s="1"/>
  <c r="ES51" i="15" s="1"/>
  <c r="ET51" i="15" s="1"/>
  <c r="EU51" i="15" s="1"/>
  <c r="EV51" i="15" s="1"/>
  <c r="EW51" i="15" s="1"/>
  <c r="EX51" i="15" s="1"/>
  <c r="EY51" i="15" s="1"/>
  <c r="EZ51" i="15" s="1"/>
  <c r="FA51" i="15" s="1"/>
  <c r="FB51" i="15" s="1"/>
  <c r="FC51" i="15" s="1"/>
  <c r="FD51" i="15" s="1"/>
  <c r="FE51" i="15" s="1"/>
  <c r="FF51" i="15" s="1"/>
  <c r="FG51" i="15" s="1"/>
  <c r="FH51" i="15" s="1"/>
  <c r="FI51" i="15" s="1"/>
  <c r="FJ51" i="15" s="1"/>
  <c r="FK51" i="15" s="1"/>
  <c r="FL51" i="15" s="1"/>
  <c r="FM51" i="15" s="1"/>
  <c r="FN51" i="15" s="1"/>
  <c r="FO51" i="15" s="1"/>
  <c r="FP51" i="15" s="1"/>
  <c r="FQ51" i="15" s="1"/>
  <c r="FR51" i="15" s="1"/>
  <c r="FS51" i="15" s="1"/>
  <c r="FT51" i="15" s="1"/>
  <c r="FU51" i="15" s="1"/>
  <c r="FV51" i="15" s="1"/>
  <c r="FW51" i="15" s="1"/>
  <c r="FX51" i="15" s="1"/>
  <c r="FY51" i="15" s="1"/>
  <c r="FZ51" i="15" s="1"/>
  <c r="GA51" i="15" s="1"/>
  <c r="GB51" i="15" s="1"/>
  <c r="GC51" i="15" s="1"/>
  <c r="GD51" i="15" s="1"/>
  <c r="GE51" i="15" s="1"/>
  <c r="GF51" i="15" s="1"/>
  <c r="GG51" i="15" s="1"/>
  <c r="GH51" i="15" s="1"/>
  <c r="GI51" i="15" s="1"/>
  <c r="GJ51" i="15" s="1"/>
  <c r="GK51" i="15" s="1"/>
  <c r="GL51" i="15" s="1"/>
  <c r="GM51" i="15" s="1"/>
  <c r="GN51" i="15" s="1"/>
  <c r="GO51" i="15" s="1"/>
  <c r="GP51" i="15" s="1"/>
  <c r="GQ51" i="15" s="1"/>
  <c r="GR51" i="15" s="1"/>
  <c r="GS51" i="15" s="1"/>
  <c r="GT51" i="15" s="1"/>
  <c r="GU51" i="15" s="1"/>
  <c r="GV51" i="15" s="1"/>
  <c r="GW51" i="15" s="1"/>
  <c r="GX51" i="15" s="1"/>
  <c r="GY51" i="15" s="1"/>
  <c r="GZ51" i="15" s="1"/>
  <c r="HA51" i="15" s="1"/>
  <c r="HB51" i="15" s="1"/>
  <c r="HC51" i="15" s="1"/>
  <c r="HD51" i="15" s="1"/>
  <c r="HE51" i="15" s="1"/>
  <c r="HF51" i="15" s="1"/>
  <c r="HG51" i="15" s="1"/>
  <c r="HH51" i="15" s="1"/>
  <c r="HI51" i="15" s="1"/>
  <c r="HJ51" i="15" s="1"/>
  <c r="HK51" i="15" s="1"/>
  <c r="HL51" i="15" s="1"/>
  <c r="HM51" i="15" s="1"/>
  <c r="HN51" i="15" s="1"/>
  <c r="HO51" i="15" s="1"/>
  <c r="HP51" i="15" s="1"/>
  <c r="HQ51" i="15" s="1"/>
  <c r="HR51" i="15" s="1"/>
  <c r="HS51" i="15" s="1"/>
  <c r="HT51" i="15" s="1"/>
  <c r="HU51" i="15" s="1"/>
  <c r="HV51" i="15" s="1"/>
  <c r="HW51" i="15" s="1"/>
  <c r="HX51" i="15" s="1"/>
  <c r="HY51" i="15" s="1"/>
  <c r="HZ51" i="15" s="1"/>
  <c r="IA51" i="15" s="1"/>
  <c r="IB51" i="15" s="1"/>
  <c r="IC51" i="15" s="1"/>
  <c r="ID51" i="15" s="1"/>
  <c r="IE51" i="15" s="1"/>
  <c r="IF51" i="15" s="1"/>
  <c r="IG51" i="15" s="1"/>
  <c r="IH51" i="15" s="1"/>
  <c r="II51" i="15" s="1"/>
  <c r="IJ51" i="15" s="1"/>
  <c r="IK51" i="15" s="1"/>
  <c r="IL51" i="15" s="1"/>
  <c r="IM51" i="15" s="1"/>
  <c r="IN51" i="15" s="1"/>
  <c r="IO51" i="15" s="1"/>
  <c r="IP51" i="15" s="1"/>
  <c r="IQ51" i="15" s="1"/>
  <c r="IR51" i="15" s="1"/>
  <c r="IS51" i="15" s="1"/>
  <c r="IT51" i="15" s="1"/>
  <c r="IU51" i="15" s="1"/>
  <c r="IV51" i="15" s="1"/>
  <c r="IW51" i="15" s="1"/>
  <c r="IX51" i="15" s="1"/>
  <c r="IY51" i="15" s="1"/>
  <c r="IZ51" i="15" s="1"/>
  <c r="JA51" i="15" s="1"/>
  <c r="JB51" i="15" s="1"/>
  <c r="JC51" i="15" s="1"/>
  <c r="JD51" i="15" s="1"/>
  <c r="JE51" i="15" s="1"/>
  <c r="JF51" i="15" s="1"/>
  <c r="JG51" i="15" s="1"/>
  <c r="JH51" i="15" s="1"/>
  <c r="JI51" i="15" s="1"/>
  <c r="JJ51" i="15" s="1"/>
  <c r="JK51" i="15" s="1"/>
  <c r="JL51" i="15" s="1"/>
  <c r="JM51" i="15" s="1"/>
  <c r="JN51" i="15" s="1"/>
  <c r="JO51" i="15" s="1"/>
  <c r="JP51" i="15" s="1"/>
  <c r="JQ51" i="15" s="1"/>
  <c r="JR51" i="15" s="1"/>
  <c r="JS51" i="15" s="1"/>
  <c r="JT51" i="15" s="1"/>
  <c r="JU51" i="15" s="1"/>
  <c r="JV51" i="15" s="1"/>
  <c r="JW51" i="15" s="1"/>
  <c r="JX51" i="15" s="1"/>
  <c r="JY51" i="15" s="1"/>
  <c r="JZ51" i="15" s="1"/>
  <c r="KA51" i="15" s="1"/>
  <c r="KB51" i="15" s="1"/>
  <c r="KC51" i="15" s="1"/>
  <c r="KD51" i="15" s="1"/>
  <c r="KE51" i="15" s="1"/>
  <c r="KF51" i="15" s="1"/>
  <c r="KG51" i="15" s="1"/>
  <c r="KH51" i="15" s="1"/>
  <c r="KI51" i="15" s="1"/>
  <c r="KJ51" i="15" s="1"/>
  <c r="KK51" i="15" s="1"/>
  <c r="KL51" i="15" s="1"/>
  <c r="KM51" i="15" s="1"/>
  <c r="KN51" i="15" s="1"/>
  <c r="KO51" i="15" s="1"/>
  <c r="KP51" i="15" s="1"/>
  <c r="KQ51" i="15" s="1"/>
  <c r="KR51" i="15" s="1"/>
  <c r="KS51" i="15" s="1"/>
  <c r="KT51" i="15" s="1"/>
  <c r="KU51" i="15" s="1"/>
  <c r="KV51" i="15" s="1"/>
  <c r="KW51" i="15" s="1"/>
  <c r="KX51" i="15" s="1"/>
  <c r="KY51" i="15" s="1"/>
  <c r="KZ51" i="15" s="1"/>
  <c r="LA51" i="15" s="1"/>
  <c r="LB51" i="15" s="1"/>
  <c r="LC51" i="15" s="1"/>
  <c r="LD51" i="15" s="1"/>
  <c r="LE51" i="15" s="1"/>
  <c r="LF51" i="15" s="1"/>
  <c r="LG51" i="15" s="1"/>
  <c r="LH51" i="15" s="1"/>
  <c r="LI51" i="15" s="1"/>
  <c r="LJ51" i="15" s="1"/>
  <c r="LK51" i="15" s="1"/>
  <c r="LL51" i="15" s="1"/>
  <c r="LM51" i="15" s="1"/>
  <c r="LN51" i="15" s="1"/>
  <c r="LO51" i="15" s="1"/>
  <c r="LP51" i="15" s="1"/>
  <c r="LQ51" i="15" s="1"/>
  <c r="LR51" i="15" s="1"/>
  <c r="LS51" i="15" s="1"/>
  <c r="LT51" i="15" s="1"/>
  <c r="LU51" i="15" s="1"/>
  <c r="LV51" i="15" s="1"/>
  <c r="LW51" i="15" s="1"/>
  <c r="LX51" i="15" s="1"/>
  <c r="LY51" i="15" s="1"/>
  <c r="LZ51" i="15" s="1"/>
  <c r="MA51" i="15" s="1"/>
  <c r="MB51" i="15" s="1"/>
  <c r="MC51" i="15" s="1"/>
  <c r="MD51" i="15" s="1"/>
  <c r="ME51" i="15" s="1"/>
  <c r="MF51" i="15" s="1"/>
  <c r="MG51" i="15" s="1"/>
  <c r="MH51" i="15" s="1"/>
  <c r="MI51" i="15" s="1"/>
  <c r="MJ51" i="15" s="1"/>
  <c r="MK51" i="15" s="1"/>
  <c r="ML51" i="15" s="1"/>
  <c r="MM51" i="15" s="1"/>
  <c r="MN51" i="15" s="1"/>
  <c r="MO51" i="15" s="1"/>
  <c r="MP51" i="15" s="1"/>
  <c r="MQ51" i="15" s="1"/>
  <c r="MR51" i="15" s="1"/>
  <c r="MS51" i="15" s="1"/>
  <c r="MT51" i="15" s="1"/>
  <c r="MU51" i="15" s="1"/>
  <c r="MV51" i="15" s="1"/>
  <c r="MW51" i="15" s="1"/>
  <c r="MX51" i="15" s="1"/>
  <c r="MY51" i="15" s="1"/>
  <c r="MZ51" i="15" s="1"/>
  <c r="NA51" i="15" s="1"/>
  <c r="NB51" i="15" s="1"/>
  <c r="NC51" i="15" s="1"/>
  <c r="ND51" i="15" s="1"/>
  <c r="NE51" i="15" s="1"/>
  <c r="NF51" i="15" s="1"/>
  <c r="NG51" i="15" s="1"/>
  <c r="NH51" i="15" s="1"/>
  <c r="NI51" i="15" s="1"/>
  <c r="NJ51" i="15" s="1"/>
  <c r="NK51" i="15" s="1"/>
  <c r="NL51" i="15" s="1"/>
  <c r="NM51" i="15" s="1"/>
  <c r="NN51" i="15" s="1"/>
  <c r="NO51" i="15" s="1"/>
  <c r="NP51" i="15" s="1"/>
  <c r="NQ51" i="15" s="1"/>
  <c r="NR51" i="15" s="1"/>
  <c r="NS51" i="15" s="1"/>
  <c r="NT51" i="15" s="1"/>
  <c r="NU51" i="15" s="1"/>
  <c r="NV51" i="15" s="1"/>
  <c r="NW51" i="15" s="1"/>
  <c r="NX51" i="15" s="1"/>
  <c r="NY51" i="15" s="1"/>
  <c r="NZ51" i="15" s="1"/>
  <c r="OA51" i="15" s="1"/>
  <c r="OB51" i="15" s="1"/>
  <c r="OC51" i="15" s="1"/>
  <c r="OD51" i="15" s="1"/>
  <c r="OE51" i="15" s="1"/>
  <c r="OF51" i="15" s="1"/>
  <c r="OG51" i="15" s="1"/>
  <c r="OH51" i="15" s="1"/>
  <c r="OI51" i="15" s="1"/>
  <c r="OJ51" i="15" s="1"/>
  <c r="OK51" i="15" s="1"/>
  <c r="OL51" i="15" s="1"/>
  <c r="OM51" i="15" s="1"/>
  <c r="ON51" i="15" s="1"/>
  <c r="OO51" i="15" s="1"/>
  <c r="OP51" i="15" s="1"/>
  <c r="OQ51" i="15" s="1"/>
  <c r="OR51" i="15" s="1"/>
  <c r="OS51" i="15" s="1"/>
  <c r="OT51" i="15" s="1"/>
  <c r="OU51" i="15" s="1"/>
  <c r="OV51" i="15" s="1"/>
  <c r="OW51" i="15" s="1"/>
  <c r="OX51" i="15" s="1"/>
  <c r="OY51" i="15" s="1"/>
  <c r="OZ51" i="15" s="1"/>
  <c r="PA51" i="15" s="1"/>
  <c r="PB51" i="15" s="1"/>
  <c r="PC51" i="15" s="1"/>
  <c r="PD51" i="15" s="1"/>
  <c r="PE51" i="15" s="1"/>
  <c r="PF51" i="15" s="1"/>
  <c r="PG51" i="15" s="1"/>
  <c r="PH51" i="15" s="1"/>
  <c r="PI51" i="15" s="1"/>
  <c r="PJ51" i="15" s="1"/>
  <c r="PK51" i="15" s="1"/>
  <c r="PL51" i="15" s="1"/>
  <c r="PM51" i="15" s="1"/>
  <c r="PN51" i="15" s="1"/>
  <c r="PO51" i="15" s="1"/>
  <c r="PP51" i="15" s="1"/>
  <c r="PQ51" i="15" s="1"/>
  <c r="PR51" i="15" s="1"/>
  <c r="PS51" i="15" s="1"/>
  <c r="PT51" i="15" s="1"/>
  <c r="PU51" i="15" s="1"/>
  <c r="PV51" i="15" s="1"/>
  <c r="PW51" i="15" s="1"/>
  <c r="PX51" i="15" s="1"/>
  <c r="PY51" i="15" s="1"/>
  <c r="PZ51" i="15" s="1"/>
  <c r="QA51" i="15" s="1"/>
  <c r="QB51" i="15" s="1"/>
  <c r="QC51" i="15" s="1"/>
  <c r="QD51" i="15" s="1"/>
  <c r="QE51" i="15" s="1"/>
  <c r="QF51" i="15" s="1"/>
  <c r="QG51" i="15" s="1"/>
  <c r="QH51" i="15" s="1"/>
  <c r="QI51" i="15" s="1"/>
  <c r="QJ51" i="15" s="1"/>
  <c r="QK51" i="15" s="1"/>
  <c r="QL51" i="15" s="1"/>
  <c r="QM51" i="15" s="1"/>
  <c r="QN51" i="15" s="1"/>
  <c r="QO51" i="15" s="1"/>
  <c r="QP51" i="15" s="1"/>
  <c r="QQ51" i="15" s="1"/>
  <c r="QR51" i="15" s="1"/>
  <c r="QS51" i="15" s="1"/>
  <c r="QT51" i="15" s="1"/>
  <c r="QU51" i="15" s="1"/>
  <c r="QV51" i="15" s="1"/>
  <c r="QW51" i="15" s="1"/>
  <c r="QX51" i="15" s="1"/>
  <c r="QY51" i="15" s="1"/>
  <c r="QZ51" i="15" s="1"/>
  <c r="RA51" i="15" s="1"/>
  <c r="RB51" i="15" s="1"/>
  <c r="RC51" i="15" s="1"/>
  <c r="RD51" i="15" s="1"/>
  <c r="RE51" i="15" s="1"/>
  <c r="RF51" i="15" s="1"/>
  <c r="RG51" i="15" s="1"/>
  <c r="RH51" i="15" s="1"/>
  <c r="RI51" i="15" s="1"/>
  <c r="RJ51" i="15" s="1"/>
  <c r="RK51" i="15" s="1"/>
  <c r="RL51" i="15" s="1"/>
  <c r="RM51" i="15" s="1"/>
  <c r="RN51" i="15" s="1"/>
  <c r="RO51" i="15" s="1"/>
  <c r="RP51" i="15" s="1"/>
  <c r="RQ51" i="15" s="1"/>
  <c r="RR51" i="15" s="1"/>
  <c r="RS51" i="15" s="1"/>
  <c r="RT51" i="15" s="1"/>
  <c r="RU51" i="15" s="1"/>
  <c r="RV51" i="15" s="1"/>
  <c r="RW51" i="15" s="1"/>
  <c r="RX51" i="15" s="1"/>
  <c r="RY51" i="15" s="1"/>
  <c r="RZ51" i="15" s="1"/>
  <c r="SA51" i="15" s="1"/>
  <c r="SB51" i="15" s="1"/>
  <c r="SC51" i="15" s="1"/>
  <c r="SD51" i="15" s="1"/>
  <c r="SE51" i="15" s="1"/>
  <c r="SF51" i="15" s="1"/>
  <c r="SG51" i="15" s="1"/>
  <c r="SH51" i="15" s="1"/>
  <c r="SI51" i="15" s="1"/>
  <c r="SJ51" i="15" s="1"/>
  <c r="SK51" i="15" s="1"/>
  <c r="SL51" i="15" s="1"/>
  <c r="SM51" i="15" s="1"/>
  <c r="SN51" i="15" s="1"/>
  <c r="SO51" i="15" s="1"/>
  <c r="SP51" i="15" s="1"/>
  <c r="SQ51" i="15" s="1"/>
  <c r="SR51" i="15" s="1"/>
  <c r="SS51" i="15" s="1"/>
  <c r="ST51" i="15" s="1"/>
  <c r="SU51" i="15" s="1"/>
  <c r="SV51" i="15" s="1"/>
  <c r="SW51" i="15" s="1"/>
  <c r="SX51" i="15" s="1"/>
  <c r="SY51" i="15" s="1"/>
  <c r="SZ51" i="15" s="1"/>
  <c r="TA51" i="15" s="1"/>
  <c r="TB51" i="15" s="1"/>
  <c r="TC51" i="15" s="1"/>
  <c r="TD51" i="15" s="1"/>
  <c r="TE51" i="15" s="1"/>
  <c r="TF51" i="15" s="1"/>
  <c r="TG51" i="15" s="1"/>
  <c r="TH51" i="15" s="1"/>
  <c r="TI51" i="15" s="1"/>
  <c r="TJ51" i="15" s="1"/>
  <c r="TK51" i="15" s="1"/>
  <c r="TL51" i="15" s="1"/>
  <c r="TM51" i="15" s="1"/>
  <c r="TN51" i="15" s="1"/>
  <c r="TO51" i="15" s="1"/>
  <c r="TP51" i="15" s="1"/>
  <c r="TQ51" i="15" s="1"/>
  <c r="TR51" i="15" s="1"/>
  <c r="TS51" i="15" s="1"/>
  <c r="TT51" i="15" s="1"/>
  <c r="TU51" i="15" s="1"/>
  <c r="TV51" i="15" s="1"/>
  <c r="TW51" i="15" s="1"/>
  <c r="TX51" i="15" s="1"/>
  <c r="TY51" i="15" s="1"/>
  <c r="TZ51" i="15" s="1"/>
  <c r="UA51" i="15" s="1"/>
  <c r="UB51" i="15" s="1"/>
  <c r="UC51" i="15" s="1"/>
  <c r="UD51" i="15" s="1"/>
  <c r="UE51" i="15" s="1"/>
  <c r="UF51" i="15" s="1"/>
  <c r="UG51" i="15" s="1"/>
  <c r="UH51" i="15" s="1"/>
  <c r="UI51" i="15" s="1"/>
  <c r="UJ51" i="15" s="1"/>
  <c r="UK51" i="15" s="1"/>
  <c r="UL51" i="15" s="1"/>
  <c r="UM51" i="15" s="1"/>
  <c r="UN51" i="15" s="1"/>
  <c r="UO51" i="15" s="1"/>
  <c r="UP51" i="15" s="1"/>
  <c r="UQ51" i="15" s="1"/>
  <c r="UR51" i="15" s="1"/>
  <c r="US51" i="15" s="1"/>
  <c r="UT51" i="15" s="1"/>
  <c r="UU51" i="15" s="1"/>
  <c r="UV51" i="15" s="1"/>
  <c r="UW51" i="15" s="1"/>
  <c r="UX51" i="15" s="1"/>
  <c r="UY51" i="15" s="1"/>
  <c r="UZ51" i="15" s="1"/>
  <c r="VA51" i="15" s="1"/>
  <c r="VB51" i="15" s="1"/>
  <c r="VC51" i="15" s="1"/>
  <c r="VD51" i="15" s="1"/>
  <c r="VE51" i="15" s="1"/>
  <c r="VF51" i="15" s="1"/>
  <c r="VG51" i="15" s="1"/>
  <c r="VH51" i="15" s="1"/>
  <c r="VI51" i="15" s="1"/>
  <c r="VJ51" i="15" s="1"/>
  <c r="VK51" i="15" s="1"/>
  <c r="VL51" i="15" s="1"/>
  <c r="VM51" i="15" s="1"/>
  <c r="VN51" i="15" s="1"/>
  <c r="VO51" i="15" s="1"/>
  <c r="VP51" i="15" s="1"/>
  <c r="VQ51" i="15" s="1"/>
  <c r="VR51" i="15" s="1"/>
  <c r="VS51" i="15" s="1"/>
  <c r="VT51" i="15" s="1"/>
  <c r="VU51" i="15" s="1"/>
  <c r="VV51" i="15" s="1"/>
  <c r="VW51" i="15" s="1"/>
  <c r="VX51" i="15" s="1"/>
  <c r="VY51" i="15" s="1"/>
  <c r="VZ51" i="15" s="1"/>
  <c r="WA51" i="15" s="1"/>
  <c r="WB51" i="15" s="1"/>
  <c r="WC51" i="15" s="1"/>
  <c r="WD51" i="15" s="1"/>
  <c r="WE51" i="15" s="1"/>
  <c r="WF51" i="15" s="1"/>
  <c r="WG51" i="15" s="1"/>
  <c r="WH51" i="15" s="1"/>
  <c r="WI51" i="15" s="1"/>
  <c r="WJ51" i="15" s="1"/>
  <c r="WK51" i="15" s="1"/>
  <c r="WL51" i="15" s="1"/>
  <c r="WM51" i="15" s="1"/>
  <c r="WN51" i="15" s="1"/>
  <c r="WO51" i="15" s="1"/>
  <c r="WP51" i="15" s="1"/>
  <c r="WQ51" i="15" s="1"/>
  <c r="WR51" i="15" s="1"/>
  <c r="WS51" i="15" s="1"/>
  <c r="WT51" i="15" s="1"/>
  <c r="WU51" i="15" s="1"/>
  <c r="WV51" i="15" s="1"/>
  <c r="WW51" i="15" s="1"/>
  <c r="WX51" i="15" s="1"/>
  <c r="WY51" i="15" s="1"/>
  <c r="WZ51" i="15" s="1"/>
  <c r="XA51" i="15" s="1"/>
  <c r="XB51" i="15" s="1"/>
  <c r="XC51" i="15" s="1"/>
  <c r="XD51" i="15" s="1"/>
  <c r="XE51" i="15" s="1"/>
  <c r="XF51" i="15" s="1"/>
  <c r="XG51" i="15" s="1"/>
  <c r="XH51" i="15" s="1"/>
  <c r="XI51" i="15" s="1"/>
  <c r="XJ51" i="15" s="1"/>
  <c r="XK51" i="15" s="1"/>
  <c r="XL51" i="15" s="1"/>
  <c r="XM51" i="15" s="1"/>
  <c r="XN51" i="15" s="1"/>
  <c r="XO51" i="15" s="1"/>
  <c r="XP51" i="15" s="1"/>
  <c r="XQ51" i="15" s="1"/>
  <c r="XR51" i="15" s="1"/>
  <c r="XS51" i="15" s="1"/>
  <c r="XT51" i="15" s="1"/>
  <c r="XU51" i="15" s="1"/>
  <c r="XV51" i="15" s="1"/>
  <c r="XW51" i="15" s="1"/>
  <c r="XX51" i="15" s="1"/>
  <c r="XY51" i="15" s="1"/>
  <c r="XZ51" i="15" s="1"/>
  <c r="YA51" i="15" s="1"/>
  <c r="YB51" i="15" s="1"/>
  <c r="YC51" i="15" s="1"/>
  <c r="YD51" i="15" s="1"/>
  <c r="YE51" i="15" s="1"/>
  <c r="YF51" i="15" s="1"/>
  <c r="YG51" i="15" s="1"/>
  <c r="YH51" i="15" s="1"/>
  <c r="YI51" i="15" s="1"/>
  <c r="YJ51" i="15" s="1"/>
  <c r="YK51" i="15" s="1"/>
  <c r="YL51" i="15" s="1"/>
  <c r="YM51" i="15" s="1"/>
  <c r="YN51" i="15" s="1"/>
  <c r="YO51" i="15" s="1"/>
  <c r="YP51" i="15" s="1"/>
  <c r="YQ51" i="15" s="1"/>
  <c r="YR51" i="15" s="1"/>
  <c r="YS51" i="15" s="1"/>
  <c r="YT51" i="15" s="1"/>
  <c r="YU51" i="15" s="1"/>
  <c r="YV51" i="15" s="1"/>
  <c r="YW51" i="15" s="1"/>
  <c r="YX51" i="15" s="1"/>
  <c r="YY51" i="15" s="1"/>
  <c r="YZ51" i="15" s="1"/>
  <c r="ZA51" i="15" s="1"/>
  <c r="ZB51" i="15" s="1"/>
  <c r="ZC51" i="15" s="1"/>
  <c r="ZD51" i="15" s="1"/>
  <c r="ZE51" i="15" s="1"/>
  <c r="ZF51" i="15" s="1"/>
  <c r="ZG51" i="15" s="1"/>
  <c r="ZH51" i="15" s="1"/>
  <c r="ZI51" i="15" s="1"/>
  <c r="ZJ51" i="15" s="1"/>
  <c r="ZK51" i="15" s="1"/>
  <c r="ZL51" i="15" s="1"/>
  <c r="ZM51" i="15" s="1"/>
  <c r="ZN51" i="15" s="1"/>
  <c r="ZO51" i="15" s="1"/>
  <c r="ZP51" i="15" s="1"/>
  <c r="ZQ51" i="15" s="1"/>
  <c r="ZR51" i="15" s="1"/>
  <c r="ZS51" i="15" s="1"/>
  <c r="ZT51" i="15" s="1"/>
  <c r="ZU51" i="15" s="1"/>
  <c r="ZV51" i="15" s="1"/>
  <c r="ZW51" i="15" s="1"/>
  <c r="ZX51" i="15" s="1"/>
  <c r="ZY51" i="15" s="1"/>
  <c r="ZZ51" i="15" s="1"/>
  <c r="AAA51" i="15" s="1"/>
  <c r="AAB51" i="15" s="1"/>
  <c r="AAC51" i="15" s="1"/>
  <c r="AAD51" i="15" s="1"/>
  <c r="AAE51" i="15" s="1"/>
  <c r="AAF51" i="15" s="1"/>
  <c r="AAG51" i="15" s="1"/>
  <c r="AAH51" i="15" s="1"/>
  <c r="AAI51" i="15" s="1"/>
  <c r="AAJ51" i="15" s="1"/>
  <c r="AAK51" i="15" s="1"/>
  <c r="AAL51" i="15" s="1"/>
  <c r="AAM51" i="15" s="1"/>
  <c r="AAN51" i="15" s="1"/>
  <c r="AAO51" i="15" s="1"/>
  <c r="AAP51" i="15" s="1"/>
  <c r="AAQ51" i="15" s="1"/>
  <c r="AAR51" i="15" s="1"/>
  <c r="AAS51" i="15" s="1"/>
  <c r="AAT51" i="15" s="1"/>
  <c r="AAU51" i="15" s="1"/>
  <c r="AAV51" i="15" s="1"/>
  <c r="AAW51" i="15" s="1"/>
  <c r="AAX51" i="15" s="1"/>
  <c r="AAY51" i="15" s="1"/>
  <c r="AAZ51" i="15" s="1"/>
  <c r="ABA51" i="15" s="1"/>
  <c r="ABB51" i="15" s="1"/>
  <c r="ABC51" i="15" s="1"/>
  <c r="ABD51" i="15" s="1"/>
  <c r="ABE51" i="15" s="1"/>
  <c r="ABF51" i="15" s="1"/>
  <c r="ABG51" i="15" s="1"/>
  <c r="ABH51" i="15" s="1"/>
  <c r="ABI51" i="15" s="1"/>
  <c r="ABJ51" i="15" s="1"/>
  <c r="ABK51" i="15" s="1"/>
  <c r="ABL51" i="15" s="1"/>
  <c r="ABM51" i="15" s="1"/>
  <c r="ABN51" i="15" s="1"/>
  <c r="ABO51" i="15" s="1"/>
  <c r="ABP51" i="15" s="1"/>
  <c r="ABQ51" i="15" s="1"/>
  <c r="ABR51" i="15" s="1"/>
  <c r="ABS51" i="15" s="1"/>
  <c r="ABT51" i="15" s="1"/>
  <c r="ABU51" i="15" s="1"/>
  <c r="ABV51" i="15" s="1"/>
  <c r="ABW51" i="15" s="1"/>
  <c r="ABX51" i="15" s="1"/>
  <c r="ABY51" i="15" s="1"/>
  <c r="ABZ51" i="15" s="1"/>
  <c r="ACA51" i="15" s="1"/>
  <c r="ACB51" i="15" s="1"/>
  <c r="ACC51" i="15" s="1"/>
  <c r="ACD51" i="15" s="1"/>
  <c r="ACE51" i="15" s="1"/>
  <c r="ACF51" i="15" s="1"/>
  <c r="ACG51" i="15" s="1"/>
  <c r="ACH51" i="15" s="1"/>
  <c r="ACI51" i="15" s="1"/>
  <c r="ACJ51" i="15" s="1"/>
  <c r="ACK51" i="15" s="1"/>
  <c r="ACL51" i="15" s="1"/>
  <c r="ACM51" i="15" s="1"/>
  <c r="ACN51" i="15" s="1"/>
  <c r="ACO51" i="15" s="1"/>
  <c r="ACP51" i="15" s="1"/>
  <c r="ACQ51" i="15" s="1"/>
  <c r="ACR51" i="15" s="1"/>
  <c r="ACS51" i="15" s="1"/>
  <c r="ACT51" i="15" s="1"/>
  <c r="ACU51" i="15" s="1"/>
  <c r="ACV51" i="15" s="1"/>
  <c r="ACW51" i="15" s="1"/>
  <c r="ACX51" i="15" s="1"/>
  <c r="ACY51" i="15" s="1"/>
  <c r="ACZ51" i="15" s="1"/>
  <c r="ADA51" i="15" s="1"/>
  <c r="ADB51" i="15" s="1"/>
  <c r="ADC51" i="15" s="1"/>
  <c r="ADD51" i="15" s="1"/>
  <c r="ADE51" i="15" s="1"/>
  <c r="ADF51" i="15" s="1"/>
  <c r="ADG51" i="15" s="1"/>
  <c r="ADH51" i="15" s="1"/>
  <c r="ADI51" i="15" s="1"/>
  <c r="ADJ51" i="15" s="1"/>
  <c r="ADK51" i="15" s="1"/>
  <c r="ADL51" i="15" s="1"/>
  <c r="ADM51" i="15" s="1"/>
  <c r="ADN51" i="15" s="1"/>
  <c r="ADO51" i="15" s="1"/>
  <c r="ADP51" i="15" s="1"/>
  <c r="ADQ51" i="15" s="1"/>
  <c r="ADR51" i="15" s="1"/>
  <c r="ADS51" i="15" s="1"/>
  <c r="ADT51" i="15" s="1"/>
  <c r="ADU51" i="15" s="1"/>
  <c r="ADV51" i="15" s="1"/>
  <c r="ADW51" i="15" s="1"/>
  <c r="ADX51" i="15" s="1"/>
  <c r="ADY51" i="15" s="1"/>
  <c r="ADZ51" i="15" s="1"/>
  <c r="AEA51" i="15" s="1"/>
  <c r="AEB51" i="15" s="1"/>
  <c r="AEC51" i="15" s="1"/>
  <c r="AED51" i="15" s="1"/>
  <c r="AEE51" i="15" s="1"/>
  <c r="AEF51" i="15" s="1"/>
  <c r="AEG51" i="15" s="1"/>
  <c r="AEH51" i="15" s="1"/>
  <c r="AEI51" i="15" s="1"/>
  <c r="AEJ51" i="15" s="1"/>
  <c r="AEK51" i="15" s="1"/>
  <c r="AEL51" i="15" s="1"/>
  <c r="AEM51" i="15" s="1"/>
  <c r="AEN51" i="15" s="1"/>
  <c r="AEO51" i="15" s="1"/>
  <c r="AEP51" i="15" s="1"/>
  <c r="AEQ51" i="15" s="1"/>
  <c r="AER51" i="15" s="1"/>
  <c r="AES51" i="15" s="1"/>
  <c r="AET51" i="15" s="1"/>
  <c r="AEU51" i="15" s="1"/>
  <c r="AEV51" i="15" s="1"/>
  <c r="AEW51" i="15" s="1"/>
  <c r="AEX51" i="15" s="1"/>
  <c r="AEY51" i="15" s="1"/>
  <c r="AEZ51" i="15" s="1"/>
  <c r="AFA51" i="15" s="1"/>
  <c r="AFB51" i="15" s="1"/>
  <c r="AFC51" i="15" s="1"/>
  <c r="AFD51" i="15" s="1"/>
  <c r="AFE51" i="15" s="1"/>
  <c r="AFF51" i="15" s="1"/>
  <c r="AFG51" i="15" s="1"/>
  <c r="AFH51" i="15" s="1"/>
  <c r="AFI51" i="15" s="1"/>
  <c r="AFJ51" i="15" s="1"/>
  <c r="AFK51" i="15" s="1"/>
  <c r="AFL51" i="15" s="1"/>
  <c r="AFM51" i="15" s="1"/>
  <c r="AFN51" i="15" s="1"/>
  <c r="AFO51" i="15" s="1"/>
  <c r="AFP51" i="15" s="1"/>
  <c r="AFQ51" i="15" s="1"/>
  <c r="AFR51" i="15" s="1"/>
  <c r="AFS51" i="15" s="1"/>
  <c r="AFT51" i="15" s="1"/>
  <c r="AFU51" i="15" s="1"/>
  <c r="AFV51" i="15" s="1"/>
  <c r="AFW51" i="15" s="1"/>
  <c r="AFX51" i="15" s="1"/>
  <c r="AFY51" i="15" s="1"/>
  <c r="AFZ51" i="15" s="1"/>
  <c r="AGA51" i="15" s="1"/>
  <c r="AGB51" i="15" s="1"/>
  <c r="AGC51" i="15" s="1"/>
  <c r="AGD51" i="15" s="1"/>
  <c r="AGE51" i="15" s="1"/>
  <c r="AGF51" i="15" s="1"/>
  <c r="AGG51" i="15" s="1"/>
  <c r="AGH51" i="15" s="1"/>
  <c r="AGI51" i="15" s="1"/>
  <c r="AGJ51" i="15" s="1"/>
  <c r="AGK51" i="15" s="1"/>
  <c r="AGL51" i="15" s="1"/>
  <c r="AGM51" i="15" s="1"/>
  <c r="AGN51" i="15" s="1"/>
  <c r="AGO51" i="15" s="1"/>
  <c r="AGP51" i="15" s="1"/>
  <c r="AGQ51" i="15" s="1"/>
  <c r="AGR51" i="15" s="1"/>
  <c r="AGS51" i="15" s="1"/>
  <c r="AGT51" i="15" s="1"/>
  <c r="AGU51" i="15" s="1"/>
  <c r="AGV51" i="15" s="1"/>
  <c r="AGW51" i="15" s="1"/>
  <c r="AGX51" i="15" s="1"/>
  <c r="AGY51" i="15" s="1"/>
  <c r="AGZ51" i="15" s="1"/>
  <c r="AHA51" i="15" s="1"/>
  <c r="AHB51" i="15" s="1"/>
  <c r="AHC51" i="15" s="1"/>
  <c r="AHD51" i="15" s="1"/>
  <c r="AHE51" i="15" s="1"/>
  <c r="AHF51" i="15" s="1"/>
  <c r="AHG51" i="15" s="1"/>
  <c r="AHH51" i="15" s="1"/>
  <c r="AHI51" i="15" s="1"/>
  <c r="AHJ51" i="15" s="1"/>
  <c r="AHK51" i="15" s="1"/>
  <c r="AHL51" i="15" s="1"/>
  <c r="AHM51" i="15" s="1"/>
  <c r="AHN51" i="15" s="1"/>
  <c r="AHO51" i="15" s="1"/>
  <c r="AHP51" i="15" s="1"/>
  <c r="AHQ51" i="15" s="1"/>
  <c r="AHR51" i="15" s="1"/>
  <c r="AHS51" i="15" s="1"/>
  <c r="AHT51" i="15" s="1"/>
  <c r="AHU51" i="15" s="1"/>
  <c r="AHV51" i="15" s="1"/>
  <c r="AHW51" i="15" s="1"/>
  <c r="AHX51" i="15" s="1"/>
  <c r="AHY51" i="15" s="1"/>
  <c r="AHZ51" i="15" s="1"/>
  <c r="AIA51" i="15" s="1"/>
  <c r="AIB51" i="15" s="1"/>
  <c r="AIC51" i="15" s="1"/>
  <c r="AID51" i="15" s="1"/>
  <c r="AIE51" i="15" s="1"/>
  <c r="AIF51" i="15" s="1"/>
  <c r="AIG51" i="15" s="1"/>
  <c r="AIH51" i="15" s="1"/>
  <c r="AII51" i="15" s="1"/>
  <c r="AIJ51" i="15" s="1"/>
  <c r="AIK51" i="15" s="1"/>
  <c r="AIL51" i="15" s="1"/>
  <c r="AIM51" i="15" s="1"/>
  <c r="AIN51" i="15" s="1"/>
  <c r="AIO51" i="15" s="1"/>
  <c r="AIP51" i="15" s="1"/>
  <c r="AIQ51" i="15" s="1"/>
  <c r="AIR51" i="15" s="1"/>
  <c r="AIS51" i="15" s="1"/>
  <c r="AIT51" i="15" s="1"/>
  <c r="AIU51" i="15" s="1"/>
  <c r="AIV51" i="15" s="1"/>
  <c r="AIW51" i="15" s="1"/>
  <c r="AIX51" i="15" s="1"/>
  <c r="AIY51" i="15" s="1"/>
  <c r="AIZ51" i="15" s="1"/>
  <c r="AJA51" i="15" s="1"/>
  <c r="AJB51" i="15" s="1"/>
  <c r="AJC51" i="15" s="1"/>
  <c r="AJD51" i="15" s="1"/>
  <c r="AJE51" i="15" s="1"/>
  <c r="AJF51" i="15" s="1"/>
  <c r="AJG51" i="15" s="1"/>
  <c r="AJH51" i="15" s="1"/>
  <c r="AJI51" i="15" s="1"/>
  <c r="AJJ51" i="15" s="1"/>
  <c r="AJK51" i="15" s="1"/>
  <c r="AJL51" i="15" s="1"/>
  <c r="AJM51" i="15" s="1"/>
  <c r="AJN51" i="15" s="1"/>
  <c r="AJO51" i="15" s="1"/>
  <c r="AJP51" i="15" s="1"/>
  <c r="AJQ51" i="15" s="1"/>
  <c r="AJR51" i="15" s="1"/>
  <c r="AJS51" i="15" s="1"/>
  <c r="AJT51" i="15" s="1"/>
  <c r="AJU51" i="15" s="1"/>
  <c r="AJV51" i="15" s="1"/>
  <c r="AJW51" i="15" s="1"/>
  <c r="AJX51" i="15" s="1"/>
  <c r="AJY51" i="15" s="1"/>
  <c r="AJZ51" i="15" s="1"/>
  <c r="AKA51" i="15" s="1"/>
  <c r="AKB51" i="15" s="1"/>
  <c r="AKC51" i="15" s="1"/>
  <c r="AKD51" i="15" s="1"/>
  <c r="AKE51" i="15" s="1"/>
  <c r="AKF51" i="15" s="1"/>
  <c r="AKG51" i="15" s="1"/>
  <c r="AKH51" i="15" s="1"/>
  <c r="AKI51" i="15" s="1"/>
  <c r="AKJ51" i="15" s="1"/>
  <c r="AKK51" i="15" s="1"/>
  <c r="AKL51" i="15" s="1"/>
  <c r="AKM51" i="15" s="1"/>
  <c r="AKN51" i="15" s="1"/>
  <c r="AKO51" i="15" s="1"/>
  <c r="AKP51" i="15" s="1"/>
  <c r="AKQ51" i="15" s="1"/>
  <c r="AKR51" i="15" s="1"/>
  <c r="AKS51" i="15" s="1"/>
  <c r="AKT51" i="15" s="1"/>
  <c r="AKU51" i="15" s="1"/>
  <c r="AKV51" i="15" s="1"/>
  <c r="AKW51" i="15" s="1"/>
  <c r="AKX51" i="15" s="1"/>
  <c r="AKY51" i="15" s="1"/>
  <c r="AKZ51" i="15" s="1"/>
  <c r="ALA51" i="15" s="1"/>
  <c r="ALB51" i="15" s="1"/>
  <c r="ALC51" i="15" s="1"/>
  <c r="ALD51" i="15" s="1"/>
  <c r="ALE51" i="15" s="1"/>
  <c r="ALF51" i="15" s="1"/>
  <c r="ALG51" i="15" s="1"/>
  <c r="ALH51" i="15" s="1"/>
  <c r="ALI51" i="15" s="1"/>
  <c r="ALJ51" i="15" s="1"/>
  <c r="ALK51" i="15" s="1"/>
  <c r="ALL51" i="15" s="1"/>
  <c r="ALM51" i="15" s="1"/>
  <c r="ALN51" i="15" s="1"/>
  <c r="ALO51" i="15" s="1"/>
  <c r="D46" i="15"/>
  <c r="C31" i="15"/>
  <c r="C20" i="15"/>
  <c r="C18" i="15"/>
  <c r="C11" i="15"/>
  <c r="F13" i="15" s="1"/>
  <c r="D51" i="14"/>
  <c r="E51" i="14" s="1"/>
  <c r="F51" i="14" s="1"/>
  <c r="G51" i="14" s="1"/>
  <c r="H51" i="14" s="1"/>
  <c r="I51" i="14" s="1"/>
  <c r="J51" i="14" s="1"/>
  <c r="K51" i="14" s="1"/>
  <c r="L51" i="14" s="1"/>
  <c r="M51" i="14" s="1"/>
  <c r="N51" i="14" s="1"/>
  <c r="O51" i="14" s="1"/>
  <c r="P51" i="14" s="1"/>
  <c r="Q51" i="14" s="1"/>
  <c r="R51" i="14" s="1"/>
  <c r="S51" i="14" s="1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BB51" i="14" s="1"/>
  <c r="BC51" i="14" s="1"/>
  <c r="BD51" i="14" s="1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BP51" i="14" s="1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CB51" i="14" s="1"/>
  <c r="CC51" i="14" s="1"/>
  <c r="CD51" i="14" s="1"/>
  <c r="CE51" i="14" s="1"/>
  <c r="CF51" i="14" s="1"/>
  <c r="CG51" i="14" s="1"/>
  <c r="CH51" i="14" s="1"/>
  <c r="CI51" i="14" s="1"/>
  <c r="CJ51" i="14" s="1"/>
  <c r="CK51" i="14" s="1"/>
  <c r="CL51" i="14" s="1"/>
  <c r="CM51" i="14" s="1"/>
  <c r="CN51" i="14" s="1"/>
  <c r="CO51" i="14" s="1"/>
  <c r="CP51" i="14" s="1"/>
  <c r="CQ51" i="14" s="1"/>
  <c r="CR51" i="14" s="1"/>
  <c r="CS51" i="14" s="1"/>
  <c r="CT51" i="14" s="1"/>
  <c r="CU51" i="14" s="1"/>
  <c r="CV51" i="14" s="1"/>
  <c r="CW51" i="14" s="1"/>
  <c r="CX51" i="14" s="1"/>
  <c r="CY51" i="14" s="1"/>
  <c r="CZ51" i="14" s="1"/>
  <c r="DA51" i="14" s="1"/>
  <c r="DB51" i="14" s="1"/>
  <c r="DC51" i="14" s="1"/>
  <c r="DD51" i="14" s="1"/>
  <c r="DE51" i="14" s="1"/>
  <c r="DF51" i="14" s="1"/>
  <c r="DG51" i="14" s="1"/>
  <c r="DH51" i="14" s="1"/>
  <c r="DI51" i="14" s="1"/>
  <c r="DJ51" i="14" s="1"/>
  <c r="DK51" i="14" s="1"/>
  <c r="DL51" i="14" s="1"/>
  <c r="DM51" i="14" s="1"/>
  <c r="DN51" i="14" s="1"/>
  <c r="DO51" i="14" s="1"/>
  <c r="DP51" i="14" s="1"/>
  <c r="DQ51" i="14" s="1"/>
  <c r="DR51" i="14" s="1"/>
  <c r="DS51" i="14" s="1"/>
  <c r="DT51" i="14" s="1"/>
  <c r="DU51" i="14" s="1"/>
  <c r="DV51" i="14" s="1"/>
  <c r="DW51" i="14" s="1"/>
  <c r="DX51" i="14" s="1"/>
  <c r="DY51" i="14" s="1"/>
  <c r="DZ51" i="14" s="1"/>
  <c r="EA51" i="14" s="1"/>
  <c r="EB51" i="14" s="1"/>
  <c r="EC51" i="14" s="1"/>
  <c r="ED51" i="14" s="1"/>
  <c r="EE51" i="14" s="1"/>
  <c r="EF51" i="14" s="1"/>
  <c r="EG51" i="14" s="1"/>
  <c r="EH51" i="14" s="1"/>
  <c r="EI51" i="14" s="1"/>
  <c r="EJ51" i="14" s="1"/>
  <c r="EK51" i="14" s="1"/>
  <c r="EL51" i="14" s="1"/>
  <c r="EM51" i="14" s="1"/>
  <c r="EN51" i="14" s="1"/>
  <c r="EO51" i="14" s="1"/>
  <c r="EP51" i="14" s="1"/>
  <c r="EQ51" i="14" s="1"/>
  <c r="ER51" i="14" s="1"/>
  <c r="ES51" i="14" s="1"/>
  <c r="ET51" i="14" s="1"/>
  <c r="EU51" i="14" s="1"/>
  <c r="EV51" i="14" s="1"/>
  <c r="EW51" i="14" s="1"/>
  <c r="EX51" i="14" s="1"/>
  <c r="EY51" i="14" s="1"/>
  <c r="EZ51" i="14" s="1"/>
  <c r="FA51" i="14" s="1"/>
  <c r="FB51" i="14" s="1"/>
  <c r="FC51" i="14" s="1"/>
  <c r="FD51" i="14" s="1"/>
  <c r="FE51" i="14" s="1"/>
  <c r="FF51" i="14" s="1"/>
  <c r="FG51" i="14" s="1"/>
  <c r="FH51" i="14" s="1"/>
  <c r="FI51" i="14" s="1"/>
  <c r="FJ51" i="14" s="1"/>
  <c r="FK51" i="14" s="1"/>
  <c r="FL51" i="14" s="1"/>
  <c r="FM51" i="14" s="1"/>
  <c r="FN51" i="14" s="1"/>
  <c r="FO51" i="14" s="1"/>
  <c r="FP51" i="14" s="1"/>
  <c r="FQ51" i="14" s="1"/>
  <c r="FR51" i="14" s="1"/>
  <c r="FS51" i="14" s="1"/>
  <c r="FT51" i="14" s="1"/>
  <c r="FU51" i="14" s="1"/>
  <c r="FV51" i="14" s="1"/>
  <c r="FW51" i="14" s="1"/>
  <c r="FX51" i="14" s="1"/>
  <c r="FY51" i="14" s="1"/>
  <c r="FZ51" i="14" s="1"/>
  <c r="GA51" i="14" s="1"/>
  <c r="GB51" i="14" s="1"/>
  <c r="GC51" i="14" s="1"/>
  <c r="GD51" i="14" s="1"/>
  <c r="GE51" i="14" s="1"/>
  <c r="GF51" i="14" s="1"/>
  <c r="GG51" i="14" s="1"/>
  <c r="GH51" i="14" s="1"/>
  <c r="GI51" i="14" s="1"/>
  <c r="GJ51" i="14" s="1"/>
  <c r="GK51" i="14" s="1"/>
  <c r="GL51" i="14" s="1"/>
  <c r="GM51" i="14" s="1"/>
  <c r="GN51" i="14" s="1"/>
  <c r="GO51" i="14" s="1"/>
  <c r="GP51" i="14" s="1"/>
  <c r="GQ51" i="14" s="1"/>
  <c r="GR51" i="14" s="1"/>
  <c r="GS51" i="14" s="1"/>
  <c r="GT51" i="14" s="1"/>
  <c r="GU51" i="14" s="1"/>
  <c r="GV51" i="14" s="1"/>
  <c r="GW51" i="14" s="1"/>
  <c r="GX51" i="14" s="1"/>
  <c r="GY51" i="14" s="1"/>
  <c r="GZ51" i="14" s="1"/>
  <c r="HA51" i="14" s="1"/>
  <c r="HB51" i="14" s="1"/>
  <c r="HC51" i="14" s="1"/>
  <c r="HD51" i="14" s="1"/>
  <c r="HE51" i="14" s="1"/>
  <c r="HF51" i="14" s="1"/>
  <c r="HG51" i="14" s="1"/>
  <c r="HH51" i="14" s="1"/>
  <c r="HI51" i="14" s="1"/>
  <c r="HJ51" i="14" s="1"/>
  <c r="HK51" i="14" s="1"/>
  <c r="HL51" i="14" s="1"/>
  <c r="HM51" i="14" s="1"/>
  <c r="HN51" i="14" s="1"/>
  <c r="HO51" i="14" s="1"/>
  <c r="HP51" i="14" s="1"/>
  <c r="HQ51" i="14" s="1"/>
  <c r="HR51" i="14" s="1"/>
  <c r="HS51" i="14" s="1"/>
  <c r="HT51" i="14" s="1"/>
  <c r="HU51" i="14" s="1"/>
  <c r="HV51" i="14" s="1"/>
  <c r="HW51" i="14" s="1"/>
  <c r="HX51" i="14" s="1"/>
  <c r="HY51" i="14" s="1"/>
  <c r="HZ51" i="14" s="1"/>
  <c r="IA51" i="14" s="1"/>
  <c r="IB51" i="14" s="1"/>
  <c r="IC51" i="14" s="1"/>
  <c r="ID51" i="14" s="1"/>
  <c r="IE51" i="14" s="1"/>
  <c r="IF51" i="14" s="1"/>
  <c r="IG51" i="14" s="1"/>
  <c r="IH51" i="14" s="1"/>
  <c r="II51" i="14" s="1"/>
  <c r="IJ51" i="14" s="1"/>
  <c r="IK51" i="14" s="1"/>
  <c r="IL51" i="14" s="1"/>
  <c r="IM51" i="14" s="1"/>
  <c r="IN51" i="14" s="1"/>
  <c r="IO51" i="14" s="1"/>
  <c r="IP51" i="14" s="1"/>
  <c r="IQ51" i="14" s="1"/>
  <c r="IR51" i="14" s="1"/>
  <c r="IS51" i="14" s="1"/>
  <c r="IT51" i="14" s="1"/>
  <c r="IU51" i="14" s="1"/>
  <c r="IV51" i="14" s="1"/>
  <c r="IW51" i="14" s="1"/>
  <c r="IX51" i="14" s="1"/>
  <c r="IY51" i="14" s="1"/>
  <c r="IZ51" i="14" s="1"/>
  <c r="JA51" i="14" s="1"/>
  <c r="JB51" i="14" s="1"/>
  <c r="JC51" i="14" s="1"/>
  <c r="JD51" i="14" s="1"/>
  <c r="JE51" i="14" s="1"/>
  <c r="JF51" i="14" s="1"/>
  <c r="JG51" i="14" s="1"/>
  <c r="JH51" i="14" s="1"/>
  <c r="JI51" i="14" s="1"/>
  <c r="JJ51" i="14" s="1"/>
  <c r="JK51" i="14" s="1"/>
  <c r="JL51" i="14" s="1"/>
  <c r="JM51" i="14" s="1"/>
  <c r="JN51" i="14" s="1"/>
  <c r="JO51" i="14" s="1"/>
  <c r="JP51" i="14" s="1"/>
  <c r="JQ51" i="14" s="1"/>
  <c r="JR51" i="14" s="1"/>
  <c r="JS51" i="14" s="1"/>
  <c r="JT51" i="14" s="1"/>
  <c r="JU51" i="14" s="1"/>
  <c r="JV51" i="14" s="1"/>
  <c r="JW51" i="14" s="1"/>
  <c r="JX51" i="14" s="1"/>
  <c r="JY51" i="14" s="1"/>
  <c r="JZ51" i="14" s="1"/>
  <c r="KA51" i="14" s="1"/>
  <c r="KB51" i="14" s="1"/>
  <c r="KC51" i="14" s="1"/>
  <c r="KD51" i="14" s="1"/>
  <c r="KE51" i="14" s="1"/>
  <c r="KF51" i="14" s="1"/>
  <c r="KG51" i="14" s="1"/>
  <c r="KH51" i="14" s="1"/>
  <c r="KI51" i="14" s="1"/>
  <c r="KJ51" i="14" s="1"/>
  <c r="KK51" i="14" s="1"/>
  <c r="KL51" i="14" s="1"/>
  <c r="KM51" i="14" s="1"/>
  <c r="KN51" i="14" s="1"/>
  <c r="KO51" i="14" s="1"/>
  <c r="KP51" i="14" s="1"/>
  <c r="KQ51" i="14" s="1"/>
  <c r="KR51" i="14" s="1"/>
  <c r="KS51" i="14" s="1"/>
  <c r="KT51" i="14" s="1"/>
  <c r="KU51" i="14" s="1"/>
  <c r="KV51" i="14" s="1"/>
  <c r="KW51" i="14" s="1"/>
  <c r="KX51" i="14" s="1"/>
  <c r="KY51" i="14" s="1"/>
  <c r="KZ51" i="14" s="1"/>
  <c r="LA51" i="14" s="1"/>
  <c r="LB51" i="14" s="1"/>
  <c r="LC51" i="14" s="1"/>
  <c r="LD51" i="14" s="1"/>
  <c r="LE51" i="14" s="1"/>
  <c r="LF51" i="14" s="1"/>
  <c r="LG51" i="14" s="1"/>
  <c r="LH51" i="14" s="1"/>
  <c r="LI51" i="14" s="1"/>
  <c r="LJ51" i="14" s="1"/>
  <c r="LK51" i="14" s="1"/>
  <c r="LL51" i="14" s="1"/>
  <c r="LM51" i="14" s="1"/>
  <c r="LN51" i="14" s="1"/>
  <c r="LO51" i="14" s="1"/>
  <c r="LP51" i="14" s="1"/>
  <c r="LQ51" i="14" s="1"/>
  <c r="LR51" i="14" s="1"/>
  <c r="LS51" i="14" s="1"/>
  <c r="LT51" i="14" s="1"/>
  <c r="LU51" i="14" s="1"/>
  <c r="LV51" i="14" s="1"/>
  <c r="LW51" i="14" s="1"/>
  <c r="LX51" i="14" s="1"/>
  <c r="LY51" i="14" s="1"/>
  <c r="LZ51" i="14" s="1"/>
  <c r="MA51" i="14" s="1"/>
  <c r="MB51" i="14" s="1"/>
  <c r="MC51" i="14" s="1"/>
  <c r="MD51" i="14" s="1"/>
  <c r="ME51" i="14" s="1"/>
  <c r="MF51" i="14" s="1"/>
  <c r="MG51" i="14" s="1"/>
  <c r="MH51" i="14" s="1"/>
  <c r="MI51" i="14" s="1"/>
  <c r="MJ51" i="14" s="1"/>
  <c r="MK51" i="14" s="1"/>
  <c r="ML51" i="14" s="1"/>
  <c r="MM51" i="14" s="1"/>
  <c r="MN51" i="14" s="1"/>
  <c r="MO51" i="14" s="1"/>
  <c r="MP51" i="14" s="1"/>
  <c r="MQ51" i="14" s="1"/>
  <c r="MR51" i="14" s="1"/>
  <c r="MS51" i="14" s="1"/>
  <c r="MT51" i="14" s="1"/>
  <c r="MU51" i="14" s="1"/>
  <c r="MV51" i="14" s="1"/>
  <c r="MW51" i="14" s="1"/>
  <c r="MX51" i="14" s="1"/>
  <c r="MY51" i="14" s="1"/>
  <c r="MZ51" i="14" s="1"/>
  <c r="NA51" i="14" s="1"/>
  <c r="NB51" i="14" s="1"/>
  <c r="NC51" i="14" s="1"/>
  <c r="ND51" i="14" s="1"/>
  <c r="NE51" i="14" s="1"/>
  <c r="NF51" i="14" s="1"/>
  <c r="NG51" i="14" s="1"/>
  <c r="NH51" i="14" s="1"/>
  <c r="NI51" i="14" s="1"/>
  <c r="NJ51" i="14" s="1"/>
  <c r="NK51" i="14" s="1"/>
  <c r="NL51" i="14" s="1"/>
  <c r="NM51" i="14" s="1"/>
  <c r="NN51" i="14" s="1"/>
  <c r="NO51" i="14" s="1"/>
  <c r="NP51" i="14" s="1"/>
  <c r="NQ51" i="14" s="1"/>
  <c r="NR51" i="14" s="1"/>
  <c r="NS51" i="14" s="1"/>
  <c r="NT51" i="14" s="1"/>
  <c r="NU51" i="14" s="1"/>
  <c r="NV51" i="14" s="1"/>
  <c r="NW51" i="14" s="1"/>
  <c r="NX51" i="14" s="1"/>
  <c r="NY51" i="14" s="1"/>
  <c r="NZ51" i="14" s="1"/>
  <c r="OA51" i="14" s="1"/>
  <c r="OB51" i="14" s="1"/>
  <c r="OC51" i="14" s="1"/>
  <c r="OD51" i="14" s="1"/>
  <c r="OE51" i="14" s="1"/>
  <c r="OF51" i="14" s="1"/>
  <c r="OG51" i="14" s="1"/>
  <c r="OH51" i="14" s="1"/>
  <c r="OI51" i="14" s="1"/>
  <c r="OJ51" i="14" s="1"/>
  <c r="OK51" i="14" s="1"/>
  <c r="OL51" i="14" s="1"/>
  <c r="OM51" i="14" s="1"/>
  <c r="ON51" i="14" s="1"/>
  <c r="OO51" i="14" s="1"/>
  <c r="OP51" i="14" s="1"/>
  <c r="OQ51" i="14" s="1"/>
  <c r="OR51" i="14" s="1"/>
  <c r="OS51" i="14" s="1"/>
  <c r="OT51" i="14" s="1"/>
  <c r="OU51" i="14" s="1"/>
  <c r="OV51" i="14" s="1"/>
  <c r="OW51" i="14" s="1"/>
  <c r="OX51" i="14" s="1"/>
  <c r="OY51" i="14" s="1"/>
  <c r="OZ51" i="14" s="1"/>
  <c r="PA51" i="14" s="1"/>
  <c r="PB51" i="14" s="1"/>
  <c r="PC51" i="14" s="1"/>
  <c r="PD51" i="14" s="1"/>
  <c r="PE51" i="14" s="1"/>
  <c r="PF51" i="14" s="1"/>
  <c r="PG51" i="14" s="1"/>
  <c r="PH51" i="14" s="1"/>
  <c r="PI51" i="14" s="1"/>
  <c r="PJ51" i="14" s="1"/>
  <c r="PK51" i="14" s="1"/>
  <c r="PL51" i="14" s="1"/>
  <c r="PM51" i="14" s="1"/>
  <c r="PN51" i="14" s="1"/>
  <c r="PO51" i="14" s="1"/>
  <c r="PP51" i="14" s="1"/>
  <c r="PQ51" i="14" s="1"/>
  <c r="PR51" i="14" s="1"/>
  <c r="PS51" i="14" s="1"/>
  <c r="PT51" i="14" s="1"/>
  <c r="PU51" i="14" s="1"/>
  <c r="PV51" i="14" s="1"/>
  <c r="PW51" i="14" s="1"/>
  <c r="PX51" i="14" s="1"/>
  <c r="PY51" i="14" s="1"/>
  <c r="PZ51" i="14" s="1"/>
  <c r="QA51" i="14" s="1"/>
  <c r="QB51" i="14" s="1"/>
  <c r="QC51" i="14" s="1"/>
  <c r="QD51" i="14" s="1"/>
  <c r="QE51" i="14" s="1"/>
  <c r="QF51" i="14" s="1"/>
  <c r="QG51" i="14" s="1"/>
  <c r="QH51" i="14" s="1"/>
  <c r="QI51" i="14" s="1"/>
  <c r="QJ51" i="14" s="1"/>
  <c r="QK51" i="14" s="1"/>
  <c r="QL51" i="14" s="1"/>
  <c r="QM51" i="14" s="1"/>
  <c r="QN51" i="14" s="1"/>
  <c r="QO51" i="14" s="1"/>
  <c r="QP51" i="14" s="1"/>
  <c r="QQ51" i="14" s="1"/>
  <c r="QR51" i="14" s="1"/>
  <c r="QS51" i="14" s="1"/>
  <c r="QT51" i="14" s="1"/>
  <c r="QU51" i="14" s="1"/>
  <c r="QV51" i="14" s="1"/>
  <c r="QW51" i="14" s="1"/>
  <c r="QX51" i="14" s="1"/>
  <c r="QY51" i="14" s="1"/>
  <c r="QZ51" i="14" s="1"/>
  <c r="RA51" i="14" s="1"/>
  <c r="RB51" i="14" s="1"/>
  <c r="RC51" i="14" s="1"/>
  <c r="RD51" i="14" s="1"/>
  <c r="RE51" i="14" s="1"/>
  <c r="RF51" i="14" s="1"/>
  <c r="RG51" i="14" s="1"/>
  <c r="RH51" i="14" s="1"/>
  <c r="RI51" i="14" s="1"/>
  <c r="RJ51" i="14" s="1"/>
  <c r="RK51" i="14" s="1"/>
  <c r="RL51" i="14" s="1"/>
  <c r="RM51" i="14" s="1"/>
  <c r="RN51" i="14" s="1"/>
  <c r="RO51" i="14" s="1"/>
  <c r="RP51" i="14" s="1"/>
  <c r="RQ51" i="14" s="1"/>
  <c r="RR51" i="14" s="1"/>
  <c r="RS51" i="14" s="1"/>
  <c r="RT51" i="14" s="1"/>
  <c r="RU51" i="14" s="1"/>
  <c r="RV51" i="14" s="1"/>
  <c r="RW51" i="14" s="1"/>
  <c r="RX51" i="14" s="1"/>
  <c r="RY51" i="14" s="1"/>
  <c r="RZ51" i="14" s="1"/>
  <c r="SA51" i="14" s="1"/>
  <c r="SB51" i="14" s="1"/>
  <c r="SC51" i="14" s="1"/>
  <c r="SD51" i="14" s="1"/>
  <c r="SE51" i="14" s="1"/>
  <c r="SF51" i="14" s="1"/>
  <c r="SG51" i="14" s="1"/>
  <c r="SH51" i="14" s="1"/>
  <c r="SI51" i="14" s="1"/>
  <c r="SJ51" i="14" s="1"/>
  <c r="SK51" i="14" s="1"/>
  <c r="SL51" i="14" s="1"/>
  <c r="SM51" i="14" s="1"/>
  <c r="SN51" i="14" s="1"/>
  <c r="SO51" i="14" s="1"/>
  <c r="SP51" i="14" s="1"/>
  <c r="SQ51" i="14" s="1"/>
  <c r="SR51" i="14" s="1"/>
  <c r="SS51" i="14" s="1"/>
  <c r="ST51" i="14" s="1"/>
  <c r="SU51" i="14" s="1"/>
  <c r="SV51" i="14" s="1"/>
  <c r="SW51" i="14" s="1"/>
  <c r="SX51" i="14" s="1"/>
  <c r="SY51" i="14" s="1"/>
  <c r="SZ51" i="14" s="1"/>
  <c r="TA51" i="14" s="1"/>
  <c r="TB51" i="14" s="1"/>
  <c r="TC51" i="14" s="1"/>
  <c r="TD51" i="14" s="1"/>
  <c r="TE51" i="14" s="1"/>
  <c r="TF51" i="14" s="1"/>
  <c r="TG51" i="14" s="1"/>
  <c r="TH51" i="14" s="1"/>
  <c r="TI51" i="14" s="1"/>
  <c r="TJ51" i="14" s="1"/>
  <c r="TK51" i="14" s="1"/>
  <c r="TL51" i="14" s="1"/>
  <c r="TM51" i="14" s="1"/>
  <c r="TN51" i="14" s="1"/>
  <c r="TO51" i="14" s="1"/>
  <c r="TP51" i="14" s="1"/>
  <c r="TQ51" i="14" s="1"/>
  <c r="TR51" i="14" s="1"/>
  <c r="TS51" i="14" s="1"/>
  <c r="TT51" i="14" s="1"/>
  <c r="TU51" i="14" s="1"/>
  <c r="TV51" i="14" s="1"/>
  <c r="TW51" i="14" s="1"/>
  <c r="TX51" i="14" s="1"/>
  <c r="TY51" i="14" s="1"/>
  <c r="TZ51" i="14" s="1"/>
  <c r="UA51" i="14" s="1"/>
  <c r="UB51" i="14" s="1"/>
  <c r="UC51" i="14" s="1"/>
  <c r="UD51" i="14" s="1"/>
  <c r="UE51" i="14" s="1"/>
  <c r="UF51" i="14" s="1"/>
  <c r="UG51" i="14" s="1"/>
  <c r="UH51" i="14" s="1"/>
  <c r="UI51" i="14" s="1"/>
  <c r="UJ51" i="14" s="1"/>
  <c r="UK51" i="14" s="1"/>
  <c r="UL51" i="14" s="1"/>
  <c r="UM51" i="14" s="1"/>
  <c r="UN51" i="14" s="1"/>
  <c r="UO51" i="14" s="1"/>
  <c r="UP51" i="14" s="1"/>
  <c r="UQ51" i="14" s="1"/>
  <c r="UR51" i="14" s="1"/>
  <c r="US51" i="14" s="1"/>
  <c r="UT51" i="14" s="1"/>
  <c r="UU51" i="14" s="1"/>
  <c r="UV51" i="14" s="1"/>
  <c r="UW51" i="14" s="1"/>
  <c r="UX51" i="14" s="1"/>
  <c r="UY51" i="14" s="1"/>
  <c r="UZ51" i="14" s="1"/>
  <c r="VA51" i="14" s="1"/>
  <c r="VB51" i="14" s="1"/>
  <c r="VC51" i="14" s="1"/>
  <c r="VD51" i="14" s="1"/>
  <c r="VE51" i="14" s="1"/>
  <c r="VF51" i="14" s="1"/>
  <c r="VG51" i="14" s="1"/>
  <c r="VH51" i="14" s="1"/>
  <c r="VI51" i="14" s="1"/>
  <c r="VJ51" i="14" s="1"/>
  <c r="VK51" i="14" s="1"/>
  <c r="VL51" i="14" s="1"/>
  <c r="VM51" i="14" s="1"/>
  <c r="VN51" i="14" s="1"/>
  <c r="VO51" i="14" s="1"/>
  <c r="VP51" i="14" s="1"/>
  <c r="VQ51" i="14" s="1"/>
  <c r="VR51" i="14" s="1"/>
  <c r="VS51" i="14" s="1"/>
  <c r="VT51" i="14" s="1"/>
  <c r="VU51" i="14" s="1"/>
  <c r="VV51" i="14" s="1"/>
  <c r="VW51" i="14" s="1"/>
  <c r="VX51" i="14" s="1"/>
  <c r="VY51" i="14" s="1"/>
  <c r="VZ51" i="14" s="1"/>
  <c r="WA51" i="14" s="1"/>
  <c r="WB51" i="14" s="1"/>
  <c r="WC51" i="14" s="1"/>
  <c r="WD51" i="14" s="1"/>
  <c r="WE51" i="14" s="1"/>
  <c r="WF51" i="14" s="1"/>
  <c r="WG51" i="14" s="1"/>
  <c r="WH51" i="14" s="1"/>
  <c r="WI51" i="14" s="1"/>
  <c r="WJ51" i="14" s="1"/>
  <c r="WK51" i="14" s="1"/>
  <c r="WL51" i="14" s="1"/>
  <c r="WM51" i="14" s="1"/>
  <c r="WN51" i="14" s="1"/>
  <c r="WO51" i="14" s="1"/>
  <c r="WP51" i="14" s="1"/>
  <c r="WQ51" i="14" s="1"/>
  <c r="WR51" i="14" s="1"/>
  <c r="WS51" i="14" s="1"/>
  <c r="WT51" i="14" s="1"/>
  <c r="WU51" i="14" s="1"/>
  <c r="WV51" i="14" s="1"/>
  <c r="WW51" i="14" s="1"/>
  <c r="WX51" i="14" s="1"/>
  <c r="WY51" i="14" s="1"/>
  <c r="WZ51" i="14" s="1"/>
  <c r="XA51" i="14" s="1"/>
  <c r="XB51" i="14" s="1"/>
  <c r="XC51" i="14" s="1"/>
  <c r="XD51" i="14" s="1"/>
  <c r="XE51" i="14" s="1"/>
  <c r="XF51" i="14" s="1"/>
  <c r="XG51" i="14" s="1"/>
  <c r="XH51" i="14" s="1"/>
  <c r="XI51" i="14" s="1"/>
  <c r="XJ51" i="14" s="1"/>
  <c r="XK51" i="14" s="1"/>
  <c r="XL51" i="14" s="1"/>
  <c r="XM51" i="14" s="1"/>
  <c r="XN51" i="14" s="1"/>
  <c r="XO51" i="14" s="1"/>
  <c r="XP51" i="14" s="1"/>
  <c r="XQ51" i="14" s="1"/>
  <c r="XR51" i="14" s="1"/>
  <c r="XS51" i="14" s="1"/>
  <c r="XT51" i="14" s="1"/>
  <c r="XU51" i="14" s="1"/>
  <c r="XV51" i="14" s="1"/>
  <c r="XW51" i="14" s="1"/>
  <c r="XX51" i="14" s="1"/>
  <c r="XY51" i="14" s="1"/>
  <c r="XZ51" i="14" s="1"/>
  <c r="YA51" i="14" s="1"/>
  <c r="YB51" i="14" s="1"/>
  <c r="YC51" i="14" s="1"/>
  <c r="YD51" i="14" s="1"/>
  <c r="YE51" i="14" s="1"/>
  <c r="YF51" i="14" s="1"/>
  <c r="YG51" i="14" s="1"/>
  <c r="YH51" i="14" s="1"/>
  <c r="YI51" i="14" s="1"/>
  <c r="YJ51" i="14" s="1"/>
  <c r="YK51" i="14" s="1"/>
  <c r="YL51" i="14" s="1"/>
  <c r="YM51" i="14" s="1"/>
  <c r="YN51" i="14" s="1"/>
  <c r="YO51" i="14" s="1"/>
  <c r="YP51" i="14" s="1"/>
  <c r="YQ51" i="14" s="1"/>
  <c r="YR51" i="14" s="1"/>
  <c r="YS51" i="14" s="1"/>
  <c r="YT51" i="14" s="1"/>
  <c r="YU51" i="14" s="1"/>
  <c r="YV51" i="14" s="1"/>
  <c r="YW51" i="14" s="1"/>
  <c r="YX51" i="14" s="1"/>
  <c r="YY51" i="14" s="1"/>
  <c r="YZ51" i="14" s="1"/>
  <c r="ZA51" i="14" s="1"/>
  <c r="ZB51" i="14" s="1"/>
  <c r="ZC51" i="14" s="1"/>
  <c r="ZD51" i="14" s="1"/>
  <c r="ZE51" i="14" s="1"/>
  <c r="ZF51" i="14" s="1"/>
  <c r="ZG51" i="14" s="1"/>
  <c r="ZH51" i="14" s="1"/>
  <c r="ZI51" i="14" s="1"/>
  <c r="ZJ51" i="14" s="1"/>
  <c r="ZK51" i="14" s="1"/>
  <c r="ZL51" i="14" s="1"/>
  <c r="ZM51" i="14" s="1"/>
  <c r="ZN51" i="14" s="1"/>
  <c r="ZO51" i="14" s="1"/>
  <c r="ZP51" i="14" s="1"/>
  <c r="ZQ51" i="14" s="1"/>
  <c r="ZR51" i="14" s="1"/>
  <c r="ZS51" i="14" s="1"/>
  <c r="ZT51" i="14" s="1"/>
  <c r="ZU51" i="14" s="1"/>
  <c r="ZV51" i="14" s="1"/>
  <c r="ZW51" i="14" s="1"/>
  <c r="ZX51" i="14" s="1"/>
  <c r="ZY51" i="14" s="1"/>
  <c r="ZZ51" i="14" s="1"/>
  <c r="AAA51" i="14" s="1"/>
  <c r="AAB51" i="14" s="1"/>
  <c r="AAC51" i="14" s="1"/>
  <c r="AAD51" i="14" s="1"/>
  <c r="AAE51" i="14" s="1"/>
  <c r="AAF51" i="14" s="1"/>
  <c r="AAG51" i="14" s="1"/>
  <c r="AAH51" i="14" s="1"/>
  <c r="AAI51" i="14" s="1"/>
  <c r="AAJ51" i="14" s="1"/>
  <c r="AAK51" i="14" s="1"/>
  <c r="AAL51" i="14" s="1"/>
  <c r="AAM51" i="14" s="1"/>
  <c r="AAN51" i="14" s="1"/>
  <c r="AAO51" i="14" s="1"/>
  <c r="AAP51" i="14" s="1"/>
  <c r="AAQ51" i="14" s="1"/>
  <c r="AAR51" i="14" s="1"/>
  <c r="AAS51" i="14" s="1"/>
  <c r="AAT51" i="14" s="1"/>
  <c r="AAU51" i="14" s="1"/>
  <c r="AAV51" i="14" s="1"/>
  <c r="AAW51" i="14" s="1"/>
  <c r="AAX51" i="14" s="1"/>
  <c r="AAY51" i="14" s="1"/>
  <c r="AAZ51" i="14" s="1"/>
  <c r="ABA51" i="14" s="1"/>
  <c r="ABB51" i="14" s="1"/>
  <c r="ABC51" i="14" s="1"/>
  <c r="ABD51" i="14" s="1"/>
  <c r="ABE51" i="14" s="1"/>
  <c r="ABF51" i="14" s="1"/>
  <c r="ABG51" i="14" s="1"/>
  <c r="ABH51" i="14" s="1"/>
  <c r="ABI51" i="14" s="1"/>
  <c r="ABJ51" i="14" s="1"/>
  <c r="ABK51" i="14" s="1"/>
  <c r="ABL51" i="14" s="1"/>
  <c r="ABM51" i="14" s="1"/>
  <c r="ABN51" i="14" s="1"/>
  <c r="ABO51" i="14" s="1"/>
  <c r="ABP51" i="14" s="1"/>
  <c r="ABQ51" i="14" s="1"/>
  <c r="ABR51" i="14" s="1"/>
  <c r="ABS51" i="14" s="1"/>
  <c r="ABT51" i="14" s="1"/>
  <c r="ABU51" i="14" s="1"/>
  <c r="ABV51" i="14" s="1"/>
  <c r="ABW51" i="14" s="1"/>
  <c r="ABX51" i="14" s="1"/>
  <c r="ABY51" i="14" s="1"/>
  <c r="ABZ51" i="14" s="1"/>
  <c r="ACA51" i="14" s="1"/>
  <c r="ACB51" i="14" s="1"/>
  <c r="ACC51" i="14" s="1"/>
  <c r="ACD51" i="14" s="1"/>
  <c r="ACE51" i="14" s="1"/>
  <c r="ACF51" i="14" s="1"/>
  <c r="ACG51" i="14" s="1"/>
  <c r="ACH51" i="14" s="1"/>
  <c r="ACI51" i="14" s="1"/>
  <c r="ACJ51" i="14" s="1"/>
  <c r="ACK51" i="14" s="1"/>
  <c r="ACL51" i="14" s="1"/>
  <c r="ACM51" i="14" s="1"/>
  <c r="ACN51" i="14" s="1"/>
  <c r="ACO51" i="14" s="1"/>
  <c r="ACP51" i="14" s="1"/>
  <c r="ACQ51" i="14" s="1"/>
  <c r="ACR51" i="14" s="1"/>
  <c r="ACS51" i="14" s="1"/>
  <c r="ACT51" i="14" s="1"/>
  <c r="ACU51" i="14" s="1"/>
  <c r="ACV51" i="14" s="1"/>
  <c r="ACW51" i="14" s="1"/>
  <c r="ACX51" i="14" s="1"/>
  <c r="ACY51" i="14" s="1"/>
  <c r="ACZ51" i="14" s="1"/>
  <c r="ADA51" i="14" s="1"/>
  <c r="ADB51" i="14" s="1"/>
  <c r="ADC51" i="14" s="1"/>
  <c r="ADD51" i="14" s="1"/>
  <c r="ADE51" i="14" s="1"/>
  <c r="ADF51" i="14" s="1"/>
  <c r="ADG51" i="14" s="1"/>
  <c r="ADH51" i="14" s="1"/>
  <c r="ADI51" i="14" s="1"/>
  <c r="ADJ51" i="14" s="1"/>
  <c r="ADK51" i="14" s="1"/>
  <c r="ADL51" i="14" s="1"/>
  <c r="ADM51" i="14" s="1"/>
  <c r="ADN51" i="14" s="1"/>
  <c r="ADO51" i="14" s="1"/>
  <c r="ADP51" i="14" s="1"/>
  <c r="ADQ51" i="14" s="1"/>
  <c r="ADR51" i="14" s="1"/>
  <c r="ADS51" i="14" s="1"/>
  <c r="ADT51" i="14" s="1"/>
  <c r="ADU51" i="14" s="1"/>
  <c r="ADV51" i="14" s="1"/>
  <c r="ADW51" i="14" s="1"/>
  <c r="ADX51" i="14" s="1"/>
  <c r="ADY51" i="14" s="1"/>
  <c r="ADZ51" i="14" s="1"/>
  <c r="AEA51" i="14" s="1"/>
  <c r="AEB51" i="14" s="1"/>
  <c r="AEC51" i="14" s="1"/>
  <c r="AED51" i="14" s="1"/>
  <c r="AEE51" i="14" s="1"/>
  <c r="AEF51" i="14" s="1"/>
  <c r="AEG51" i="14" s="1"/>
  <c r="AEH51" i="14" s="1"/>
  <c r="AEI51" i="14" s="1"/>
  <c r="AEJ51" i="14" s="1"/>
  <c r="AEK51" i="14" s="1"/>
  <c r="AEL51" i="14" s="1"/>
  <c r="AEM51" i="14" s="1"/>
  <c r="AEN51" i="14" s="1"/>
  <c r="AEO51" i="14" s="1"/>
  <c r="AEP51" i="14" s="1"/>
  <c r="AEQ51" i="14" s="1"/>
  <c r="AER51" i="14" s="1"/>
  <c r="AES51" i="14" s="1"/>
  <c r="AET51" i="14" s="1"/>
  <c r="AEU51" i="14" s="1"/>
  <c r="AEV51" i="14" s="1"/>
  <c r="AEW51" i="14" s="1"/>
  <c r="AEX51" i="14" s="1"/>
  <c r="AEY51" i="14" s="1"/>
  <c r="AEZ51" i="14" s="1"/>
  <c r="AFA51" i="14" s="1"/>
  <c r="AFB51" i="14" s="1"/>
  <c r="AFC51" i="14" s="1"/>
  <c r="AFD51" i="14" s="1"/>
  <c r="AFE51" i="14" s="1"/>
  <c r="AFF51" i="14" s="1"/>
  <c r="AFG51" i="14" s="1"/>
  <c r="AFH51" i="14" s="1"/>
  <c r="AFI51" i="14" s="1"/>
  <c r="AFJ51" i="14" s="1"/>
  <c r="AFK51" i="14" s="1"/>
  <c r="AFL51" i="14" s="1"/>
  <c r="AFM51" i="14" s="1"/>
  <c r="AFN51" i="14" s="1"/>
  <c r="AFO51" i="14" s="1"/>
  <c r="AFP51" i="14" s="1"/>
  <c r="AFQ51" i="14" s="1"/>
  <c r="AFR51" i="14" s="1"/>
  <c r="AFS51" i="14" s="1"/>
  <c r="AFT51" i="14" s="1"/>
  <c r="AFU51" i="14" s="1"/>
  <c r="AFV51" i="14" s="1"/>
  <c r="AFW51" i="14" s="1"/>
  <c r="AFX51" i="14" s="1"/>
  <c r="AFY51" i="14" s="1"/>
  <c r="AFZ51" i="14" s="1"/>
  <c r="AGA51" i="14" s="1"/>
  <c r="AGB51" i="14" s="1"/>
  <c r="AGC51" i="14" s="1"/>
  <c r="AGD51" i="14" s="1"/>
  <c r="AGE51" i="14" s="1"/>
  <c r="AGF51" i="14" s="1"/>
  <c r="AGG51" i="14" s="1"/>
  <c r="AGH51" i="14" s="1"/>
  <c r="AGI51" i="14" s="1"/>
  <c r="AGJ51" i="14" s="1"/>
  <c r="AGK51" i="14" s="1"/>
  <c r="AGL51" i="14" s="1"/>
  <c r="AGM51" i="14" s="1"/>
  <c r="AGN51" i="14" s="1"/>
  <c r="AGO51" i="14" s="1"/>
  <c r="AGP51" i="14" s="1"/>
  <c r="AGQ51" i="14" s="1"/>
  <c r="AGR51" i="14" s="1"/>
  <c r="AGS51" i="14" s="1"/>
  <c r="AGT51" i="14" s="1"/>
  <c r="AGU51" i="14" s="1"/>
  <c r="AGV51" i="14" s="1"/>
  <c r="AGW51" i="14" s="1"/>
  <c r="AGX51" i="14" s="1"/>
  <c r="AGY51" i="14" s="1"/>
  <c r="AGZ51" i="14" s="1"/>
  <c r="AHA51" i="14" s="1"/>
  <c r="AHB51" i="14" s="1"/>
  <c r="AHC51" i="14" s="1"/>
  <c r="AHD51" i="14" s="1"/>
  <c r="AHE51" i="14" s="1"/>
  <c r="AHF51" i="14" s="1"/>
  <c r="AHG51" i="14" s="1"/>
  <c r="AHH51" i="14" s="1"/>
  <c r="AHI51" i="14" s="1"/>
  <c r="AHJ51" i="14" s="1"/>
  <c r="AHK51" i="14" s="1"/>
  <c r="AHL51" i="14" s="1"/>
  <c r="AHM51" i="14" s="1"/>
  <c r="AHN51" i="14" s="1"/>
  <c r="AHO51" i="14" s="1"/>
  <c r="AHP51" i="14" s="1"/>
  <c r="AHQ51" i="14" s="1"/>
  <c r="AHR51" i="14" s="1"/>
  <c r="AHS51" i="14" s="1"/>
  <c r="AHT51" i="14" s="1"/>
  <c r="AHU51" i="14" s="1"/>
  <c r="AHV51" i="14" s="1"/>
  <c r="AHW51" i="14" s="1"/>
  <c r="AHX51" i="14" s="1"/>
  <c r="AHY51" i="14" s="1"/>
  <c r="AHZ51" i="14" s="1"/>
  <c r="AIA51" i="14" s="1"/>
  <c r="AIB51" i="14" s="1"/>
  <c r="AIC51" i="14" s="1"/>
  <c r="AID51" i="14" s="1"/>
  <c r="AIE51" i="14" s="1"/>
  <c r="AIF51" i="14" s="1"/>
  <c r="AIG51" i="14" s="1"/>
  <c r="AIH51" i="14" s="1"/>
  <c r="AII51" i="14" s="1"/>
  <c r="AIJ51" i="14" s="1"/>
  <c r="AIK51" i="14" s="1"/>
  <c r="AIL51" i="14" s="1"/>
  <c r="AIM51" i="14" s="1"/>
  <c r="AIN51" i="14" s="1"/>
  <c r="AIO51" i="14" s="1"/>
  <c r="AIP51" i="14" s="1"/>
  <c r="AIQ51" i="14" s="1"/>
  <c r="AIR51" i="14" s="1"/>
  <c r="AIS51" i="14" s="1"/>
  <c r="AIT51" i="14" s="1"/>
  <c r="AIU51" i="14" s="1"/>
  <c r="AIV51" i="14" s="1"/>
  <c r="AIW51" i="14" s="1"/>
  <c r="AIX51" i="14" s="1"/>
  <c r="AIY51" i="14" s="1"/>
  <c r="AIZ51" i="14" s="1"/>
  <c r="AJA51" i="14" s="1"/>
  <c r="AJB51" i="14" s="1"/>
  <c r="AJC51" i="14" s="1"/>
  <c r="AJD51" i="14" s="1"/>
  <c r="AJE51" i="14" s="1"/>
  <c r="AJF51" i="14" s="1"/>
  <c r="AJG51" i="14" s="1"/>
  <c r="AJH51" i="14" s="1"/>
  <c r="AJI51" i="14" s="1"/>
  <c r="AJJ51" i="14" s="1"/>
  <c r="AJK51" i="14" s="1"/>
  <c r="AJL51" i="14" s="1"/>
  <c r="AJM51" i="14" s="1"/>
  <c r="AJN51" i="14" s="1"/>
  <c r="AJO51" i="14" s="1"/>
  <c r="AJP51" i="14" s="1"/>
  <c r="AJQ51" i="14" s="1"/>
  <c r="AJR51" i="14" s="1"/>
  <c r="AJS51" i="14" s="1"/>
  <c r="AJT51" i="14" s="1"/>
  <c r="AJU51" i="14" s="1"/>
  <c r="AJV51" i="14" s="1"/>
  <c r="AJW51" i="14" s="1"/>
  <c r="AJX51" i="14" s="1"/>
  <c r="AJY51" i="14" s="1"/>
  <c r="AJZ51" i="14" s="1"/>
  <c r="AKA51" i="14" s="1"/>
  <c r="AKB51" i="14" s="1"/>
  <c r="AKC51" i="14" s="1"/>
  <c r="AKD51" i="14" s="1"/>
  <c r="AKE51" i="14" s="1"/>
  <c r="AKF51" i="14" s="1"/>
  <c r="AKG51" i="14" s="1"/>
  <c r="AKH51" i="14" s="1"/>
  <c r="AKI51" i="14" s="1"/>
  <c r="AKJ51" i="14" s="1"/>
  <c r="AKK51" i="14" s="1"/>
  <c r="AKL51" i="14" s="1"/>
  <c r="AKM51" i="14" s="1"/>
  <c r="AKN51" i="14" s="1"/>
  <c r="AKO51" i="14" s="1"/>
  <c r="AKP51" i="14" s="1"/>
  <c r="AKQ51" i="14" s="1"/>
  <c r="AKR51" i="14" s="1"/>
  <c r="AKS51" i="14" s="1"/>
  <c r="AKT51" i="14" s="1"/>
  <c r="AKU51" i="14" s="1"/>
  <c r="AKV51" i="14" s="1"/>
  <c r="AKW51" i="14" s="1"/>
  <c r="AKX51" i="14" s="1"/>
  <c r="AKY51" i="14" s="1"/>
  <c r="AKZ51" i="14" s="1"/>
  <c r="ALA51" i="14" s="1"/>
  <c r="ALB51" i="14" s="1"/>
  <c r="ALC51" i="14" s="1"/>
  <c r="ALD51" i="14" s="1"/>
  <c r="ALE51" i="14" s="1"/>
  <c r="ALF51" i="14" s="1"/>
  <c r="ALG51" i="14" s="1"/>
  <c r="ALH51" i="14" s="1"/>
  <c r="ALI51" i="14" s="1"/>
  <c r="ALJ51" i="14" s="1"/>
  <c r="ALK51" i="14" s="1"/>
  <c r="ALL51" i="14" s="1"/>
  <c r="ALM51" i="14" s="1"/>
  <c r="ALN51" i="14" s="1"/>
  <c r="ALO51" i="14" s="1"/>
  <c r="D46" i="14"/>
  <c r="C31" i="14"/>
  <c r="C20" i="14"/>
  <c r="C24" i="14" s="1"/>
  <c r="C27" i="14" s="1"/>
  <c r="C28" i="14" s="1"/>
  <c r="C18" i="14"/>
  <c r="C11" i="14"/>
  <c r="C18" i="13"/>
  <c r="C20" i="13"/>
  <c r="E51" i="13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AI51" i="13" s="1"/>
  <c r="AJ51" i="13" s="1"/>
  <c r="AK51" i="13" s="1"/>
  <c r="AL51" i="13" s="1"/>
  <c r="AM51" i="13" s="1"/>
  <c r="AN51" i="13" s="1"/>
  <c r="AO51" i="13" s="1"/>
  <c r="AP51" i="13" s="1"/>
  <c r="AQ51" i="13" s="1"/>
  <c r="AR51" i="13" s="1"/>
  <c r="AS51" i="13" s="1"/>
  <c r="AT51" i="13" s="1"/>
  <c r="AU51" i="13" s="1"/>
  <c r="AV51" i="13" s="1"/>
  <c r="AW51" i="13" s="1"/>
  <c r="AX51" i="13" s="1"/>
  <c r="AY51" i="13" s="1"/>
  <c r="AZ51" i="13" s="1"/>
  <c r="BA51" i="13" s="1"/>
  <c r="BB51" i="13" s="1"/>
  <c r="BC51" i="13" s="1"/>
  <c r="BD51" i="13" s="1"/>
  <c r="BE51" i="13" s="1"/>
  <c r="BF51" i="13" s="1"/>
  <c r="BG51" i="13" s="1"/>
  <c r="BH51" i="13" s="1"/>
  <c r="BI51" i="13" s="1"/>
  <c r="BJ51" i="13" s="1"/>
  <c r="BK51" i="13" s="1"/>
  <c r="BL51" i="13" s="1"/>
  <c r="BM51" i="13" s="1"/>
  <c r="BN51" i="13" s="1"/>
  <c r="BO51" i="13" s="1"/>
  <c r="BP51" i="13" s="1"/>
  <c r="BQ51" i="13" s="1"/>
  <c r="BR51" i="13" s="1"/>
  <c r="BS51" i="13" s="1"/>
  <c r="BT51" i="13" s="1"/>
  <c r="BU51" i="13" s="1"/>
  <c r="BV51" i="13" s="1"/>
  <c r="BW51" i="13" s="1"/>
  <c r="BX51" i="13" s="1"/>
  <c r="BY51" i="13" s="1"/>
  <c r="BZ51" i="13" s="1"/>
  <c r="CA51" i="13" s="1"/>
  <c r="CB51" i="13" s="1"/>
  <c r="CC51" i="13" s="1"/>
  <c r="CD51" i="13" s="1"/>
  <c r="CE51" i="13" s="1"/>
  <c r="CF51" i="13" s="1"/>
  <c r="CG51" i="13" s="1"/>
  <c r="CH51" i="13" s="1"/>
  <c r="CI51" i="13" s="1"/>
  <c r="CJ51" i="13" s="1"/>
  <c r="CK51" i="13" s="1"/>
  <c r="CL51" i="13" s="1"/>
  <c r="CM51" i="13" s="1"/>
  <c r="CN51" i="13" s="1"/>
  <c r="CO51" i="13" s="1"/>
  <c r="CP51" i="13" s="1"/>
  <c r="CQ51" i="13" s="1"/>
  <c r="CR51" i="13" s="1"/>
  <c r="CS51" i="13" s="1"/>
  <c r="CT51" i="13" s="1"/>
  <c r="CU51" i="13" s="1"/>
  <c r="CV51" i="13" s="1"/>
  <c r="CW51" i="13" s="1"/>
  <c r="CX51" i="13" s="1"/>
  <c r="CY51" i="13" s="1"/>
  <c r="CZ51" i="13" s="1"/>
  <c r="DA51" i="13" s="1"/>
  <c r="DB51" i="13" s="1"/>
  <c r="DC51" i="13" s="1"/>
  <c r="DD51" i="13" s="1"/>
  <c r="DE51" i="13" s="1"/>
  <c r="DF51" i="13" s="1"/>
  <c r="DG51" i="13" s="1"/>
  <c r="DH51" i="13" s="1"/>
  <c r="DI51" i="13" s="1"/>
  <c r="DJ51" i="13" s="1"/>
  <c r="DK51" i="13" s="1"/>
  <c r="DL51" i="13" s="1"/>
  <c r="DM51" i="13" s="1"/>
  <c r="DN51" i="13" s="1"/>
  <c r="DO51" i="13" s="1"/>
  <c r="DP51" i="13" s="1"/>
  <c r="DQ51" i="13" s="1"/>
  <c r="DR51" i="13" s="1"/>
  <c r="DS51" i="13" s="1"/>
  <c r="DT51" i="13" s="1"/>
  <c r="DU51" i="13" s="1"/>
  <c r="DV51" i="13" s="1"/>
  <c r="DW51" i="13" s="1"/>
  <c r="DX51" i="13" s="1"/>
  <c r="DY51" i="13" s="1"/>
  <c r="DZ51" i="13" s="1"/>
  <c r="EA51" i="13" s="1"/>
  <c r="EB51" i="13" s="1"/>
  <c r="EC51" i="13" s="1"/>
  <c r="ED51" i="13" s="1"/>
  <c r="EE51" i="13" s="1"/>
  <c r="EF51" i="13" s="1"/>
  <c r="EG51" i="13" s="1"/>
  <c r="EH51" i="13" s="1"/>
  <c r="EI51" i="13" s="1"/>
  <c r="EJ51" i="13" s="1"/>
  <c r="EK51" i="13" s="1"/>
  <c r="EL51" i="13" s="1"/>
  <c r="EM51" i="13" s="1"/>
  <c r="EN51" i="13" s="1"/>
  <c r="EO51" i="13" s="1"/>
  <c r="EP51" i="13" s="1"/>
  <c r="EQ51" i="13" s="1"/>
  <c r="ER51" i="13" s="1"/>
  <c r="ES51" i="13" s="1"/>
  <c r="ET51" i="13" s="1"/>
  <c r="EU51" i="13" s="1"/>
  <c r="EV51" i="13" s="1"/>
  <c r="EW51" i="13" s="1"/>
  <c r="EX51" i="13" s="1"/>
  <c r="EY51" i="13" s="1"/>
  <c r="EZ51" i="13" s="1"/>
  <c r="FA51" i="13" s="1"/>
  <c r="FB51" i="13" s="1"/>
  <c r="FC51" i="13" s="1"/>
  <c r="FD51" i="13" s="1"/>
  <c r="FE51" i="13" s="1"/>
  <c r="FF51" i="13" s="1"/>
  <c r="FG51" i="13" s="1"/>
  <c r="FH51" i="13" s="1"/>
  <c r="FI51" i="13" s="1"/>
  <c r="FJ51" i="13" s="1"/>
  <c r="FK51" i="13" s="1"/>
  <c r="FL51" i="13" s="1"/>
  <c r="FM51" i="13" s="1"/>
  <c r="FN51" i="13" s="1"/>
  <c r="FO51" i="13" s="1"/>
  <c r="FP51" i="13" s="1"/>
  <c r="FQ51" i="13" s="1"/>
  <c r="FR51" i="13" s="1"/>
  <c r="FS51" i="13" s="1"/>
  <c r="FT51" i="13" s="1"/>
  <c r="FU51" i="13" s="1"/>
  <c r="FV51" i="13" s="1"/>
  <c r="FW51" i="13" s="1"/>
  <c r="FX51" i="13" s="1"/>
  <c r="FY51" i="13" s="1"/>
  <c r="FZ51" i="13" s="1"/>
  <c r="GA51" i="13" s="1"/>
  <c r="GB51" i="13" s="1"/>
  <c r="GC51" i="13" s="1"/>
  <c r="GD51" i="13" s="1"/>
  <c r="GE51" i="13" s="1"/>
  <c r="GF51" i="13" s="1"/>
  <c r="GG51" i="13" s="1"/>
  <c r="GH51" i="13" s="1"/>
  <c r="GI51" i="13" s="1"/>
  <c r="GJ51" i="13" s="1"/>
  <c r="GK51" i="13" s="1"/>
  <c r="GL51" i="13" s="1"/>
  <c r="GM51" i="13" s="1"/>
  <c r="GN51" i="13" s="1"/>
  <c r="GO51" i="13" s="1"/>
  <c r="GP51" i="13" s="1"/>
  <c r="GQ51" i="13" s="1"/>
  <c r="GR51" i="13" s="1"/>
  <c r="GS51" i="13" s="1"/>
  <c r="GT51" i="13" s="1"/>
  <c r="GU51" i="13" s="1"/>
  <c r="GV51" i="13" s="1"/>
  <c r="GW51" i="13" s="1"/>
  <c r="GX51" i="13" s="1"/>
  <c r="GY51" i="13" s="1"/>
  <c r="GZ51" i="13" s="1"/>
  <c r="HA51" i="13" s="1"/>
  <c r="HB51" i="13" s="1"/>
  <c r="HC51" i="13" s="1"/>
  <c r="HD51" i="13" s="1"/>
  <c r="HE51" i="13" s="1"/>
  <c r="HF51" i="13" s="1"/>
  <c r="HG51" i="13" s="1"/>
  <c r="HH51" i="13" s="1"/>
  <c r="HI51" i="13" s="1"/>
  <c r="HJ51" i="13" s="1"/>
  <c r="HK51" i="13" s="1"/>
  <c r="HL51" i="13" s="1"/>
  <c r="HM51" i="13" s="1"/>
  <c r="HN51" i="13" s="1"/>
  <c r="HO51" i="13" s="1"/>
  <c r="HP51" i="13" s="1"/>
  <c r="HQ51" i="13" s="1"/>
  <c r="HR51" i="13" s="1"/>
  <c r="HS51" i="13" s="1"/>
  <c r="HT51" i="13" s="1"/>
  <c r="HU51" i="13" s="1"/>
  <c r="HV51" i="13" s="1"/>
  <c r="HW51" i="13" s="1"/>
  <c r="HX51" i="13" s="1"/>
  <c r="HY51" i="13" s="1"/>
  <c r="HZ51" i="13" s="1"/>
  <c r="IA51" i="13" s="1"/>
  <c r="IB51" i="13" s="1"/>
  <c r="IC51" i="13" s="1"/>
  <c r="ID51" i="13" s="1"/>
  <c r="IE51" i="13" s="1"/>
  <c r="IF51" i="13" s="1"/>
  <c r="IG51" i="13" s="1"/>
  <c r="IH51" i="13" s="1"/>
  <c r="II51" i="13" s="1"/>
  <c r="IJ51" i="13" s="1"/>
  <c r="IK51" i="13" s="1"/>
  <c r="IL51" i="13" s="1"/>
  <c r="IM51" i="13" s="1"/>
  <c r="IN51" i="13" s="1"/>
  <c r="IO51" i="13" s="1"/>
  <c r="IP51" i="13" s="1"/>
  <c r="IQ51" i="13" s="1"/>
  <c r="IR51" i="13" s="1"/>
  <c r="IS51" i="13" s="1"/>
  <c r="IT51" i="13" s="1"/>
  <c r="IU51" i="13" s="1"/>
  <c r="IV51" i="13" s="1"/>
  <c r="IW51" i="13" s="1"/>
  <c r="IX51" i="13" s="1"/>
  <c r="IY51" i="13" s="1"/>
  <c r="IZ51" i="13" s="1"/>
  <c r="JA51" i="13" s="1"/>
  <c r="JB51" i="13" s="1"/>
  <c r="JC51" i="13" s="1"/>
  <c r="JD51" i="13" s="1"/>
  <c r="JE51" i="13" s="1"/>
  <c r="JF51" i="13" s="1"/>
  <c r="JG51" i="13" s="1"/>
  <c r="JH51" i="13" s="1"/>
  <c r="JI51" i="13" s="1"/>
  <c r="JJ51" i="13" s="1"/>
  <c r="JK51" i="13" s="1"/>
  <c r="JL51" i="13" s="1"/>
  <c r="JM51" i="13" s="1"/>
  <c r="JN51" i="13" s="1"/>
  <c r="JO51" i="13" s="1"/>
  <c r="JP51" i="13" s="1"/>
  <c r="JQ51" i="13" s="1"/>
  <c r="JR51" i="13" s="1"/>
  <c r="JS51" i="13" s="1"/>
  <c r="JT51" i="13" s="1"/>
  <c r="JU51" i="13" s="1"/>
  <c r="JV51" i="13" s="1"/>
  <c r="JW51" i="13" s="1"/>
  <c r="JX51" i="13" s="1"/>
  <c r="JY51" i="13" s="1"/>
  <c r="JZ51" i="13" s="1"/>
  <c r="KA51" i="13" s="1"/>
  <c r="KB51" i="13" s="1"/>
  <c r="KC51" i="13" s="1"/>
  <c r="KD51" i="13" s="1"/>
  <c r="KE51" i="13" s="1"/>
  <c r="KF51" i="13" s="1"/>
  <c r="KG51" i="13" s="1"/>
  <c r="KH51" i="13" s="1"/>
  <c r="KI51" i="13" s="1"/>
  <c r="KJ51" i="13" s="1"/>
  <c r="KK51" i="13" s="1"/>
  <c r="KL51" i="13" s="1"/>
  <c r="KM51" i="13" s="1"/>
  <c r="KN51" i="13" s="1"/>
  <c r="KO51" i="13" s="1"/>
  <c r="KP51" i="13" s="1"/>
  <c r="KQ51" i="13" s="1"/>
  <c r="KR51" i="13" s="1"/>
  <c r="KS51" i="13" s="1"/>
  <c r="KT51" i="13" s="1"/>
  <c r="KU51" i="13" s="1"/>
  <c r="KV51" i="13" s="1"/>
  <c r="KW51" i="13" s="1"/>
  <c r="KX51" i="13" s="1"/>
  <c r="KY51" i="13" s="1"/>
  <c r="KZ51" i="13" s="1"/>
  <c r="LA51" i="13" s="1"/>
  <c r="LB51" i="13" s="1"/>
  <c r="LC51" i="13" s="1"/>
  <c r="LD51" i="13" s="1"/>
  <c r="LE51" i="13" s="1"/>
  <c r="LF51" i="13" s="1"/>
  <c r="LG51" i="13" s="1"/>
  <c r="LH51" i="13" s="1"/>
  <c r="LI51" i="13" s="1"/>
  <c r="LJ51" i="13" s="1"/>
  <c r="LK51" i="13" s="1"/>
  <c r="LL51" i="13" s="1"/>
  <c r="LM51" i="13" s="1"/>
  <c r="LN51" i="13" s="1"/>
  <c r="LO51" i="13" s="1"/>
  <c r="LP51" i="13" s="1"/>
  <c r="LQ51" i="13" s="1"/>
  <c r="LR51" i="13" s="1"/>
  <c r="LS51" i="13" s="1"/>
  <c r="LT51" i="13" s="1"/>
  <c r="LU51" i="13" s="1"/>
  <c r="LV51" i="13" s="1"/>
  <c r="LW51" i="13" s="1"/>
  <c r="LX51" i="13" s="1"/>
  <c r="LY51" i="13" s="1"/>
  <c r="LZ51" i="13" s="1"/>
  <c r="MA51" i="13" s="1"/>
  <c r="MB51" i="13" s="1"/>
  <c r="MC51" i="13" s="1"/>
  <c r="MD51" i="13" s="1"/>
  <c r="ME51" i="13" s="1"/>
  <c r="MF51" i="13" s="1"/>
  <c r="MG51" i="13" s="1"/>
  <c r="MH51" i="13" s="1"/>
  <c r="MI51" i="13" s="1"/>
  <c r="MJ51" i="13" s="1"/>
  <c r="MK51" i="13" s="1"/>
  <c r="ML51" i="13" s="1"/>
  <c r="MM51" i="13" s="1"/>
  <c r="MN51" i="13" s="1"/>
  <c r="MO51" i="13" s="1"/>
  <c r="MP51" i="13" s="1"/>
  <c r="MQ51" i="13" s="1"/>
  <c r="MR51" i="13" s="1"/>
  <c r="MS51" i="13" s="1"/>
  <c r="MT51" i="13" s="1"/>
  <c r="MU51" i="13" s="1"/>
  <c r="MV51" i="13" s="1"/>
  <c r="MW51" i="13" s="1"/>
  <c r="MX51" i="13" s="1"/>
  <c r="MY51" i="13" s="1"/>
  <c r="MZ51" i="13" s="1"/>
  <c r="NA51" i="13" s="1"/>
  <c r="NB51" i="13" s="1"/>
  <c r="NC51" i="13" s="1"/>
  <c r="ND51" i="13" s="1"/>
  <c r="NE51" i="13" s="1"/>
  <c r="NF51" i="13" s="1"/>
  <c r="NG51" i="13" s="1"/>
  <c r="NH51" i="13" s="1"/>
  <c r="NI51" i="13" s="1"/>
  <c r="NJ51" i="13" s="1"/>
  <c r="NK51" i="13" s="1"/>
  <c r="NL51" i="13" s="1"/>
  <c r="NM51" i="13" s="1"/>
  <c r="NN51" i="13" s="1"/>
  <c r="NO51" i="13" s="1"/>
  <c r="NP51" i="13" s="1"/>
  <c r="NQ51" i="13" s="1"/>
  <c r="NR51" i="13" s="1"/>
  <c r="NS51" i="13" s="1"/>
  <c r="NT51" i="13" s="1"/>
  <c r="NU51" i="13" s="1"/>
  <c r="NV51" i="13" s="1"/>
  <c r="NW51" i="13" s="1"/>
  <c r="NX51" i="13" s="1"/>
  <c r="NY51" i="13" s="1"/>
  <c r="NZ51" i="13" s="1"/>
  <c r="OA51" i="13" s="1"/>
  <c r="OB51" i="13" s="1"/>
  <c r="OC51" i="13" s="1"/>
  <c r="OD51" i="13" s="1"/>
  <c r="OE51" i="13" s="1"/>
  <c r="OF51" i="13" s="1"/>
  <c r="OG51" i="13" s="1"/>
  <c r="OH51" i="13" s="1"/>
  <c r="OI51" i="13" s="1"/>
  <c r="OJ51" i="13" s="1"/>
  <c r="OK51" i="13" s="1"/>
  <c r="OL51" i="13" s="1"/>
  <c r="OM51" i="13" s="1"/>
  <c r="ON51" i="13" s="1"/>
  <c r="OO51" i="13" s="1"/>
  <c r="OP51" i="13" s="1"/>
  <c r="OQ51" i="13" s="1"/>
  <c r="OR51" i="13" s="1"/>
  <c r="OS51" i="13" s="1"/>
  <c r="OT51" i="13" s="1"/>
  <c r="OU51" i="13" s="1"/>
  <c r="OV51" i="13" s="1"/>
  <c r="OW51" i="13" s="1"/>
  <c r="OX51" i="13" s="1"/>
  <c r="OY51" i="13" s="1"/>
  <c r="OZ51" i="13" s="1"/>
  <c r="PA51" i="13" s="1"/>
  <c r="PB51" i="13" s="1"/>
  <c r="PC51" i="13" s="1"/>
  <c r="PD51" i="13" s="1"/>
  <c r="PE51" i="13" s="1"/>
  <c r="PF51" i="13" s="1"/>
  <c r="PG51" i="13" s="1"/>
  <c r="PH51" i="13" s="1"/>
  <c r="PI51" i="13" s="1"/>
  <c r="PJ51" i="13" s="1"/>
  <c r="PK51" i="13" s="1"/>
  <c r="PL51" i="13" s="1"/>
  <c r="PM51" i="13" s="1"/>
  <c r="PN51" i="13" s="1"/>
  <c r="PO51" i="13" s="1"/>
  <c r="PP51" i="13" s="1"/>
  <c r="PQ51" i="13" s="1"/>
  <c r="PR51" i="13" s="1"/>
  <c r="PS51" i="13" s="1"/>
  <c r="PT51" i="13" s="1"/>
  <c r="PU51" i="13" s="1"/>
  <c r="PV51" i="13" s="1"/>
  <c r="PW51" i="13" s="1"/>
  <c r="PX51" i="13" s="1"/>
  <c r="PY51" i="13" s="1"/>
  <c r="PZ51" i="13" s="1"/>
  <c r="QA51" i="13" s="1"/>
  <c r="QB51" i="13" s="1"/>
  <c r="QC51" i="13" s="1"/>
  <c r="QD51" i="13" s="1"/>
  <c r="QE51" i="13" s="1"/>
  <c r="QF51" i="13" s="1"/>
  <c r="QG51" i="13" s="1"/>
  <c r="QH51" i="13" s="1"/>
  <c r="QI51" i="13" s="1"/>
  <c r="QJ51" i="13" s="1"/>
  <c r="QK51" i="13" s="1"/>
  <c r="QL51" i="13" s="1"/>
  <c r="QM51" i="13" s="1"/>
  <c r="QN51" i="13" s="1"/>
  <c r="QO51" i="13" s="1"/>
  <c r="QP51" i="13" s="1"/>
  <c r="QQ51" i="13" s="1"/>
  <c r="QR51" i="13" s="1"/>
  <c r="QS51" i="13" s="1"/>
  <c r="QT51" i="13" s="1"/>
  <c r="QU51" i="13" s="1"/>
  <c r="QV51" i="13" s="1"/>
  <c r="QW51" i="13" s="1"/>
  <c r="QX51" i="13" s="1"/>
  <c r="QY51" i="13" s="1"/>
  <c r="QZ51" i="13" s="1"/>
  <c r="RA51" i="13" s="1"/>
  <c r="RB51" i="13" s="1"/>
  <c r="RC51" i="13" s="1"/>
  <c r="RD51" i="13" s="1"/>
  <c r="RE51" i="13" s="1"/>
  <c r="RF51" i="13" s="1"/>
  <c r="RG51" i="13" s="1"/>
  <c r="RH51" i="13" s="1"/>
  <c r="RI51" i="13" s="1"/>
  <c r="RJ51" i="13" s="1"/>
  <c r="RK51" i="13" s="1"/>
  <c r="RL51" i="13" s="1"/>
  <c r="RM51" i="13" s="1"/>
  <c r="RN51" i="13" s="1"/>
  <c r="RO51" i="13" s="1"/>
  <c r="RP51" i="13" s="1"/>
  <c r="RQ51" i="13" s="1"/>
  <c r="RR51" i="13" s="1"/>
  <c r="RS51" i="13" s="1"/>
  <c r="RT51" i="13" s="1"/>
  <c r="RU51" i="13" s="1"/>
  <c r="RV51" i="13" s="1"/>
  <c r="RW51" i="13" s="1"/>
  <c r="RX51" i="13" s="1"/>
  <c r="RY51" i="13" s="1"/>
  <c r="RZ51" i="13" s="1"/>
  <c r="SA51" i="13" s="1"/>
  <c r="SB51" i="13" s="1"/>
  <c r="SC51" i="13" s="1"/>
  <c r="SD51" i="13" s="1"/>
  <c r="SE51" i="13" s="1"/>
  <c r="SF51" i="13" s="1"/>
  <c r="SG51" i="13" s="1"/>
  <c r="SH51" i="13" s="1"/>
  <c r="SI51" i="13" s="1"/>
  <c r="SJ51" i="13" s="1"/>
  <c r="SK51" i="13" s="1"/>
  <c r="SL51" i="13" s="1"/>
  <c r="SM51" i="13" s="1"/>
  <c r="SN51" i="13" s="1"/>
  <c r="SO51" i="13" s="1"/>
  <c r="SP51" i="13" s="1"/>
  <c r="SQ51" i="13" s="1"/>
  <c r="SR51" i="13" s="1"/>
  <c r="SS51" i="13" s="1"/>
  <c r="ST51" i="13" s="1"/>
  <c r="SU51" i="13" s="1"/>
  <c r="SV51" i="13" s="1"/>
  <c r="SW51" i="13" s="1"/>
  <c r="SX51" i="13" s="1"/>
  <c r="SY51" i="13" s="1"/>
  <c r="SZ51" i="13" s="1"/>
  <c r="TA51" i="13" s="1"/>
  <c r="TB51" i="13" s="1"/>
  <c r="TC51" i="13" s="1"/>
  <c r="TD51" i="13" s="1"/>
  <c r="TE51" i="13" s="1"/>
  <c r="TF51" i="13" s="1"/>
  <c r="TG51" i="13" s="1"/>
  <c r="TH51" i="13" s="1"/>
  <c r="TI51" i="13" s="1"/>
  <c r="TJ51" i="13" s="1"/>
  <c r="TK51" i="13" s="1"/>
  <c r="TL51" i="13" s="1"/>
  <c r="TM51" i="13" s="1"/>
  <c r="TN51" i="13" s="1"/>
  <c r="TO51" i="13" s="1"/>
  <c r="TP51" i="13" s="1"/>
  <c r="TQ51" i="13" s="1"/>
  <c r="TR51" i="13" s="1"/>
  <c r="TS51" i="13" s="1"/>
  <c r="TT51" i="13" s="1"/>
  <c r="TU51" i="13" s="1"/>
  <c r="TV51" i="13" s="1"/>
  <c r="TW51" i="13" s="1"/>
  <c r="TX51" i="13" s="1"/>
  <c r="TY51" i="13" s="1"/>
  <c r="TZ51" i="13" s="1"/>
  <c r="UA51" i="13" s="1"/>
  <c r="UB51" i="13" s="1"/>
  <c r="UC51" i="13" s="1"/>
  <c r="UD51" i="13" s="1"/>
  <c r="UE51" i="13" s="1"/>
  <c r="UF51" i="13" s="1"/>
  <c r="UG51" i="13" s="1"/>
  <c r="UH51" i="13" s="1"/>
  <c r="UI51" i="13" s="1"/>
  <c r="UJ51" i="13" s="1"/>
  <c r="UK51" i="13" s="1"/>
  <c r="UL51" i="13" s="1"/>
  <c r="UM51" i="13" s="1"/>
  <c r="UN51" i="13" s="1"/>
  <c r="UO51" i="13" s="1"/>
  <c r="UP51" i="13" s="1"/>
  <c r="UQ51" i="13" s="1"/>
  <c r="UR51" i="13" s="1"/>
  <c r="US51" i="13" s="1"/>
  <c r="UT51" i="13" s="1"/>
  <c r="UU51" i="13" s="1"/>
  <c r="UV51" i="13" s="1"/>
  <c r="UW51" i="13" s="1"/>
  <c r="UX51" i="13" s="1"/>
  <c r="UY51" i="13" s="1"/>
  <c r="UZ51" i="13" s="1"/>
  <c r="VA51" i="13" s="1"/>
  <c r="VB51" i="13" s="1"/>
  <c r="VC51" i="13" s="1"/>
  <c r="VD51" i="13" s="1"/>
  <c r="VE51" i="13" s="1"/>
  <c r="VF51" i="13" s="1"/>
  <c r="VG51" i="13" s="1"/>
  <c r="VH51" i="13" s="1"/>
  <c r="VI51" i="13" s="1"/>
  <c r="VJ51" i="13" s="1"/>
  <c r="VK51" i="13" s="1"/>
  <c r="VL51" i="13" s="1"/>
  <c r="VM51" i="13" s="1"/>
  <c r="VN51" i="13" s="1"/>
  <c r="VO51" i="13" s="1"/>
  <c r="VP51" i="13" s="1"/>
  <c r="VQ51" i="13" s="1"/>
  <c r="VR51" i="13" s="1"/>
  <c r="VS51" i="13" s="1"/>
  <c r="VT51" i="13" s="1"/>
  <c r="VU51" i="13" s="1"/>
  <c r="VV51" i="13" s="1"/>
  <c r="VW51" i="13" s="1"/>
  <c r="VX51" i="13" s="1"/>
  <c r="VY51" i="13" s="1"/>
  <c r="VZ51" i="13" s="1"/>
  <c r="WA51" i="13" s="1"/>
  <c r="WB51" i="13" s="1"/>
  <c r="WC51" i="13" s="1"/>
  <c r="WD51" i="13" s="1"/>
  <c r="WE51" i="13" s="1"/>
  <c r="WF51" i="13" s="1"/>
  <c r="WG51" i="13" s="1"/>
  <c r="WH51" i="13" s="1"/>
  <c r="WI51" i="13" s="1"/>
  <c r="WJ51" i="13" s="1"/>
  <c r="WK51" i="13" s="1"/>
  <c r="WL51" i="13" s="1"/>
  <c r="WM51" i="13" s="1"/>
  <c r="WN51" i="13" s="1"/>
  <c r="WO51" i="13" s="1"/>
  <c r="WP51" i="13" s="1"/>
  <c r="WQ51" i="13" s="1"/>
  <c r="WR51" i="13" s="1"/>
  <c r="WS51" i="13" s="1"/>
  <c r="WT51" i="13" s="1"/>
  <c r="WU51" i="13" s="1"/>
  <c r="WV51" i="13" s="1"/>
  <c r="WW51" i="13" s="1"/>
  <c r="WX51" i="13" s="1"/>
  <c r="WY51" i="13" s="1"/>
  <c r="WZ51" i="13" s="1"/>
  <c r="XA51" i="13" s="1"/>
  <c r="XB51" i="13" s="1"/>
  <c r="XC51" i="13" s="1"/>
  <c r="XD51" i="13" s="1"/>
  <c r="XE51" i="13" s="1"/>
  <c r="XF51" i="13" s="1"/>
  <c r="XG51" i="13" s="1"/>
  <c r="XH51" i="13" s="1"/>
  <c r="XI51" i="13" s="1"/>
  <c r="XJ51" i="13" s="1"/>
  <c r="XK51" i="13" s="1"/>
  <c r="XL51" i="13" s="1"/>
  <c r="XM51" i="13" s="1"/>
  <c r="XN51" i="13" s="1"/>
  <c r="XO51" i="13" s="1"/>
  <c r="XP51" i="13" s="1"/>
  <c r="XQ51" i="13" s="1"/>
  <c r="XR51" i="13" s="1"/>
  <c r="XS51" i="13" s="1"/>
  <c r="XT51" i="13" s="1"/>
  <c r="XU51" i="13" s="1"/>
  <c r="XV51" i="13" s="1"/>
  <c r="XW51" i="13" s="1"/>
  <c r="XX51" i="13" s="1"/>
  <c r="XY51" i="13" s="1"/>
  <c r="XZ51" i="13" s="1"/>
  <c r="YA51" i="13" s="1"/>
  <c r="YB51" i="13" s="1"/>
  <c r="YC51" i="13" s="1"/>
  <c r="YD51" i="13" s="1"/>
  <c r="YE51" i="13" s="1"/>
  <c r="YF51" i="13" s="1"/>
  <c r="YG51" i="13" s="1"/>
  <c r="YH51" i="13" s="1"/>
  <c r="YI51" i="13" s="1"/>
  <c r="YJ51" i="13" s="1"/>
  <c r="YK51" i="13" s="1"/>
  <c r="YL51" i="13" s="1"/>
  <c r="YM51" i="13" s="1"/>
  <c r="YN51" i="13" s="1"/>
  <c r="YO51" i="13" s="1"/>
  <c r="YP51" i="13" s="1"/>
  <c r="YQ51" i="13" s="1"/>
  <c r="YR51" i="13" s="1"/>
  <c r="YS51" i="13" s="1"/>
  <c r="YT51" i="13" s="1"/>
  <c r="YU51" i="13" s="1"/>
  <c r="YV51" i="13" s="1"/>
  <c r="YW51" i="13" s="1"/>
  <c r="YX51" i="13" s="1"/>
  <c r="YY51" i="13" s="1"/>
  <c r="YZ51" i="13" s="1"/>
  <c r="ZA51" i="13" s="1"/>
  <c r="ZB51" i="13" s="1"/>
  <c r="ZC51" i="13" s="1"/>
  <c r="ZD51" i="13" s="1"/>
  <c r="ZE51" i="13" s="1"/>
  <c r="ZF51" i="13" s="1"/>
  <c r="ZG51" i="13" s="1"/>
  <c r="ZH51" i="13" s="1"/>
  <c r="ZI51" i="13" s="1"/>
  <c r="ZJ51" i="13" s="1"/>
  <c r="ZK51" i="13" s="1"/>
  <c r="ZL51" i="13" s="1"/>
  <c r="ZM51" i="13" s="1"/>
  <c r="ZN51" i="13" s="1"/>
  <c r="ZO51" i="13" s="1"/>
  <c r="ZP51" i="13" s="1"/>
  <c r="ZQ51" i="13" s="1"/>
  <c r="ZR51" i="13" s="1"/>
  <c r="ZS51" i="13" s="1"/>
  <c r="ZT51" i="13" s="1"/>
  <c r="ZU51" i="13" s="1"/>
  <c r="ZV51" i="13" s="1"/>
  <c r="ZW51" i="13" s="1"/>
  <c r="ZX51" i="13" s="1"/>
  <c r="ZY51" i="13" s="1"/>
  <c r="ZZ51" i="13" s="1"/>
  <c r="AAA51" i="13" s="1"/>
  <c r="AAB51" i="13" s="1"/>
  <c r="AAC51" i="13" s="1"/>
  <c r="AAD51" i="13" s="1"/>
  <c r="AAE51" i="13" s="1"/>
  <c r="AAF51" i="13" s="1"/>
  <c r="AAG51" i="13" s="1"/>
  <c r="AAH51" i="13" s="1"/>
  <c r="AAI51" i="13" s="1"/>
  <c r="AAJ51" i="13" s="1"/>
  <c r="AAK51" i="13" s="1"/>
  <c r="AAL51" i="13" s="1"/>
  <c r="AAM51" i="13" s="1"/>
  <c r="AAN51" i="13" s="1"/>
  <c r="AAO51" i="13" s="1"/>
  <c r="AAP51" i="13" s="1"/>
  <c r="AAQ51" i="13" s="1"/>
  <c r="AAR51" i="13" s="1"/>
  <c r="AAS51" i="13" s="1"/>
  <c r="AAT51" i="13" s="1"/>
  <c r="AAU51" i="13" s="1"/>
  <c r="AAV51" i="13" s="1"/>
  <c r="AAW51" i="13" s="1"/>
  <c r="AAX51" i="13" s="1"/>
  <c r="AAY51" i="13" s="1"/>
  <c r="AAZ51" i="13" s="1"/>
  <c r="ABA51" i="13" s="1"/>
  <c r="ABB51" i="13" s="1"/>
  <c r="ABC51" i="13" s="1"/>
  <c r="ABD51" i="13" s="1"/>
  <c r="ABE51" i="13" s="1"/>
  <c r="ABF51" i="13" s="1"/>
  <c r="ABG51" i="13" s="1"/>
  <c r="ABH51" i="13" s="1"/>
  <c r="ABI51" i="13" s="1"/>
  <c r="ABJ51" i="13" s="1"/>
  <c r="ABK51" i="13" s="1"/>
  <c r="ABL51" i="13" s="1"/>
  <c r="ABM51" i="13" s="1"/>
  <c r="ABN51" i="13" s="1"/>
  <c r="ABO51" i="13" s="1"/>
  <c r="ABP51" i="13" s="1"/>
  <c r="ABQ51" i="13" s="1"/>
  <c r="ABR51" i="13" s="1"/>
  <c r="ABS51" i="13" s="1"/>
  <c r="ABT51" i="13" s="1"/>
  <c r="ABU51" i="13" s="1"/>
  <c r="ABV51" i="13" s="1"/>
  <c r="ABW51" i="13" s="1"/>
  <c r="ABX51" i="13" s="1"/>
  <c r="ABY51" i="13" s="1"/>
  <c r="ABZ51" i="13" s="1"/>
  <c r="ACA51" i="13" s="1"/>
  <c r="ACB51" i="13" s="1"/>
  <c r="ACC51" i="13" s="1"/>
  <c r="ACD51" i="13" s="1"/>
  <c r="ACE51" i="13" s="1"/>
  <c r="ACF51" i="13" s="1"/>
  <c r="ACG51" i="13" s="1"/>
  <c r="ACH51" i="13" s="1"/>
  <c r="ACI51" i="13" s="1"/>
  <c r="ACJ51" i="13" s="1"/>
  <c r="ACK51" i="13" s="1"/>
  <c r="ACL51" i="13" s="1"/>
  <c r="ACM51" i="13" s="1"/>
  <c r="ACN51" i="13" s="1"/>
  <c r="ACO51" i="13" s="1"/>
  <c r="ACP51" i="13" s="1"/>
  <c r="ACQ51" i="13" s="1"/>
  <c r="ACR51" i="13" s="1"/>
  <c r="ACS51" i="13" s="1"/>
  <c r="ACT51" i="13" s="1"/>
  <c r="ACU51" i="13" s="1"/>
  <c r="ACV51" i="13" s="1"/>
  <c r="ACW51" i="13" s="1"/>
  <c r="ACX51" i="13" s="1"/>
  <c r="ACY51" i="13" s="1"/>
  <c r="ACZ51" i="13" s="1"/>
  <c r="ADA51" i="13" s="1"/>
  <c r="ADB51" i="13" s="1"/>
  <c r="ADC51" i="13" s="1"/>
  <c r="ADD51" i="13" s="1"/>
  <c r="ADE51" i="13" s="1"/>
  <c r="ADF51" i="13" s="1"/>
  <c r="ADG51" i="13" s="1"/>
  <c r="ADH51" i="13" s="1"/>
  <c r="ADI51" i="13" s="1"/>
  <c r="ADJ51" i="13" s="1"/>
  <c r="ADK51" i="13" s="1"/>
  <c r="ADL51" i="13" s="1"/>
  <c r="ADM51" i="13" s="1"/>
  <c r="ADN51" i="13" s="1"/>
  <c r="ADO51" i="13" s="1"/>
  <c r="ADP51" i="13" s="1"/>
  <c r="ADQ51" i="13" s="1"/>
  <c r="ADR51" i="13" s="1"/>
  <c r="ADS51" i="13" s="1"/>
  <c r="ADT51" i="13" s="1"/>
  <c r="ADU51" i="13" s="1"/>
  <c r="ADV51" i="13" s="1"/>
  <c r="ADW51" i="13" s="1"/>
  <c r="ADX51" i="13" s="1"/>
  <c r="ADY51" i="13" s="1"/>
  <c r="ADZ51" i="13" s="1"/>
  <c r="AEA51" i="13" s="1"/>
  <c r="AEB51" i="13" s="1"/>
  <c r="AEC51" i="13" s="1"/>
  <c r="AED51" i="13" s="1"/>
  <c r="AEE51" i="13" s="1"/>
  <c r="AEF51" i="13" s="1"/>
  <c r="AEG51" i="13" s="1"/>
  <c r="AEH51" i="13" s="1"/>
  <c r="AEI51" i="13" s="1"/>
  <c r="AEJ51" i="13" s="1"/>
  <c r="AEK51" i="13" s="1"/>
  <c r="AEL51" i="13" s="1"/>
  <c r="AEM51" i="13" s="1"/>
  <c r="AEN51" i="13" s="1"/>
  <c r="AEO51" i="13" s="1"/>
  <c r="AEP51" i="13" s="1"/>
  <c r="AEQ51" i="13" s="1"/>
  <c r="AER51" i="13" s="1"/>
  <c r="AES51" i="13" s="1"/>
  <c r="AET51" i="13" s="1"/>
  <c r="AEU51" i="13" s="1"/>
  <c r="AEV51" i="13" s="1"/>
  <c r="AEW51" i="13" s="1"/>
  <c r="AEX51" i="13" s="1"/>
  <c r="AEY51" i="13" s="1"/>
  <c r="AEZ51" i="13" s="1"/>
  <c r="AFA51" i="13" s="1"/>
  <c r="AFB51" i="13" s="1"/>
  <c r="AFC51" i="13" s="1"/>
  <c r="AFD51" i="13" s="1"/>
  <c r="AFE51" i="13" s="1"/>
  <c r="AFF51" i="13" s="1"/>
  <c r="AFG51" i="13" s="1"/>
  <c r="AFH51" i="13" s="1"/>
  <c r="AFI51" i="13" s="1"/>
  <c r="AFJ51" i="13" s="1"/>
  <c r="AFK51" i="13" s="1"/>
  <c r="AFL51" i="13" s="1"/>
  <c r="AFM51" i="13" s="1"/>
  <c r="AFN51" i="13" s="1"/>
  <c r="AFO51" i="13" s="1"/>
  <c r="AFP51" i="13" s="1"/>
  <c r="AFQ51" i="13" s="1"/>
  <c r="AFR51" i="13" s="1"/>
  <c r="AFS51" i="13" s="1"/>
  <c r="AFT51" i="13" s="1"/>
  <c r="AFU51" i="13" s="1"/>
  <c r="AFV51" i="13" s="1"/>
  <c r="AFW51" i="13" s="1"/>
  <c r="AFX51" i="13" s="1"/>
  <c r="AFY51" i="13" s="1"/>
  <c r="AFZ51" i="13" s="1"/>
  <c r="AGA51" i="13" s="1"/>
  <c r="AGB51" i="13" s="1"/>
  <c r="AGC51" i="13" s="1"/>
  <c r="AGD51" i="13" s="1"/>
  <c r="AGE51" i="13" s="1"/>
  <c r="AGF51" i="13" s="1"/>
  <c r="AGG51" i="13" s="1"/>
  <c r="AGH51" i="13" s="1"/>
  <c r="AGI51" i="13" s="1"/>
  <c r="AGJ51" i="13" s="1"/>
  <c r="AGK51" i="13" s="1"/>
  <c r="AGL51" i="13" s="1"/>
  <c r="AGM51" i="13" s="1"/>
  <c r="AGN51" i="13" s="1"/>
  <c r="AGO51" i="13" s="1"/>
  <c r="AGP51" i="13" s="1"/>
  <c r="AGQ51" i="13" s="1"/>
  <c r="AGR51" i="13" s="1"/>
  <c r="AGS51" i="13" s="1"/>
  <c r="AGT51" i="13" s="1"/>
  <c r="AGU51" i="13" s="1"/>
  <c r="AGV51" i="13" s="1"/>
  <c r="AGW51" i="13" s="1"/>
  <c r="AGX51" i="13" s="1"/>
  <c r="AGY51" i="13" s="1"/>
  <c r="AGZ51" i="13" s="1"/>
  <c r="AHA51" i="13" s="1"/>
  <c r="AHB51" i="13" s="1"/>
  <c r="AHC51" i="13" s="1"/>
  <c r="AHD51" i="13" s="1"/>
  <c r="AHE51" i="13" s="1"/>
  <c r="AHF51" i="13" s="1"/>
  <c r="AHG51" i="13" s="1"/>
  <c r="AHH51" i="13" s="1"/>
  <c r="AHI51" i="13" s="1"/>
  <c r="AHJ51" i="13" s="1"/>
  <c r="AHK51" i="13" s="1"/>
  <c r="AHL51" i="13" s="1"/>
  <c r="AHM51" i="13" s="1"/>
  <c r="AHN51" i="13" s="1"/>
  <c r="AHO51" i="13" s="1"/>
  <c r="AHP51" i="13" s="1"/>
  <c r="AHQ51" i="13" s="1"/>
  <c r="AHR51" i="13" s="1"/>
  <c r="AHS51" i="13" s="1"/>
  <c r="AHT51" i="13" s="1"/>
  <c r="AHU51" i="13" s="1"/>
  <c r="AHV51" i="13" s="1"/>
  <c r="AHW51" i="13" s="1"/>
  <c r="AHX51" i="13" s="1"/>
  <c r="AHY51" i="13" s="1"/>
  <c r="AHZ51" i="13" s="1"/>
  <c r="AIA51" i="13" s="1"/>
  <c r="AIB51" i="13" s="1"/>
  <c r="AIC51" i="13" s="1"/>
  <c r="AID51" i="13" s="1"/>
  <c r="AIE51" i="13" s="1"/>
  <c r="AIF51" i="13" s="1"/>
  <c r="AIG51" i="13" s="1"/>
  <c r="AIH51" i="13" s="1"/>
  <c r="AII51" i="13" s="1"/>
  <c r="AIJ51" i="13" s="1"/>
  <c r="AIK51" i="13" s="1"/>
  <c r="AIL51" i="13" s="1"/>
  <c r="AIM51" i="13" s="1"/>
  <c r="AIN51" i="13" s="1"/>
  <c r="AIO51" i="13" s="1"/>
  <c r="AIP51" i="13" s="1"/>
  <c r="AIQ51" i="13" s="1"/>
  <c r="AIR51" i="13" s="1"/>
  <c r="AIS51" i="13" s="1"/>
  <c r="AIT51" i="13" s="1"/>
  <c r="AIU51" i="13" s="1"/>
  <c r="AIV51" i="13" s="1"/>
  <c r="AIW51" i="13" s="1"/>
  <c r="AIX51" i="13" s="1"/>
  <c r="AIY51" i="13" s="1"/>
  <c r="AIZ51" i="13" s="1"/>
  <c r="AJA51" i="13" s="1"/>
  <c r="AJB51" i="13" s="1"/>
  <c r="AJC51" i="13" s="1"/>
  <c r="AJD51" i="13" s="1"/>
  <c r="AJE51" i="13" s="1"/>
  <c r="AJF51" i="13" s="1"/>
  <c r="AJG51" i="13" s="1"/>
  <c r="AJH51" i="13" s="1"/>
  <c r="AJI51" i="13" s="1"/>
  <c r="AJJ51" i="13" s="1"/>
  <c r="AJK51" i="13" s="1"/>
  <c r="AJL51" i="13" s="1"/>
  <c r="AJM51" i="13" s="1"/>
  <c r="AJN51" i="13" s="1"/>
  <c r="AJO51" i="13" s="1"/>
  <c r="AJP51" i="13" s="1"/>
  <c r="AJQ51" i="13" s="1"/>
  <c r="AJR51" i="13" s="1"/>
  <c r="AJS51" i="13" s="1"/>
  <c r="AJT51" i="13" s="1"/>
  <c r="AJU51" i="13" s="1"/>
  <c r="AJV51" i="13" s="1"/>
  <c r="AJW51" i="13" s="1"/>
  <c r="AJX51" i="13" s="1"/>
  <c r="AJY51" i="13" s="1"/>
  <c r="AJZ51" i="13" s="1"/>
  <c r="AKA51" i="13" s="1"/>
  <c r="AKB51" i="13" s="1"/>
  <c r="AKC51" i="13" s="1"/>
  <c r="AKD51" i="13" s="1"/>
  <c r="AKE51" i="13" s="1"/>
  <c r="AKF51" i="13" s="1"/>
  <c r="AKG51" i="13" s="1"/>
  <c r="AKH51" i="13" s="1"/>
  <c r="AKI51" i="13" s="1"/>
  <c r="AKJ51" i="13" s="1"/>
  <c r="AKK51" i="13" s="1"/>
  <c r="AKL51" i="13" s="1"/>
  <c r="AKM51" i="13" s="1"/>
  <c r="AKN51" i="13" s="1"/>
  <c r="AKO51" i="13" s="1"/>
  <c r="AKP51" i="13" s="1"/>
  <c r="AKQ51" i="13" s="1"/>
  <c r="AKR51" i="13" s="1"/>
  <c r="AKS51" i="13" s="1"/>
  <c r="AKT51" i="13" s="1"/>
  <c r="AKU51" i="13" s="1"/>
  <c r="AKV51" i="13" s="1"/>
  <c r="AKW51" i="13" s="1"/>
  <c r="AKX51" i="13" s="1"/>
  <c r="AKY51" i="13" s="1"/>
  <c r="AKZ51" i="13" s="1"/>
  <c r="ALA51" i="13" s="1"/>
  <c r="ALB51" i="13" s="1"/>
  <c r="ALC51" i="13" s="1"/>
  <c r="ALD51" i="13" s="1"/>
  <c r="ALE51" i="13" s="1"/>
  <c r="ALF51" i="13" s="1"/>
  <c r="ALG51" i="13" s="1"/>
  <c r="ALH51" i="13" s="1"/>
  <c r="ALI51" i="13" s="1"/>
  <c r="ALJ51" i="13" s="1"/>
  <c r="ALK51" i="13" s="1"/>
  <c r="ALL51" i="13" s="1"/>
  <c r="ALM51" i="13" s="1"/>
  <c r="ALN51" i="13" s="1"/>
  <c r="ALO51" i="13" s="1"/>
  <c r="D51" i="13"/>
  <c r="D46" i="13"/>
  <c r="C31" i="13"/>
  <c r="C24" i="13"/>
  <c r="C27" i="13" s="1"/>
  <c r="C28" i="13" s="1"/>
  <c r="C11" i="13"/>
  <c r="F13" i="13" s="1"/>
  <c r="C20" i="12"/>
  <c r="C18" i="12"/>
  <c r="C13" i="17" l="1"/>
  <c r="F13" i="17"/>
  <c r="C13" i="13"/>
  <c r="G13" i="13"/>
  <c r="D202" i="29" s="1"/>
  <c r="C202" i="29"/>
  <c r="H13" i="13"/>
  <c r="E202" i="29" s="1"/>
  <c r="I13" i="13"/>
  <c r="F202" i="29" s="1"/>
  <c r="J13" i="13"/>
  <c r="G202" i="29" s="1"/>
  <c r="K13" i="13"/>
  <c r="H202" i="29" s="1"/>
  <c r="L13" i="13"/>
  <c r="I202" i="29" s="1"/>
  <c r="M13" i="13"/>
  <c r="J202" i="29" s="1"/>
  <c r="N13" i="13"/>
  <c r="K202" i="29" s="1"/>
  <c r="O13" i="13"/>
  <c r="L202" i="29" s="1"/>
  <c r="P13" i="13"/>
  <c r="M202" i="29" s="1"/>
  <c r="G13" i="15"/>
  <c r="D181" i="29" s="1"/>
  <c r="C181" i="29"/>
  <c r="H13" i="15"/>
  <c r="E181" i="29" s="1"/>
  <c r="I13" i="15"/>
  <c r="F181" i="29" s="1"/>
  <c r="J13" i="15"/>
  <c r="G181" i="29" s="1"/>
  <c r="K13" i="15"/>
  <c r="H181" i="29" s="1"/>
  <c r="L13" i="15"/>
  <c r="I181" i="29" s="1"/>
  <c r="M13" i="15"/>
  <c r="J181" i="29" s="1"/>
  <c r="N13" i="15"/>
  <c r="K181" i="29" s="1"/>
  <c r="O13" i="15"/>
  <c r="L181" i="29" s="1"/>
  <c r="P13" i="15"/>
  <c r="M181" i="29" s="1"/>
  <c r="C13" i="15"/>
  <c r="C13" i="14"/>
  <c r="F13" i="14"/>
  <c r="C13" i="16"/>
  <c r="F13" i="16"/>
  <c r="C34" i="29"/>
  <c r="G13" i="18"/>
  <c r="D34" i="29" s="1"/>
  <c r="H13" i="18"/>
  <c r="E34" i="29" s="1"/>
  <c r="I13" i="18"/>
  <c r="F34" i="29" s="1"/>
  <c r="J13" i="18"/>
  <c r="G34" i="29" s="1"/>
  <c r="K13" i="18"/>
  <c r="H34" i="29" s="1"/>
  <c r="L13" i="18"/>
  <c r="I34" i="29" s="1"/>
  <c r="M13" i="18"/>
  <c r="J34" i="29" s="1"/>
  <c r="N13" i="18"/>
  <c r="K34" i="29" s="1"/>
  <c r="O13" i="18"/>
  <c r="L34" i="29" s="1"/>
  <c r="P13" i="18"/>
  <c r="M34" i="29" s="1"/>
  <c r="G26" i="18"/>
  <c r="D47" i="29" s="1"/>
  <c r="G25" i="18"/>
  <c r="D46" i="29" s="1"/>
  <c r="G24" i="18"/>
  <c r="D45" i="29" s="1"/>
  <c r="G28" i="18"/>
  <c r="D49" i="29" s="1"/>
  <c r="G27" i="18"/>
  <c r="D48" i="29" s="1"/>
  <c r="H28" i="18"/>
  <c r="E49" i="29" s="1"/>
  <c r="H27" i="18"/>
  <c r="E48" i="29" s="1"/>
  <c r="I23" i="18"/>
  <c r="F44" i="29" s="1"/>
  <c r="H26" i="18"/>
  <c r="E47" i="29" s="1"/>
  <c r="G23" i="18"/>
  <c r="D44" i="29" s="1"/>
  <c r="H25" i="18"/>
  <c r="E46" i="29" s="1"/>
  <c r="H24" i="18"/>
  <c r="E45" i="29" s="1"/>
  <c r="H23" i="18"/>
  <c r="E44" i="29" s="1"/>
  <c r="I27" i="18"/>
  <c r="F48" i="29" s="1"/>
  <c r="I24" i="18"/>
  <c r="F45" i="29" s="1"/>
  <c r="I26" i="18"/>
  <c r="F47" i="29" s="1"/>
  <c r="I25" i="18"/>
  <c r="F46" i="29" s="1"/>
  <c r="I28" i="18"/>
  <c r="F49" i="29" s="1"/>
  <c r="J27" i="18"/>
  <c r="G48" i="29" s="1"/>
  <c r="J25" i="18"/>
  <c r="G46" i="29" s="1"/>
  <c r="J28" i="18"/>
  <c r="G49" i="29" s="1"/>
  <c r="J24" i="18"/>
  <c r="G45" i="29" s="1"/>
  <c r="J23" i="18"/>
  <c r="G44" i="29" s="1"/>
  <c r="J26" i="18"/>
  <c r="G47" i="29" s="1"/>
  <c r="K28" i="18"/>
  <c r="H49" i="29" s="1"/>
  <c r="K27" i="18"/>
  <c r="H48" i="29" s="1"/>
  <c r="K26" i="18"/>
  <c r="H47" i="29" s="1"/>
  <c r="K25" i="18"/>
  <c r="H46" i="29" s="1"/>
  <c r="K23" i="18"/>
  <c r="H44" i="29" s="1"/>
  <c r="K24" i="18"/>
  <c r="H45" i="29" s="1"/>
  <c r="L26" i="18"/>
  <c r="I47" i="29" s="1"/>
  <c r="L25" i="18"/>
  <c r="I46" i="29" s="1"/>
  <c r="L28" i="18"/>
  <c r="I49" i="29" s="1"/>
  <c r="L23" i="18"/>
  <c r="I44" i="29" s="1"/>
  <c r="L24" i="18"/>
  <c r="I45" i="29" s="1"/>
  <c r="L27" i="18"/>
  <c r="I48" i="29" s="1"/>
  <c r="M26" i="18"/>
  <c r="J47" i="29" s="1"/>
  <c r="M25" i="18"/>
  <c r="J46" i="29" s="1"/>
  <c r="M23" i="18"/>
  <c r="J44" i="29" s="1"/>
  <c r="M24" i="18"/>
  <c r="J45" i="29" s="1"/>
  <c r="M28" i="18"/>
  <c r="J49" i="29" s="1"/>
  <c r="M27" i="18"/>
  <c r="J48" i="29" s="1"/>
  <c r="N25" i="18"/>
  <c r="K46" i="29" s="1"/>
  <c r="N28" i="18"/>
  <c r="K49" i="29" s="1"/>
  <c r="N24" i="18"/>
  <c r="K45" i="29" s="1"/>
  <c r="N27" i="18"/>
  <c r="K48" i="29" s="1"/>
  <c r="N26" i="18"/>
  <c r="K47" i="29" s="1"/>
  <c r="N23" i="18"/>
  <c r="K44" i="29" s="1"/>
  <c r="O28" i="18"/>
  <c r="L49" i="29" s="1"/>
  <c r="O24" i="18"/>
  <c r="L45" i="29" s="1"/>
  <c r="O26" i="18"/>
  <c r="L47" i="29" s="1"/>
  <c r="O25" i="18"/>
  <c r="L46" i="29" s="1"/>
  <c r="O27" i="18"/>
  <c r="L48" i="29" s="1"/>
  <c r="O23" i="18"/>
  <c r="L44" i="29" s="1"/>
  <c r="P27" i="18"/>
  <c r="M48" i="29" s="1"/>
  <c r="P26" i="18"/>
  <c r="M47" i="29" s="1"/>
  <c r="P25" i="18"/>
  <c r="M46" i="29" s="1"/>
  <c r="P23" i="18"/>
  <c r="M44" i="29" s="1"/>
  <c r="P28" i="18"/>
  <c r="M49" i="29" s="1"/>
  <c r="P24" i="18"/>
  <c r="M45" i="29" s="1"/>
  <c r="D57" i="19"/>
  <c r="D60" i="19" s="1"/>
  <c r="C65" i="19"/>
  <c r="C66" i="19" s="1"/>
  <c r="D65" i="19"/>
  <c r="D66" i="19" s="1"/>
  <c r="D45" i="18"/>
  <c r="D48" i="18" s="1"/>
  <c r="C53" i="18"/>
  <c r="D52" i="18"/>
  <c r="D45" i="17"/>
  <c r="D48" i="17" s="1"/>
  <c r="C52" i="17"/>
  <c r="C24" i="16"/>
  <c r="C27" i="16" s="1"/>
  <c r="C28" i="16" s="1"/>
  <c r="C52" i="16"/>
  <c r="C24" i="15"/>
  <c r="C27" i="15" s="1"/>
  <c r="C28" i="15" s="1"/>
  <c r="C52" i="14"/>
  <c r="D45" i="14"/>
  <c r="D48" i="14" s="1"/>
  <c r="C52" i="13"/>
  <c r="D45" i="13"/>
  <c r="D48" i="13" s="1"/>
  <c r="R160" i="29" l="1"/>
  <c r="G13" i="17"/>
  <c r="S160" i="29" s="1"/>
  <c r="H13" i="17"/>
  <c r="T160" i="29" s="1"/>
  <c r="I13" i="17"/>
  <c r="U160" i="29" s="1"/>
  <c r="J13" i="17"/>
  <c r="V160" i="29" s="1"/>
  <c r="K13" i="17"/>
  <c r="W160" i="29" s="1"/>
  <c r="L13" i="17"/>
  <c r="X160" i="29" s="1"/>
  <c r="M13" i="17"/>
  <c r="Y160" i="29" s="1"/>
  <c r="N13" i="17"/>
  <c r="Z160" i="29" s="1"/>
  <c r="O13" i="17"/>
  <c r="AA160" i="29" s="1"/>
  <c r="P13" i="17"/>
  <c r="AB160" i="29" s="1"/>
  <c r="G27" i="17"/>
  <c r="S174" i="29" s="1"/>
  <c r="H26" i="17"/>
  <c r="T173" i="29" s="1"/>
  <c r="G26" i="17"/>
  <c r="S173" i="29" s="1"/>
  <c r="H25" i="17"/>
  <c r="T172" i="29" s="1"/>
  <c r="G25" i="17"/>
  <c r="S172" i="29" s="1"/>
  <c r="I24" i="17"/>
  <c r="U171" i="29" s="1"/>
  <c r="I28" i="17"/>
  <c r="U175" i="29" s="1"/>
  <c r="G24" i="17"/>
  <c r="S171" i="29" s="1"/>
  <c r="G28" i="17"/>
  <c r="S175" i="29" s="1"/>
  <c r="H28" i="17"/>
  <c r="T175" i="29" s="1"/>
  <c r="H23" i="17"/>
  <c r="T170" i="29" s="1"/>
  <c r="I23" i="17"/>
  <c r="U170" i="29" s="1"/>
  <c r="I27" i="17"/>
  <c r="U174" i="29" s="1"/>
  <c r="H27" i="17"/>
  <c r="T174" i="29" s="1"/>
  <c r="G23" i="17"/>
  <c r="S170" i="29" s="1"/>
  <c r="I25" i="17"/>
  <c r="U172" i="29" s="1"/>
  <c r="H24" i="17"/>
  <c r="T171" i="29" s="1"/>
  <c r="I26" i="17"/>
  <c r="U173" i="29" s="1"/>
  <c r="J27" i="17"/>
  <c r="V174" i="29" s="1"/>
  <c r="J26" i="17"/>
  <c r="V173" i="29" s="1"/>
  <c r="J28" i="17"/>
  <c r="V175" i="29" s="1"/>
  <c r="J24" i="17"/>
  <c r="V171" i="29" s="1"/>
  <c r="J25" i="17"/>
  <c r="V172" i="29" s="1"/>
  <c r="J23" i="17"/>
  <c r="V170" i="29" s="1"/>
  <c r="K26" i="17"/>
  <c r="W173" i="29" s="1"/>
  <c r="K23" i="17"/>
  <c r="W170" i="29" s="1"/>
  <c r="K25" i="17"/>
  <c r="W172" i="29" s="1"/>
  <c r="K24" i="17"/>
  <c r="W171" i="29" s="1"/>
  <c r="K28" i="17"/>
  <c r="W175" i="29" s="1"/>
  <c r="K27" i="17"/>
  <c r="W174" i="29" s="1"/>
  <c r="L26" i="17"/>
  <c r="X173" i="29" s="1"/>
  <c r="L25" i="17"/>
  <c r="X172" i="29" s="1"/>
  <c r="L24" i="17"/>
  <c r="X171" i="29" s="1"/>
  <c r="L28" i="17"/>
  <c r="X175" i="29" s="1"/>
  <c r="L27" i="17"/>
  <c r="X174" i="29" s="1"/>
  <c r="L23" i="17"/>
  <c r="X170" i="29" s="1"/>
  <c r="M26" i="17"/>
  <c r="Y173" i="29" s="1"/>
  <c r="M28" i="17"/>
  <c r="Y175" i="29" s="1"/>
  <c r="M24" i="17"/>
  <c r="Y171" i="29" s="1"/>
  <c r="M27" i="17"/>
  <c r="Y174" i="29" s="1"/>
  <c r="M25" i="17"/>
  <c r="Y172" i="29" s="1"/>
  <c r="M23" i="17"/>
  <c r="Y170" i="29" s="1"/>
  <c r="N28" i="17"/>
  <c r="Z175" i="29" s="1"/>
  <c r="N26" i="17"/>
  <c r="Z173" i="29" s="1"/>
  <c r="N24" i="17"/>
  <c r="Z171" i="29" s="1"/>
  <c r="N27" i="17"/>
  <c r="Z174" i="29" s="1"/>
  <c r="N23" i="17"/>
  <c r="Z170" i="29" s="1"/>
  <c r="N25" i="17"/>
  <c r="Z172" i="29" s="1"/>
  <c r="O24" i="17"/>
  <c r="AA171" i="29" s="1"/>
  <c r="O27" i="17"/>
  <c r="AA174" i="29" s="1"/>
  <c r="O25" i="17"/>
  <c r="AA172" i="29" s="1"/>
  <c r="O26" i="17"/>
  <c r="AA173" i="29" s="1"/>
  <c r="O23" i="17"/>
  <c r="AA170" i="29" s="1"/>
  <c r="O28" i="17"/>
  <c r="AA175" i="29" s="1"/>
  <c r="P28" i="17"/>
  <c r="AB175" i="29" s="1"/>
  <c r="P26" i="17"/>
  <c r="AB173" i="29" s="1"/>
  <c r="P25" i="17"/>
  <c r="AB172" i="29" s="1"/>
  <c r="P24" i="17"/>
  <c r="AB171" i="29" s="1"/>
  <c r="P27" i="17"/>
  <c r="AB174" i="29" s="1"/>
  <c r="P23" i="17"/>
  <c r="AB170" i="29" s="1"/>
  <c r="G25" i="13"/>
  <c r="D214" i="29" s="1"/>
  <c r="G24" i="13"/>
  <c r="D213" i="29" s="1"/>
  <c r="G28" i="13"/>
  <c r="D217" i="29" s="1"/>
  <c r="G27" i="13"/>
  <c r="D216" i="29" s="1"/>
  <c r="H26" i="13"/>
  <c r="E215" i="29" s="1"/>
  <c r="G26" i="13"/>
  <c r="D215" i="29" s="1"/>
  <c r="H28" i="13"/>
  <c r="E217" i="29" s="1"/>
  <c r="H23" i="13"/>
  <c r="E212" i="29" s="1"/>
  <c r="H25" i="13"/>
  <c r="E214" i="29" s="1"/>
  <c r="H24" i="13"/>
  <c r="E213" i="29" s="1"/>
  <c r="H27" i="13"/>
  <c r="E216" i="29" s="1"/>
  <c r="I23" i="13"/>
  <c r="F212" i="29" s="1"/>
  <c r="G23" i="13"/>
  <c r="D212" i="29" s="1"/>
  <c r="I28" i="13"/>
  <c r="F217" i="29" s="1"/>
  <c r="I27" i="13"/>
  <c r="F216" i="29" s="1"/>
  <c r="I25" i="13"/>
  <c r="F214" i="29" s="1"/>
  <c r="I26" i="13"/>
  <c r="F215" i="29" s="1"/>
  <c r="I24" i="13"/>
  <c r="F213" i="29" s="1"/>
  <c r="J27" i="13"/>
  <c r="G216" i="29" s="1"/>
  <c r="J26" i="13"/>
  <c r="G215" i="29" s="1"/>
  <c r="J25" i="13"/>
  <c r="G214" i="29" s="1"/>
  <c r="J28" i="13"/>
  <c r="G217" i="29" s="1"/>
  <c r="J24" i="13"/>
  <c r="G213" i="29" s="1"/>
  <c r="J23" i="13"/>
  <c r="G212" i="29" s="1"/>
  <c r="K23" i="13"/>
  <c r="H212" i="29" s="1"/>
  <c r="K26" i="13"/>
  <c r="H215" i="29" s="1"/>
  <c r="K24" i="13"/>
  <c r="H213" i="29" s="1"/>
  <c r="K25" i="13"/>
  <c r="H214" i="29" s="1"/>
  <c r="K27" i="13"/>
  <c r="H216" i="29" s="1"/>
  <c r="K28" i="13"/>
  <c r="H217" i="29" s="1"/>
  <c r="L26" i="13"/>
  <c r="I215" i="29" s="1"/>
  <c r="L25" i="13"/>
  <c r="I214" i="29" s="1"/>
  <c r="L28" i="13"/>
  <c r="I217" i="29" s="1"/>
  <c r="L23" i="13"/>
  <c r="I212" i="29" s="1"/>
  <c r="L24" i="13"/>
  <c r="I213" i="29" s="1"/>
  <c r="L27" i="13"/>
  <c r="I216" i="29" s="1"/>
  <c r="M25" i="13"/>
  <c r="J214" i="29" s="1"/>
  <c r="M28" i="13"/>
  <c r="J217" i="29" s="1"/>
  <c r="M27" i="13"/>
  <c r="J216" i="29" s="1"/>
  <c r="M23" i="13"/>
  <c r="J212" i="29" s="1"/>
  <c r="M26" i="13"/>
  <c r="J215" i="29" s="1"/>
  <c r="M24" i="13"/>
  <c r="J213" i="29" s="1"/>
  <c r="N27" i="13"/>
  <c r="K216" i="29" s="1"/>
  <c r="N28" i="13"/>
  <c r="K217" i="29" s="1"/>
  <c r="N24" i="13"/>
  <c r="K213" i="29" s="1"/>
  <c r="N26" i="13"/>
  <c r="K215" i="29" s="1"/>
  <c r="N23" i="13"/>
  <c r="K212" i="29" s="1"/>
  <c r="N25" i="13"/>
  <c r="K214" i="29" s="1"/>
  <c r="O27" i="13"/>
  <c r="L216" i="29" s="1"/>
  <c r="O26" i="13"/>
  <c r="L215" i="29" s="1"/>
  <c r="O25" i="13"/>
  <c r="L214" i="29" s="1"/>
  <c r="O23" i="13"/>
  <c r="L212" i="29" s="1"/>
  <c r="O28" i="13"/>
  <c r="L217" i="29" s="1"/>
  <c r="O24" i="13"/>
  <c r="L213" i="29" s="1"/>
  <c r="P24" i="13"/>
  <c r="M213" i="29" s="1"/>
  <c r="P26" i="13"/>
  <c r="M215" i="29" s="1"/>
  <c r="P27" i="13"/>
  <c r="M216" i="29" s="1"/>
  <c r="P28" i="13"/>
  <c r="M217" i="29" s="1"/>
  <c r="P23" i="13"/>
  <c r="M212" i="29" s="1"/>
  <c r="P25" i="13"/>
  <c r="M214" i="29" s="1"/>
  <c r="G27" i="15"/>
  <c r="D195" i="29" s="1"/>
  <c r="G28" i="15"/>
  <c r="D196" i="29" s="1"/>
  <c r="G24" i="15"/>
  <c r="D192" i="29" s="1"/>
  <c r="G26" i="15"/>
  <c r="D194" i="29" s="1"/>
  <c r="G25" i="15"/>
  <c r="D193" i="29" s="1"/>
  <c r="H28" i="15"/>
  <c r="E196" i="29" s="1"/>
  <c r="H25" i="15"/>
  <c r="E193" i="29" s="1"/>
  <c r="H24" i="15"/>
  <c r="E192" i="29" s="1"/>
  <c r="G23" i="15"/>
  <c r="D191" i="29" s="1"/>
  <c r="H23" i="15"/>
  <c r="E191" i="29" s="1"/>
  <c r="I23" i="15"/>
  <c r="F191" i="29" s="1"/>
  <c r="H26" i="15"/>
  <c r="E194" i="29" s="1"/>
  <c r="H27" i="15"/>
  <c r="E195" i="29" s="1"/>
  <c r="I25" i="15"/>
  <c r="F193" i="29" s="1"/>
  <c r="I27" i="15"/>
  <c r="F195" i="29" s="1"/>
  <c r="I26" i="15"/>
  <c r="F194" i="29" s="1"/>
  <c r="I24" i="15"/>
  <c r="F192" i="29" s="1"/>
  <c r="I28" i="15"/>
  <c r="F196" i="29" s="1"/>
  <c r="J26" i="15"/>
  <c r="G194" i="29" s="1"/>
  <c r="J28" i="15"/>
  <c r="G196" i="29" s="1"/>
  <c r="J24" i="15"/>
  <c r="G192" i="29" s="1"/>
  <c r="J27" i="15"/>
  <c r="G195" i="29" s="1"/>
  <c r="J25" i="15"/>
  <c r="G193" i="29" s="1"/>
  <c r="J23" i="15"/>
  <c r="G191" i="29" s="1"/>
  <c r="K25" i="15"/>
  <c r="H193" i="29" s="1"/>
  <c r="K24" i="15"/>
  <c r="H192" i="29" s="1"/>
  <c r="K23" i="15"/>
  <c r="H191" i="29" s="1"/>
  <c r="K28" i="15"/>
  <c r="H196" i="29" s="1"/>
  <c r="K26" i="15"/>
  <c r="H194" i="29" s="1"/>
  <c r="K27" i="15"/>
  <c r="H195" i="29" s="1"/>
  <c r="L28" i="15"/>
  <c r="I196" i="29" s="1"/>
  <c r="L27" i="15"/>
  <c r="I195" i="29" s="1"/>
  <c r="L24" i="15"/>
  <c r="I192" i="29" s="1"/>
  <c r="L23" i="15"/>
  <c r="I191" i="29" s="1"/>
  <c r="L26" i="15"/>
  <c r="I194" i="29" s="1"/>
  <c r="L25" i="15"/>
  <c r="I193" i="29" s="1"/>
  <c r="M25" i="15"/>
  <c r="J193" i="29" s="1"/>
  <c r="M26" i="15"/>
  <c r="J194" i="29" s="1"/>
  <c r="M24" i="15"/>
  <c r="J192" i="29" s="1"/>
  <c r="M28" i="15"/>
  <c r="J196" i="29" s="1"/>
  <c r="M27" i="15"/>
  <c r="J195" i="29" s="1"/>
  <c r="M23" i="15"/>
  <c r="J191" i="29" s="1"/>
  <c r="N24" i="15"/>
  <c r="K192" i="29" s="1"/>
  <c r="N26" i="15"/>
  <c r="K194" i="29" s="1"/>
  <c r="N23" i="15"/>
  <c r="K191" i="29" s="1"/>
  <c r="N27" i="15"/>
  <c r="K195" i="29" s="1"/>
  <c r="N25" i="15"/>
  <c r="K193" i="29" s="1"/>
  <c r="N28" i="15"/>
  <c r="K196" i="29" s="1"/>
  <c r="O25" i="15"/>
  <c r="L193" i="29" s="1"/>
  <c r="O26" i="15"/>
  <c r="L194" i="29" s="1"/>
  <c r="O23" i="15"/>
  <c r="L191" i="29" s="1"/>
  <c r="O28" i="15"/>
  <c r="L196" i="29" s="1"/>
  <c r="O24" i="15"/>
  <c r="L192" i="29" s="1"/>
  <c r="O27" i="15"/>
  <c r="L195" i="29" s="1"/>
  <c r="P26" i="15"/>
  <c r="M194" i="29" s="1"/>
  <c r="P23" i="15"/>
  <c r="M191" i="29" s="1"/>
  <c r="P28" i="15"/>
  <c r="M196" i="29" s="1"/>
  <c r="P25" i="15"/>
  <c r="M193" i="29" s="1"/>
  <c r="P27" i="15"/>
  <c r="M195" i="29" s="1"/>
  <c r="P24" i="15"/>
  <c r="M192" i="29" s="1"/>
  <c r="G13" i="14"/>
  <c r="D160" i="29" s="1"/>
  <c r="C160" i="29"/>
  <c r="H13" i="14"/>
  <c r="E160" i="29" s="1"/>
  <c r="I13" i="14"/>
  <c r="F160" i="29" s="1"/>
  <c r="J13" i="14"/>
  <c r="G160" i="29" s="1"/>
  <c r="K13" i="14"/>
  <c r="H160" i="29" s="1"/>
  <c r="L13" i="14"/>
  <c r="I160" i="29" s="1"/>
  <c r="M13" i="14"/>
  <c r="J160" i="29" s="1"/>
  <c r="N13" i="14"/>
  <c r="K160" i="29" s="1"/>
  <c r="O13" i="14"/>
  <c r="L160" i="29" s="1"/>
  <c r="P13" i="14"/>
  <c r="M160" i="29" s="1"/>
  <c r="G26" i="14"/>
  <c r="D173" i="29" s="1"/>
  <c r="G25" i="14"/>
  <c r="D172" i="29" s="1"/>
  <c r="G24" i="14"/>
  <c r="D171" i="29" s="1"/>
  <c r="G28" i="14"/>
  <c r="D175" i="29" s="1"/>
  <c r="G27" i="14"/>
  <c r="D174" i="29" s="1"/>
  <c r="H28" i="14"/>
  <c r="E175" i="29" s="1"/>
  <c r="H23" i="14"/>
  <c r="E170" i="29" s="1"/>
  <c r="H27" i="14"/>
  <c r="E174" i="29" s="1"/>
  <c r="G23" i="14"/>
  <c r="D170" i="29" s="1"/>
  <c r="H26" i="14"/>
  <c r="E173" i="29" s="1"/>
  <c r="H25" i="14"/>
  <c r="E172" i="29" s="1"/>
  <c r="H24" i="14"/>
  <c r="E171" i="29" s="1"/>
  <c r="I28" i="14"/>
  <c r="F175" i="29" s="1"/>
  <c r="I24" i="14"/>
  <c r="F171" i="29" s="1"/>
  <c r="I23" i="14"/>
  <c r="F170" i="29" s="1"/>
  <c r="I25" i="14"/>
  <c r="F172" i="29" s="1"/>
  <c r="I27" i="14"/>
  <c r="F174" i="29" s="1"/>
  <c r="I26" i="14"/>
  <c r="F173" i="29" s="1"/>
  <c r="J24" i="14"/>
  <c r="G171" i="29" s="1"/>
  <c r="J27" i="14"/>
  <c r="G174" i="29" s="1"/>
  <c r="J28" i="14"/>
  <c r="G175" i="29" s="1"/>
  <c r="J23" i="14"/>
  <c r="G170" i="29" s="1"/>
  <c r="J25" i="14"/>
  <c r="G172" i="29" s="1"/>
  <c r="J26" i="14"/>
  <c r="G173" i="29" s="1"/>
  <c r="K27" i="14"/>
  <c r="H174" i="29" s="1"/>
  <c r="K23" i="14"/>
  <c r="H170" i="29" s="1"/>
  <c r="K28" i="14"/>
  <c r="H175" i="29" s="1"/>
  <c r="K26" i="14"/>
  <c r="H173" i="29" s="1"/>
  <c r="K25" i="14"/>
  <c r="H172" i="29" s="1"/>
  <c r="K24" i="14"/>
  <c r="H171" i="29" s="1"/>
  <c r="L27" i="14"/>
  <c r="I174" i="29" s="1"/>
  <c r="L23" i="14"/>
  <c r="I170" i="29" s="1"/>
  <c r="L26" i="14"/>
  <c r="I173" i="29" s="1"/>
  <c r="L28" i="14"/>
  <c r="I175" i="29" s="1"/>
  <c r="L24" i="14"/>
  <c r="I171" i="29" s="1"/>
  <c r="L25" i="14"/>
  <c r="I172" i="29" s="1"/>
  <c r="M26" i="14"/>
  <c r="J173" i="29" s="1"/>
  <c r="M23" i="14"/>
  <c r="J170" i="29" s="1"/>
  <c r="M25" i="14"/>
  <c r="J172" i="29" s="1"/>
  <c r="M24" i="14"/>
  <c r="J171" i="29" s="1"/>
  <c r="M28" i="14"/>
  <c r="J175" i="29" s="1"/>
  <c r="M27" i="14"/>
  <c r="J174" i="29" s="1"/>
  <c r="N26" i="14"/>
  <c r="K173" i="29" s="1"/>
  <c r="N23" i="14"/>
  <c r="K170" i="29" s="1"/>
  <c r="N25" i="14"/>
  <c r="K172" i="29" s="1"/>
  <c r="N28" i="14"/>
  <c r="K175" i="29" s="1"/>
  <c r="N24" i="14"/>
  <c r="K171" i="29" s="1"/>
  <c r="N27" i="14"/>
  <c r="K174" i="29" s="1"/>
  <c r="O26" i="14"/>
  <c r="L173" i="29" s="1"/>
  <c r="O23" i="14"/>
  <c r="L170" i="29" s="1"/>
  <c r="O27" i="14"/>
  <c r="L174" i="29" s="1"/>
  <c r="O28" i="14"/>
  <c r="L175" i="29" s="1"/>
  <c r="O25" i="14"/>
  <c r="L172" i="29" s="1"/>
  <c r="O24" i="14"/>
  <c r="L171" i="29" s="1"/>
  <c r="P28" i="14"/>
  <c r="M175" i="29" s="1"/>
  <c r="P24" i="14"/>
  <c r="M171" i="29" s="1"/>
  <c r="P25" i="14"/>
  <c r="M172" i="29" s="1"/>
  <c r="P26" i="14"/>
  <c r="M173" i="29" s="1"/>
  <c r="P27" i="14"/>
  <c r="M174" i="29" s="1"/>
  <c r="P23" i="14"/>
  <c r="M170" i="29" s="1"/>
  <c r="G13" i="16"/>
  <c r="D76" i="29" s="1"/>
  <c r="C76" i="29"/>
  <c r="H13" i="16"/>
  <c r="E76" i="29" s="1"/>
  <c r="I13" i="16"/>
  <c r="F76" i="29" s="1"/>
  <c r="J13" i="16"/>
  <c r="G76" i="29" s="1"/>
  <c r="K13" i="16"/>
  <c r="H76" i="29" s="1"/>
  <c r="L13" i="16"/>
  <c r="I76" i="29" s="1"/>
  <c r="M13" i="16"/>
  <c r="J76" i="29" s="1"/>
  <c r="N13" i="16"/>
  <c r="K76" i="29" s="1"/>
  <c r="O13" i="16"/>
  <c r="L76" i="29" s="1"/>
  <c r="P13" i="16"/>
  <c r="M76" i="29" s="1"/>
  <c r="G26" i="16"/>
  <c r="D89" i="29" s="1"/>
  <c r="G28" i="16"/>
  <c r="D91" i="29" s="1"/>
  <c r="G27" i="16"/>
  <c r="D90" i="29" s="1"/>
  <c r="G25" i="16"/>
  <c r="D88" i="29" s="1"/>
  <c r="G24" i="16"/>
  <c r="D87" i="29" s="1"/>
  <c r="H25" i="16"/>
  <c r="E88" i="29" s="1"/>
  <c r="H28" i="16"/>
  <c r="E91" i="29" s="1"/>
  <c r="H23" i="16"/>
  <c r="E86" i="29" s="1"/>
  <c r="G23" i="16"/>
  <c r="D86" i="29" s="1"/>
  <c r="I23" i="16"/>
  <c r="F86" i="29" s="1"/>
  <c r="H27" i="16"/>
  <c r="E90" i="29" s="1"/>
  <c r="H26" i="16"/>
  <c r="E89" i="29" s="1"/>
  <c r="H24" i="16"/>
  <c r="E87" i="29" s="1"/>
  <c r="I27" i="16"/>
  <c r="F90" i="29" s="1"/>
  <c r="I26" i="16"/>
  <c r="F89" i="29" s="1"/>
  <c r="I25" i="16"/>
  <c r="F88" i="29" s="1"/>
  <c r="I24" i="16"/>
  <c r="F87" i="29" s="1"/>
  <c r="I28" i="16"/>
  <c r="F91" i="29" s="1"/>
  <c r="J26" i="16"/>
  <c r="G89" i="29" s="1"/>
  <c r="J25" i="16"/>
  <c r="G88" i="29" s="1"/>
  <c r="J28" i="16"/>
  <c r="G91" i="29" s="1"/>
  <c r="J23" i="16"/>
  <c r="G86" i="29" s="1"/>
  <c r="J24" i="16"/>
  <c r="G87" i="29" s="1"/>
  <c r="J27" i="16"/>
  <c r="G90" i="29" s="1"/>
  <c r="K25" i="16"/>
  <c r="H88" i="29" s="1"/>
  <c r="K24" i="16"/>
  <c r="H87" i="29" s="1"/>
  <c r="K28" i="16"/>
  <c r="H91" i="29" s="1"/>
  <c r="K27" i="16"/>
  <c r="H90" i="29" s="1"/>
  <c r="K26" i="16"/>
  <c r="H89" i="29" s="1"/>
  <c r="K23" i="16"/>
  <c r="H86" i="29" s="1"/>
  <c r="L23" i="16"/>
  <c r="I86" i="29" s="1"/>
  <c r="L25" i="16"/>
  <c r="I88" i="29" s="1"/>
  <c r="L28" i="16"/>
  <c r="I91" i="29" s="1"/>
  <c r="L24" i="16"/>
  <c r="I87" i="29" s="1"/>
  <c r="L26" i="16"/>
  <c r="I89" i="29" s="1"/>
  <c r="L27" i="16"/>
  <c r="I90" i="29" s="1"/>
  <c r="M25" i="16"/>
  <c r="J88" i="29" s="1"/>
  <c r="M26" i="16"/>
  <c r="J89" i="29" s="1"/>
  <c r="M28" i="16"/>
  <c r="J91" i="29" s="1"/>
  <c r="M24" i="16"/>
  <c r="J87" i="29" s="1"/>
  <c r="M23" i="16"/>
  <c r="J86" i="29" s="1"/>
  <c r="M27" i="16"/>
  <c r="J90" i="29" s="1"/>
  <c r="N26" i="16"/>
  <c r="K89" i="29" s="1"/>
  <c r="N28" i="16"/>
  <c r="K91" i="29" s="1"/>
  <c r="N24" i="16"/>
  <c r="K87" i="29" s="1"/>
  <c r="N23" i="16"/>
  <c r="K86" i="29" s="1"/>
  <c r="N25" i="16"/>
  <c r="K88" i="29" s="1"/>
  <c r="N27" i="16"/>
  <c r="K90" i="29" s="1"/>
  <c r="O23" i="16"/>
  <c r="L86" i="29" s="1"/>
  <c r="O28" i="16"/>
  <c r="L91" i="29" s="1"/>
  <c r="O26" i="16"/>
  <c r="L89" i="29" s="1"/>
  <c r="O25" i="16"/>
  <c r="L88" i="29" s="1"/>
  <c r="O24" i="16"/>
  <c r="L87" i="29" s="1"/>
  <c r="O27" i="16"/>
  <c r="L90" i="29" s="1"/>
  <c r="P26" i="16"/>
  <c r="M89" i="29" s="1"/>
  <c r="P25" i="16"/>
  <c r="M88" i="29" s="1"/>
  <c r="P27" i="16"/>
  <c r="M90" i="29" s="1"/>
  <c r="P23" i="16"/>
  <c r="M86" i="29" s="1"/>
  <c r="P28" i="16"/>
  <c r="M91" i="29" s="1"/>
  <c r="P24" i="16"/>
  <c r="M87" i="29" s="1"/>
  <c r="E65" i="19"/>
  <c r="E66" i="19" s="1"/>
  <c r="D45" i="16"/>
  <c r="D48" i="16" s="1"/>
  <c r="D53" i="18"/>
  <c r="E52" i="18"/>
  <c r="C53" i="17"/>
  <c r="D52" i="17"/>
  <c r="C53" i="16"/>
  <c r="D52" i="16"/>
  <c r="C52" i="15"/>
  <c r="C53" i="15" s="1"/>
  <c r="D45" i="15"/>
  <c r="D48" i="15" s="1"/>
  <c r="D52" i="15"/>
  <c r="C53" i="14"/>
  <c r="D52" i="14"/>
  <c r="C53" i="13"/>
  <c r="D52" i="13"/>
  <c r="F65" i="19" l="1"/>
  <c r="F66" i="19"/>
  <c r="G65" i="19"/>
  <c r="E53" i="18"/>
  <c r="F52" i="18"/>
  <c r="D53" i="17"/>
  <c r="E52" i="17"/>
  <c r="E52" i="16"/>
  <c r="D53" i="16"/>
  <c r="D53" i="15"/>
  <c r="E52" i="15"/>
  <c r="D53" i="14"/>
  <c r="E52" i="14"/>
  <c r="D53" i="13"/>
  <c r="E52" i="13"/>
  <c r="G66" i="19" l="1"/>
  <c r="H65" i="19"/>
  <c r="F53" i="18"/>
  <c r="G52" i="18"/>
  <c r="E53" i="17"/>
  <c r="F52" i="17"/>
  <c r="F52" i="16"/>
  <c r="E53" i="16"/>
  <c r="E53" i="15"/>
  <c r="F52" i="15"/>
  <c r="E53" i="14"/>
  <c r="F52" i="14"/>
  <c r="E53" i="13"/>
  <c r="F52" i="13"/>
  <c r="H66" i="19" l="1"/>
  <c r="I65" i="19"/>
  <c r="G53" i="18"/>
  <c r="H52" i="18"/>
  <c r="F53" i="17"/>
  <c r="G52" i="17"/>
  <c r="G52" i="16"/>
  <c r="F53" i="16"/>
  <c r="F53" i="15"/>
  <c r="G52" i="15"/>
  <c r="F53" i="14"/>
  <c r="G52" i="14"/>
  <c r="G52" i="13"/>
  <c r="F53" i="13"/>
  <c r="I66" i="19" l="1"/>
  <c r="J65" i="19"/>
  <c r="H53" i="18"/>
  <c r="I52" i="18"/>
  <c r="G53" i="17"/>
  <c r="H52" i="17"/>
  <c r="G53" i="16"/>
  <c r="H52" i="16"/>
  <c r="G53" i="15"/>
  <c r="H52" i="15"/>
  <c r="G53" i="14"/>
  <c r="H52" i="14"/>
  <c r="G53" i="13"/>
  <c r="H52" i="13"/>
  <c r="J66" i="19" l="1"/>
  <c r="K65" i="19"/>
  <c r="I53" i="18"/>
  <c r="J52" i="18"/>
  <c r="H53" i="17"/>
  <c r="I52" i="17"/>
  <c r="H53" i="16"/>
  <c r="I52" i="16"/>
  <c r="H53" i="15"/>
  <c r="I52" i="15"/>
  <c r="H53" i="14"/>
  <c r="I52" i="14"/>
  <c r="H53" i="13"/>
  <c r="I52" i="13"/>
  <c r="K66" i="19" l="1"/>
  <c r="L65" i="19"/>
  <c r="J53" i="18"/>
  <c r="K52" i="18"/>
  <c r="I53" i="17"/>
  <c r="J52" i="17"/>
  <c r="I53" i="16"/>
  <c r="J52" i="16"/>
  <c r="I53" i="15"/>
  <c r="J52" i="15"/>
  <c r="I53" i="14"/>
  <c r="J52" i="14"/>
  <c r="I53" i="13"/>
  <c r="J52" i="13"/>
  <c r="L66" i="19" l="1"/>
  <c r="M65" i="19"/>
  <c r="K53" i="18"/>
  <c r="L52" i="18"/>
  <c r="J53" i="17"/>
  <c r="K52" i="17"/>
  <c r="J53" i="16"/>
  <c r="K52" i="16"/>
  <c r="J53" i="15"/>
  <c r="K52" i="15"/>
  <c r="J53" i="14"/>
  <c r="K52" i="14"/>
  <c r="J53" i="13"/>
  <c r="K52" i="13"/>
  <c r="M66" i="19" l="1"/>
  <c r="N65" i="19"/>
  <c r="L53" i="18"/>
  <c r="M52" i="18"/>
  <c r="K53" i="17"/>
  <c r="L52" i="17"/>
  <c r="K53" i="16"/>
  <c r="L52" i="16"/>
  <c r="K53" i="15"/>
  <c r="L52" i="15"/>
  <c r="L52" i="14"/>
  <c r="K53" i="14"/>
  <c r="K53" i="13"/>
  <c r="L52" i="13"/>
  <c r="N66" i="19" l="1"/>
  <c r="O65" i="19"/>
  <c r="M53" i="18"/>
  <c r="N52" i="18"/>
  <c r="L53" i="17"/>
  <c r="M52" i="17"/>
  <c r="L53" i="16"/>
  <c r="M52" i="16"/>
  <c r="M52" i="15"/>
  <c r="L53" i="15"/>
  <c r="L53" i="14"/>
  <c r="M52" i="14"/>
  <c r="L53" i="13"/>
  <c r="M52" i="13"/>
  <c r="O66" i="19" l="1"/>
  <c r="P65" i="19"/>
  <c r="N53" i="18"/>
  <c r="O52" i="18"/>
  <c r="M53" i="17"/>
  <c r="N52" i="17"/>
  <c r="N52" i="16"/>
  <c r="M53" i="16"/>
  <c r="N52" i="15"/>
  <c r="M53" i="15"/>
  <c r="N52" i="14"/>
  <c r="M53" i="14"/>
  <c r="N52" i="13"/>
  <c r="M53" i="13"/>
  <c r="Q65" i="19" l="1"/>
  <c r="P66" i="19"/>
  <c r="O53" i="18"/>
  <c r="P52" i="18"/>
  <c r="O52" i="17"/>
  <c r="N53" i="17"/>
  <c r="N53" i="16"/>
  <c r="O52" i="16"/>
  <c r="N53" i="15"/>
  <c r="O52" i="15"/>
  <c r="N53" i="14"/>
  <c r="O52" i="14"/>
  <c r="N53" i="13"/>
  <c r="O52" i="13"/>
  <c r="Q66" i="19" l="1"/>
  <c r="R65" i="19"/>
  <c r="P53" i="18"/>
  <c r="Q52" i="18"/>
  <c r="P52" i="17"/>
  <c r="O53" i="17"/>
  <c r="O53" i="16"/>
  <c r="P52" i="16"/>
  <c r="O53" i="15"/>
  <c r="P52" i="15"/>
  <c r="O53" i="14"/>
  <c r="P52" i="14"/>
  <c r="P52" i="13"/>
  <c r="O53" i="13"/>
  <c r="R66" i="19" l="1"/>
  <c r="S65" i="19"/>
  <c r="Q53" i="18"/>
  <c r="R52" i="18"/>
  <c r="P53" i="17"/>
  <c r="Q52" i="17"/>
  <c r="P53" i="16"/>
  <c r="Q52" i="16"/>
  <c r="P53" i="15"/>
  <c r="Q52" i="15"/>
  <c r="Q52" i="14"/>
  <c r="P53" i="14"/>
  <c r="P53" i="13"/>
  <c r="Q52" i="13"/>
  <c r="S66" i="19" l="1"/>
  <c r="T65" i="19"/>
  <c r="R53" i="18"/>
  <c r="S52" i="18"/>
  <c r="Q53" i="17"/>
  <c r="R52" i="17"/>
  <c r="Q53" i="16"/>
  <c r="R52" i="16"/>
  <c r="Q53" i="15"/>
  <c r="R52" i="15"/>
  <c r="Q53" i="14"/>
  <c r="R52" i="14"/>
  <c r="Q53" i="13"/>
  <c r="R52" i="13"/>
  <c r="T66" i="19" l="1"/>
  <c r="U65" i="19"/>
  <c r="S53" i="18"/>
  <c r="T52" i="18"/>
  <c r="R53" i="17"/>
  <c r="S52" i="17"/>
  <c r="R53" i="16"/>
  <c r="S52" i="16"/>
  <c r="R53" i="15"/>
  <c r="S52" i="15"/>
  <c r="R53" i="14"/>
  <c r="S52" i="14"/>
  <c r="S52" i="13"/>
  <c r="R53" i="13"/>
  <c r="U66" i="19" l="1"/>
  <c r="V65" i="19"/>
  <c r="T53" i="18"/>
  <c r="U52" i="18"/>
  <c r="S53" i="17"/>
  <c r="T52" i="17"/>
  <c r="S53" i="16"/>
  <c r="T52" i="16"/>
  <c r="S53" i="15"/>
  <c r="T52" i="15"/>
  <c r="S53" i="14"/>
  <c r="T52" i="14"/>
  <c r="S53" i="13"/>
  <c r="T52" i="13"/>
  <c r="V66" i="19" l="1"/>
  <c r="D37" i="19" s="1"/>
  <c r="C37" i="19" s="1"/>
  <c r="M114" i="29" s="1"/>
  <c r="W65" i="19"/>
  <c r="U53" i="18"/>
  <c r="V52" i="18"/>
  <c r="T53" i="17"/>
  <c r="U52" i="17"/>
  <c r="T53" i="16"/>
  <c r="U52" i="16"/>
  <c r="T53" i="15"/>
  <c r="U52" i="15"/>
  <c r="T53" i="14"/>
  <c r="U52" i="14"/>
  <c r="T53" i="13"/>
  <c r="U52" i="13"/>
  <c r="W66" i="19" l="1"/>
  <c r="X65" i="19"/>
  <c r="V53" i="18"/>
  <c r="D38" i="18" s="1"/>
  <c r="C38" i="18" s="1"/>
  <c r="M30" i="29" s="1"/>
  <c r="W52" i="18"/>
  <c r="U53" i="17"/>
  <c r="V52" i="17"/>
  <c r="U53" i="16"/>
  <c r="V52" i="16"/>
  <c r="U53" i="15"/>
  <c r="V52" i="15"/>
  <c r="V52" i="14"/>
  <c r="U53" i="14"/>
  <c r="V52" i="13"/>
  <c r="U53" i="13"/>
  <c r="X66" i="19" l="1"/>
  <c r="Y65" i="19"/>
  <c r="W53" i="18"/>
  <c r="X52" i="18"/>
  <c r="W52" i="17"/>
  <c r="V53" i="17"/>
  <c r="D38" i="17" s="1"/>
  <c r="C38" i="17" s="1"/>
  <c r="AB156" i="29" s="1"/>
  <c r="V53" i="16"/>
  <c r="D38" i="16" s="1"/>
  <c r="C38" i="16" s="1"/>
  <c r="M72" i="29" s="1"/>
  <c r="W52" i="16"/>
  <c r="V53" i="15"/>
  <c r="D38" i="15" s="1"/>
  <c r="C38" i="15" s="1"/>
  <c r="M177" i="29" s="1"/>
  <c r="W52" i="15"/>
  <c r="V53" i="14"/>
  <c r="D38" i="14" s="1"/>
  <c r="C38" i="14" s="1"/>
  <c r="M156" i="29" s="1"/>
  <c r="W52" i="14"/>
  <c r="V53" i="13"/>
  <c r="D38" i="13" s="1"/>
  <c r="C38" i="13" s="1"/>
  <c r="M198" i="29" s="1"/>
  <c r="W52" i="13"/>
  <c r="Y66" i="19" l="1"/>
  <c r="Z65" i="19"/>
  <c r="X53" i="18"/>
  <c r="Y52" i="18"/>
  <c r="X52" i="17"/>
  <c r="W53" i="17"/>
  <c r="W53" i="16"/>
  <c r="X52" i="16"/>
  <c r="W53" i="15"/>
  <c r="X52" i="15"/>
  <c r="X52" i="14"/>
  <c r="W53" i="14"/>
  <c r="W53" i="13"/>
  <c r="X52" i="13"/>
  <c r="Z66" i="19" l="1"/>
  <c r="AA65" i="19"/>
  <c r="Y53" i="18"/>
  <c r="Z52" i="18"/>
  <c r="X53" i="17"/>
  <c r="Y52" i="17"/>
  <c r="X53" i="16"/>
  <c r="Y52" i="16"/>
  <c r="X53" i="15"/>
  <c r="Y52" i="15"/>
  <c r="X53" i="14"/>
  <c r="Y52" i="14"/>
  <c r="X53" i="13"/>
  <c r="Y52" i="13"/>
  <c r="AA66" i="19" l="1"/>
  <c r="AB65" i="19"/>
  <c r="Z53" i="18"/>
  <c r="AA52" i="18"/>
  <c r="Y53" i="17"/>
  <c r="Z52" i="17"/>
  <c r="Y53" i="16"/>
  <c r="Z52" i="16"/>
  <c r="Y53" i="15"/>
  <c r="Z52" i="15"/>
  <c r="Y53" i="14"/>
  <c r="Z52" i="14"/>
  <c r="Y53" i="13"/>
  <c r="Z52" i="13"/>
  <c r="AB66" i="19" l="1"/>
  <c r="AC65" i="19"/>
  <c r="AA53" i="18"/>
  <c r="AB52" i="18"/>
  <c r="AA52" i="17"/>
  <c r="Z53" i="17"/>
  <c r="Z53" i="16"/>
  <c r="AA52" i="16"/>
  <c r="Z53" i="15"/>
  <c r="AA52" i="15"/>
  <c r="Z53" i="14"/>
  <c r="AA52" i="14"/>
  <c r="AA52" i="13"/>
  <c r="Z53" i="13"/>
  <c r="AC66" i="19" l="1"/>
  <c r="AD65" i="19"/>
  <c r="AB53" i="18"/>
  <c r="AC52" i="18"/>
  <c r="AA53" i="17"/>
  <c r="AB52" i="17"/>
  <c r="AB52" i="16"/>
  <c r="AA53" i="16"/>
  <c r="AA53" i="15"/>
  <c r="AB52" i="15"/>
  <c r="AA53" i="14"/>
  <c r="AB52" i="14"/>
  <c r="AA53" i="13"/>
  <c r="AB52" i="13"/>
  <c r="AD66" i="19" l="1"/>
  <c r="AE65" i="19"/>
  <c r="AC53" i="18"/>
  <c r="AD52" i="18"/>
  <c r="AB53" i="17"/>
  <c r="AC52" i="17"/>
  <c r="AB53" i="16"/>
  <c r="AC52" i="16"/>
  <c r="AB53" i="15"/>
  <c r="AC52" i="15"/>
  <c r="AB53" i="14"/>
  <c r="AC52" i="14"/>
  <c r="AB53" i="13"/>
  <c r="AC52" i="13"/>
  <c r="AE66" i="19" l="1"/>
  <c r="AF65" i="19"/>
  <c r="AD53" i="18"/>
  <c r="AE52" i="18"/>
  <c r="AC53" i="17"/>
  <c r="AD52" i="17"/>
  <c r="AC53" i="16"/>
  <c r="AD52" i="16"/>
  <c r="AC53" i="15"/>
  <c r="AD52" i="15"/>
  <c r="AD52" i="14"/>
  <c r="AC53" i="14"/>
  <c r="AC53" i="13"/>
  <c r="AD52" i="13"/>
  <c r="AF66" i="19" l="1"/>
  <c r="AG65" i="19"/>
  <c r="AE53" i="18"/>
  <c r="AF52" i="18"/>
  <c r="AE52" i="17"/>
  <c r="AD53" i="17"/>
  <c r="AE52" i="16"/>
  <c r="AD53" i="16"/>
  <c r="AD53" i="15"/>
  <c r="AE52" i="15"/>
  <c r="AD53" i="14"/>
  <c r="AE52" i="14"/>
  <c r="AD53" i="13"/>
  <c r="AE52" i="13"/>
  <c r="AG66" i="19" l="1"/>
  <c r="AH65" i="19"/>
  <c r="AF53" i="18"/>
  <c r="AG52" i="18"/>
  <c r="AE53" i="17"/>
  <c r="AF52" i="17"/>
  <c r="AF52" i="16"/>
  <c r="AE53" i="16"/>
  <c r="AE53" i="15"/>
  <c r="AF52" i="15"/>
  <c r="AE53" i="14"/>
  <c r="AF52" i="14"/>
  <c r="AE53" i="13"/>
  <c r="AF52" i="13"/>
  <c r="AH66" i="19" l="1"/>
  <c r="AI65" i="19"/>
  <c r="AG53" i="18"/>
  <c r="AH52" i="18"/>
  <c r="AF53" i="17"/>
  <c r="AG52" i="17"/>
  <c r="AF53" i="16"/>
  <c r="AG52" i="16"/>
  <c r="AG52" i="15"/>
  <c r="AF53" i="15"/>
  <c r="AF53" i="14"/>
  <c r="AG52" i="14"/>
  <c r="AF53" i="13"/>
  <c r="AG52" i="13"/>
  <c r="AI66" i="19" l="1"/>
  <c r="AJ65" i="19"/>
  <c r="AH53" i="18"/>
  <c r="AI52" i="18"/>
  <c r="AG53" i="17"/>
  <c r="AH52" i="17"/>
  <c r="AG53" i="16"/>
  <c r="AH52" i="16"/>
  <c r="AG53" i="15"/>
  <c r="AH52" i="15"/>
  <c r="AG53" i="14"/>
  <c r="AH52" i="14"/>
  <c r="AG53" i="13"/>
  <c r="AH52" i="13"/>
  <c r="AJ66" i="19" l="1"/>
  <c r="AK65" i="19"/>
  <c r="AI53" i="18"/>
  <c r="AJ52" i="18"/>
  <c r="AH53" i="17"/>
  <c r="AI52" i="17"/>
  <c r="AH53" i="16"/>
  <c r="AI52" i="16"/>
  <c r="AH53" i="15"/>
  <c r="AI52" i="15"/>
  <c r="AH53" i="14"/>
  <c r="AI52" i="14"/>
  <c r="AI52" i="13"/>
  <c r="AH53" i="13"/>
  <c r="AK66" i="19" l="1"/>
  <c r="AL65" i="19"/>
  <c r="AJ53" i="18"/>
  <c r="AK52" i="18"/>
  <c r="AI53" i="17"/>
  <c r="AJ52" i="17"/>
  <c r="AI53" i="16"/>
  <c r="AJ52" i="16"/>
  <c r="AI53" i="15"/>
  <c r="AJ52" i="15"/>
  <c r="AJ52" i="14"/>
  <c r="AI53" i="14"/>
  <c r="AI53" i="13"/>
  <c r="AJ52" i="13"/>
  <c r="AL66" i="19" l="1"/>
  <c r="AM65" i="19"/>
  <c r="AK53" i="18"/>
  <c r="AL52" i="18"/>
  <c r="AJ53" i="17"/>
  <c r="AK52" i="17"/>
  <c r="AJ53" i="16"/>
  <c r="AK52" i="16"/>
  <c r="AJ53" i="15"/>
  <c r="AK52" i="15"/>
  <c r="AJ53" i="14"/>
  <c r="AK52" i="14"/>
  <c r="AJ53" i="13"/>
  <c r="AK52" i="13"/>
  <c r="AM66" i="19" l="1"/>
  <c r="AN65" i="19"/>
  <c r="AL53" i="18"/>
  <c r="AM52" i="18"/>
  <c r="AK53" i="17"/>
  <c r="AL52" i="17"/>
  <c r="AK53" i="16"/>
  <c r="AL52" i="16"/>
  <c r="AK53" i="15"/>
  <c r="AL52" i="15"/>
  <c r="AK53" i="14"/>
  <c r="AL52" i="14"/>
  <c r="AK53" i="13"/>
  <c r="AL52" i="13"/>
  <c r="AN66" i="19" l="1"/>
  <c r="AO65" i="19"/>
  <c r="AM53" i="18"/>
  <c r="AN52" i="18"/>
  <c r="AM52" i="17"/>
  <c r="AL53" i="17"/>
  <c r="AL53" i="16"/>
  <c r="AM52" i="16"/>
  <c r="AL53" i="15"/>
  <c r="AM52" i="15"/>
  <c r="AL53" i="14"/>
  <c r="AM52" i="14"/>
  <c r="AL53" i="13"/>
  <c r="AM52" i="13"/>
  <c r="AP65" i="19" l="1"/>
  <c r="AO66" i="19"/>
  <c r="AN53" i="18"/>
  <c r="AO52" i="18"/>
  <c r="AM53" i="17"/>
  <c r="AN52" i="17"/>
  <c r="AM53" i="16"/>
  <c r="AN52" i="16"/>
  <c r="AN52" i="15"/>
  <c r="AM53" i="15"/>
  <c r="AM53" i="14"/>
  <c r="AN52" i="14"/>
  <c r="AM53" i="13"/>
  <c r="AN52" i="13"/>
  <c r="AP66" i="19" l="1"/>
  <c r="AQ65" i="19"/>
  <c r="AO53" i="18"/>
  <c r="AP52" i="18"/>
  <c r="AN53" i="17"/>
  <c r="AO52" i="17"/>
  <c r="AN53" i="16"/>
  <c r="AO52" i="16"/>
  <c r="AN53" i="15"/>
  <c r="AO52" i="15"/>
  <c r="AN53" i="14"/>
  <c r="AO52" i="14"/>
  <c r="AN53" i="13"/>
  <c r="AO52" i="13"/>
  <c r="AQ66" i="19" l="1"/>
  <c r="AR65" i="19"/>
  <c r="AP53" i="18"/>
  <c r="AQ52" i="18"/>
  <c r="AO53" i="17"/>
  <c r="AP52" i="17"/>
  <c r="AO53" i="16"/>
  <c r="AP52" i="16"/>
  <c r="AO53" i="15"/>
  <c r="AP52" i="15"/>
  <c r="AO53" i="14"/>
  <c r="AP52" i="14"/>
  <c r="AP52" i="13"/>
  <c r="AO53" i="13"/>
  <c r="AR66" i="19" l="1"/>
  <c r="AS65" i="19"/>
  <c r="AQ53" i="18"/>
  <c r="AR52" i="18"/>
  <c r="AP53" i="17"/>
  <c r="AQ52" i="17"/>
  <c r="AP53" i="16"/>
  <c r="AQ52" i="16"/>
  <c r="AP53" i="15"/>
  <c r="AQ52" i="15"/>
  <c r="AP53" i="14"/>
  <c r="AQ52" i="14"/>
  <c r="AP53" i="13"/>
  <c r="AQ52" i="13"/>
  <c r="AS66" i="19" l="1"/>
  <c r="AT65" i="19"/>
  <c r="AR53" i="18"/>
  <c r="AS52" i="18"/>
  <c r="AQ53" i="17"/>
  <c r="AR52" i="17"/>
  <c r="AQ53" i="16"/>
  <c r="AR52" i="16"/>
  <c r="AQ53" i="15"/>
  <c r="AR52" i="15"/>
  <c r="AR52" i="14"/>
  <c r="AQ53" i="14"/>
  <c r="AR52" i="13"/>
  <c r="AQ53" i="13"/>
  <c r="AT66" i="19" l="1"/>
  <c r="AU65" i="19"/>
  <c r="AS53" i="18"/>
  <c r="AT52" i="18"/>
  <c r="AR53" i="17"/>
  <c r="AS52" i="17"/>
  <c r="AR53" i="16"/>
  <c r="AS52" i="16"/>
  <c r="AR53" i="15"/>
  <c r="AS52" i="15"/>
  <c r="AR53" i="14"/>
  <c r="AS52" i="14"/>
  <c r="AS52" i="13"/>
  <c r="AR53" i="13"/>
  <c r="AU66" i="19" l="1"/>
  <c r="AV65" i="19"/>
  <c r="AT53" i="18"/>
  <c r="AU52" i="18"/>
  <c r="AS53" i="17"/>
  <c r="AT52" i="17"/>
  <c r="AS53" i="16"/>
  <c r="AT52" i="16"/>
  <c r="AS53" i="15"/>
  <c r="AT52" i="15"/>
  <c r="AS53" i="14"/>
  <c r="AT52" i="14"/>
  <c r="AS53" i="13"/>
  <c r="AT52" i="13"/>
  <c r="AV66" i="19" l="1"/>
  <c r="AW65" i="19"/>
  <c r="AU53" i="18"/>
  <c r="AV52" i="18"/>
  <c r="AU52" i="17"/>
  <c r="AT53" i="17"/>
  <c r="AU52" i="16"/>
  <c r="AT53" i="16"/>
  <c r="AT53" i="15"/>
  <c r="AU52" i="15"/>
  <c r="AT53" i="14"/>
  <c r="AU52" i="14"/>
  <c r="AT53" i="13"/>
  <c r="AU52" i="13"/>
  <c r="AW66" i="19" l="1"/>
  <c r="AX65" i="19"/>
  <c r="AV53" i="18"/>
  <c r="AW52" i="18"/>
  <c r="AV52" i="17"/>
  <c r="AU53" i="17"/>
  <c r="AU53" i="16"/>
  <c r="AV52" i="16"/>
  <c r="AU53" i="15"/>
  <c r="AV52" i="15"/>
  <c r="AU53" i="14"/>
  <c r="AV52" i="14"/>
  <c r="AU53" i="13"/>
  <c r="AV52" i="13"/>
  <c r="AX66" i="19" l="1"/>
  <c r="AY65" i="19"/>
  <c r="AW53" i="18"/>
  <c r="AX52" i="18"/>
  <c r="AV53" i="17"/>
  <c r="AW52" i="17"/>
  <c r="AV53" i="16"/>
  <c r="AW52" i="16"/>
  <c r="AW52" i="15"/>
  <c r="AV53" i="15"/>
  <c r="AV53" i="14"/>
  <c r="AW52" i="14"/>
  <c r="AV53" i="13"/>
  <c r="AW52" i="13"/>
  <c r="AY66" i="19" l="1"/>
  <c r="AZ65" i="19"/>
  <c r="AX53" i="18"/>
  <c r="AY52" i="18"/>
  <c r="AX52" i="17"/>
  <c r="AW53" i="17"/>
  <c r="AW53" i="16"/>
  <c r="AX52" i="16"/>
  <c r="AW53" i="15"/>
  <c r="AX52" i="15"/>
  <c r="AW53" i="14"/>
  <c r="AX52" i="14"/>
  <c r="AW53" i="13"/>
  <c r="AX52" i="13"/>
  <c r="AZ66" i="19" l="1"/>
  <c r="BA65" i="19"/>
  <c r="AY53" i="18"/>
  <c r="AZ52" i="18"/>
  <c r="AX53" i="17"/>
  <c r="AY52" i="17"/>
  <c r="AX53" i="16"/>
  <c r="AY52" i="16"/>
  <c r="AX53" i="15"/>
  <c r="AY52" i="15"/>
  <c r="AX53" i="14"/>
  <c r="AY52" i="14"/>
  <c r="AY52" i="13"/>
  <c r="AX53" i="13"/>
  <c r="BA66" i="19" l="1"/>
  <c r="BB65" i="19"/>
  <c r="AZ53" i="18"/>
  <c r="BA52" i="18"/>
  <c r="AY53" i="17"/>
  <c r="AZ52" i="17"/>
  <c r="AY53" i="16"/>
  <c r="AZ52" i="16"/>
  <c r="AY53" i="15"/>
  <c r="AZ52" i="15"/>
  <c r="AY53" i="14"/>
  <c r="AZ52" i="14"/>
  <c r="AY53" i="13"/>
  <c r="AZ52" i="13"/>
  <c r="BB66" i="19" l="1"/>
  <c r="BC65" i="19"/>
  <c r="BA53" i="18"/>
  <c r="BB52" i="18"/>
  <c r="AZ53" i="17"/>
  <c r="BA52" i="17"/>
  <c r="AZ53" i="16"/>
  <c r="BA52" i="16"/>
  <c r="AZ53" i="15"/>
  <c r="BA52" i="15"/>
  <c r="BA52" i="14"/>
  <c r="AZ53" i="14"/>
  <c r="AZ53" i="13"/>
  <c r="BA52" i="13"/>
  <c r="BC66" i="19" l="1"/>
  <c r="BD65" i="19"/>
  <c r="BB53" i="18"/>
  <c r="BC52" i="18"/>
  <c r="BB52" i="17"/>
  <c r="BA53" i="17"/>
  <c r="BA53" i="16"/>
  <c r="BB52" i="16"/>
  <c r="BA53" i="15"/>
  <c r="BB52" i="15"/>
  <c r="BB52" i="14"/>
  <c r="BA53" i="14"/>
  <c r="BA53" i="13"/>
  <c r="BB52" i="13"/>
  <c r="BD66" i="19" l="1"/>
  <c r="BE65" i="19"/>
  <c r="BC53" i="18"/>
  <c r="BD52" i="18"/>
  <c r="BC52" i="17"/>
  <c r="BB53" i="17"/>
  <c r="BB53" i="16"/>
  <c r="BC52" i="16"/>
  <c r="BB53" i="15"/>
  <c r="BC52" i="15"/>
  <c r="BB53" i="14"/>
  <c r="BC52" i="14"/>
  <c r="BB53" i="13"/>
  <c r="BC52" i="13"/>
  <c r="BE66" i="19" l="1"/>
  <c r="BF65" i="19"/>
  <c r="BD53" i="18"/>
  <c r="BE52" i="18"/>
  <c r="BC53" i="17"/>
  <c r="BD52" i="17"/>
  <c r="BC53" i="16"/>
  <c r="BD52" i="16"/>
  <c r="BC53" i="15"/>
  <c r="BD52" i="15"/>
  <c r="BC53" i="14"/>
  <c r="BD52" i="14"/>
  <c r="BC53" i="13"/>
  <c r="BD52" i="13"/>
  <c r="BF66" i="19" l="1"/>
  <c r="BG65" i="19"/>
  <c r="BE53" i="18"/>
  <c r="BF52" i="18"/>
  <c r="BD53" i="17"/>
  <c r="BE52" i="17"/>
  <c r="BD53" i="16"/>
  <c r="BE52" i="16"/>
  <c r="BD53" i="15"/>
  <c r="BE52" i="15"/>
  <c r="BD53" i="14"/>
  <c r="BE52" i="14"/>
  <c r="BD53" i="13"/>
  <c r="BE52" i="13"/>
  <c r="BG66" i="19" l="1"/>
  <c r="BH65" i="19"/>
  <c r="BF53" i="18"/>
  <c r="BG52" i="18"/>
  <c r="BE53" i="17"/>
  <c r="BF52" i="17"/>
  <c r="BE53" i="16"/>
  <c r="BF52" i="16"/>
  <c r="BE53" i="15"/>
  <c r="BF52" i="15"/>
  <c r="BE53" i="14"/>
  <c r="BF52" i="14"/>
  <c r="BE53" i="13"/>
  <c r="BF52" i="13"/>
  <c r="BH66" i="19" l="1"/>
  <c r="BI65" i="19"/>
  <c r="BG53" i="18"/>
  <c r="BH52" i="18"/>
  <c r="BG52" i="17"/>
  <c r="BF53" i="17"/>
  <c r="BF53" i="16"/>
  <c r="BG52" i="16"/>
  <c r="BF53" i="15"/>
  <c r="BG52" i="15"/>
  <c r="BF53" i="14"/>
  <c r="BG52" i="14"/>
  <c r="BG52" i="13"/>
  <c r="BF53" i="13"/>
  <c r="BI66" i="19" l="1"/>
  <c r="BJ65" i="19"/>
  <c r="BH53" i="18"/>
  <c r="BI52" i="18"/>
  <c r="BG53" i="17"/>
  <c r="BH52" i="17"/>
  <c r="BG53" i="16"/>
  <c r="BH52" i="16"/>
  <c r="BG53" i="15"/>
  <c r="BH52" i="15"/>
  <c r="BG53" i="14"/>
  <c r="BH52" i="14"/>
  <c r="BG53" i="13"/>
  <c r="BH52" i="13"/>
  <c r="BJ66" i="19" l="1"/>
  <c r="BK65" i="19"/>
  <c r="BI53" i="18"/>
  <c r="BJ52" i="18"/>
  <c r="BH53" i="17"/>
  <c r="BI52" i="17"/>
  <c r="BH53" i="16"/>
  <c r="BI52" i="16"/>
  <c r="BH53" i="15"/>
  <c r="BI52" i="15"/>
  <c r="BH53" i="14"/>
  <c r="BI52" i="14"/>
  <c r="BH53" i="13"/>
  <c r="BI52" i="13"/>
  <c r="BK66" i="19" l="1"/>
  <c r="BL65" i="19"/>
  <c r="BJ53" i="18"/>
  <c r="BK52" i="18"/>
  <c r="BI53" i="17"/>
  <c r="BJ52" i="17"/>
  <c r="BI53" i="16"/>
  <c r="BJ52" i="16"/>
  <c r="BI53" i="15"/>
  <c r="BJ52" i="15"/>
  <c r="BJ52" i="14"/>
  <c r="BI53" i="14"/>
  <c r="BI53" i="13"/>
  <c r="BJ52" i="13"/>
  <c r="BL66" i="19" l="1"/>
  <c r="BM65" i="19"/>
  <c r="BK53" i="18"/>
  <c r="BL52" i="18"/>
  <c r="BK52" i="17"/>
  <c r="BJ53" i="17"/>
  <c r="BK52" i="16"/>
  <c r="BJ53" i="16"/>
  <c r="BJ53" i="15"/>
  <c r="BK52" i="15"/>
  <c r="BJ53" i="14"/>
  <c r="BK52" i="14"/>
  <c r="BJ53" i="13"/>
  <c r="BK52" i="13"/>
  <c r="BM66" i="19" l="1"/>
  <c r="BN65" i="19"/>
  <c r="BL53" i="18"/>
  <c r="BM52" i="18"/>
  <c r="BK53" i="17"/>
  <c r="BL52" i="17"/>
  <c r="BL52" i="16"/>
  <c r="BK53" i="16"/>
  <c r="BK53" i="15"/>
  <c r="BL52" i="15"/>
  <c r="BK53" i="14"/>
  <c r="BL52" i="14"/>
  <c r="BK53" i="13"/>
  <c r="BL52" i="13"/>
  <c r="BO65" i="19" l="1"/>
  <c r="BN66" i="19"/>
  <c r="BM53" i="18"/>
  <c r="BN52" i="18"/>
  <c r="BL53" i="17"/>
  <c r="BM52" i="17"/>
  <c r="BL53" i="16"/>
  <c r="BM52" i="16"/>
  <c r="BM52" i="15"/>
  <c r="BL53" i="15"/>
  <c r="BM52" i="14"/>
  <c r="BL53" i="14"/>
  <c r="BL53" i="13"/>
  <c r="BM52" i="13"/>
  <c r="BO66" i="19" l="1"/>
  <c r="BP65" i="19"/>
  <c r="BN53" i="18"/>
  <c r="BO52" i="18"/>
  <c r="BN52" i="17"/>
  <c r="BM53" i="17"/>
  <c r="BM53" i="16"/>
  <c r="BN52" i="16"/>
  <c r="BN52" i="15"/>
  <c r="BM53" i="15"/>
  <c r="BM53" i="14"/>
  <c r="BN52" i="14"/>
  <c r="BM53" i="13"/>
  <c r="BN52" i="13"/>
  <c r="BP66" i="19" l="1"/>
  <c r="BQ65" i="19"/>
  <c r="BO53" i="18"/>
  <c r="BP52" i="18"/>
  <c r="BN53" i="17"/>
  <c r="BO52" i="17"/>
  <c r="BN53" i="16"/>
  <c r="BO52" i="16"/>
  <c r="BO52" i="15"/>
  <c r="BN53" i="15"/>
  <c r="BN53" i="14"/>
  <c r="BO52" i="14"/>
  <c r="BN53" i="13"/>
  <c r="BO52" i="13"/>
  <c r="BQ66" i="19" l="1"/>
  <c r="BR65" i="19"/>
  <c r="BP53" i="18"/>
  <c r="BQ52" i="18"/>
  <c r="BO53" i="17"/>
  <c r="BP52" i="17"/>
  <c r="BO53" i="16"/>
  <c r="BP52" i="16"/>
  <c r="BO53" i="15"/>
  <c r="BP52" i="15"/>
  <c r="BO53" i="14"/>
  <c r="BP52" i="14"/>
  <c r="BO53" i="13"/>
  <c r="BP52" i="13"/>
  <c r="BS65" i="19" l="1"/>
  <c r="BR66" i="19"/>
  <c r="BQ53" i="18"/>
  <c r="BR52" i="18"/>
  <c r="BP53" i="17"/>
  <c r="BQ52" i="17"/>
  <c r="BP53" i="16"/>
  <c r="BQ52" i="16"/>
  <c r="BP53" i="15"/>
  <c r="BQ52" i="15"/>
  <c r="BP53" i="14"/>
  <c r="BQ52" i="14"/>
  <c r="BP53" i="13"/>
  <c r="BQ52" i="13"/>
  <c r="BS66" i="19" l="1"/>
  <c r="BT65" i="19"/>
  <c r="BR53" i="18"/>
  <c r="BS52" i="18"/>
  <c r="BQ53" i="17"/>
  <c r="BR52" i="17"/>
  <c r="BQ53" i="16"/>
  <c r="BR52" i="16"/>
  <c r="BQ53" i="15"/>
  <c r="BR52" i="15"/>
  <c r="BQ53" i="14"/>
  <c r="BR52" i="14"/>
  <c r="BQ53" i="13"/>
  <c r="BR52" i="13"/>
  <c r="BT66" i="19" l="1"/>
  <c r="BU65" i="19"/>
  <c r="BS53" i="18"/>
  <c r="BT52" i="18"/>
  <c r="BR53" i="17"/>
  <c r="BS52" i="17"/>
  <c r="BR53" i="16"/>
  <c r="BS52" i="16"/>
  <c r="BR53" i="15"/>
  <c r="BS52" i="15"/>
  <c r="BR53" i="14"/>
  <c r="BS52" i="14"/>
  <c r="BR53" i="13"/>
  <c r="BS52" i="13"/>
  <c r="BU66" i="19" l="1"/>
  <c r="BV65" i="19"/>
  <c r="BT53" i="18"/>
  <c r="BU52" i="18"/>
  <c r="BS53" i="17"/>
  <c r="BT52" i="17"/>
  <c r="BS53" i="16"/>
  <c r="BT52" i="16"/>
  <c r="BS53" i="15"/>
  <c r="BT52" i="15"/>
  <c r="BS53" i="14"/>
  <c r="BT52" i="14"/>
  <c r="BS53" i="13"/>
  <c r="BT52" i="13"/>
  <c r="BV66" i="19" l="1"/>
  <c r="BW65" i="19"/>
  <c r="BU53" i="18"/>
  <c r="BV52" i="18"/>
  <c r="BT53" i="17"/>
  <c r="BU52" i="17"/>
  <c r="BT53" i="16"/>
  <c r="BU52" i="16"/>
  <c r="BT53" i="15"/>
  <c r="BU52" i="15"/>
  <c r="BT53" i="14"/>
  <c r="BU52" i="14"/>
  <c r="BT53" i="13"/>
  <c r="BU52" i="13"/>
  <c r="BW66" i="19" l="1"/>
  <c r="BX65" i="19"/>
  <c r="BV53" i="18"/>
  <c r="BW52" i="18"/>
  <c r="BV52" i="17"/>
  <c r="BU53" i="17"/>
  <c r="BU53" i="16"/>
  <c r="BV52" i="16"/>
  <c r="BU53" i="15"/>
  <c r="BV52" i="15"/>
  <c r="BU53" i="14"/>
  <c r="BV52" i="14"/>
  <c r="BV52" i="13"/>
  <c r="BU53" i="13"/>
  <c r="BX66" i="19" l="1"/>
  <c r="BY65" i="19"/>
  <c r="BW53" i="18"/>
  <c r="BX52" i="18"/>
  <c r="BW52" i="17"/>
  <c r="BV53" i="17"/>
  <c r="BV53" i="16"/>
  <c r="BW52" i="16"/>
  <c r="BV53" i="15"/>
  <c r="BW52" i="15"/>
  <c r="BV53" i="14"/>
  <c r="BW52" i="14"/>
  <c r="BV53" i="13"/>
  <c r="BW52" i="13"/>
  <c r="BY66" i="19" l="1"/>
  <c r="BZ65" i="19"/>
  <c r="BX53" i="18"/>
  <c r="BY52" i="18"/>
  <c r="BW53" i="17"/>
  <c r="BX52" i="17"/>
  <c r="BX52" i="16"/>
  <c r="BW53" i="16"/>
  <c r="BW53" i="15"/>
  <c r="BX52" i="15"/>
  <c r="BX52" i="14"/>
  <c r="BW53" i="14"/>
  <c r="BW53" i="13"/>
  <c r="BX52" i="13"/>
  <c r="BZ66" i="19" l="1"/>
  <c r="CA65" i="19"/>
  <c r="BY53" i="18"/>
  <c r="BZ52" i="18"/>
  <c r="BX53" i="17"/>
  <c r="BY52" i="17"/>
  <c r="BX53" i="16"/>
  <c r="BY52" i="16"/>
  <c r="BX53" i="15"/>
  <c r="BY52" i="15"/>
  <c r="BX53" i="14"/>
  <c r="BY52" i="14"/>
  <c r="BX53" i="13"/>
  <c r="BY52" i="13"/>
  <c r="CA66" i="19" l="1"/>
  <c r="CB65" i="19"/>
  <c r="BZ53" i="18"/>
  <c r="CA52" i="18"/>
  <c r="BY53" i="17"/>
  <c r="BZ52" i="17"/>
  <c r="BY53" i="16"/>
  <c r="BZ52" i="16"/>
  <c r="BY53" i="15"/>
  <c r="BZ52" i="15"/>
  <c r="BY53" i="14"/>
  <c r="BZ52" i="14"/>
  <c r="BY53" i="13"/>
  <c r="BZ52" i="13"/>
  <c r="CB66" i="19" l="1"/>
  <c r="CC65" i="19"/>
  <c r="CA53" i="18"/>
  <c r="CB52" i="18"/>
  <c r="CA52" i="17"/>
  <c r="BZ53" i="17"/>
  <c r="CA52" i="16"/>
  <c r="BZ53" i="16"/>
  <c r="BZ53" i="15"/>
  <c r="CA52" i="15"/>
  <c r="BZ53" i="14"/>
  <c r="CA52" i="14"/>
  <c r="BZ53" i="13"/>
  <c r="CA52" i="13"/>
  <c r="CC66" i="19" l="1"/>
  <c r="CD65" i="19"/>
  <c r="CB53" i="18"/>
  <c r="CC52" i="18"/>
  <c r="CA53" i="17"/>
  <c r="CB52" i="17"/>
  <c r="CA53" i="16"/>
  <c r="CB52" i="16"/>
  <c r="CA53" i="15"/>
  <c r="CB52" i="15"/>
  <c r="CB52" i="14"/>
  <c r="CA53" i="14"/>
  <c r="CB52" i="13"/>
  <c r="CA53" i="13"/>
  <c r="CD66" i="19" l="1"/>
  <c r="CE65" i="19"/>
  <c r="CC53" i="18"/>
  <c r="CD52" i="18"/>
  <c r="CB53" i="17"/>
  <c r="CC52" i="17"/>
  <c r="CB53" i="16"/>
  <c r="CC52" i="16"/>
  <c r="CC52" i="15"/>
  <c r="CB53" i="15"/>
  <c r="CC52" i="14"/>
  <c r="CB53" i="14"/>
  <c r="CB53" i="13"/>
  <c r="CC52" i="13"/>
  <c r="CE66" i="19" l="1"/>
  <c r="CF65" i="19"/>
  <c r="CD53" i="18"/>
  <c r="CE52" i="18"/>
  <c r="CC53" i="17"/>
  <c r="CD52" i="17"/>
  <c r="CC53" i="16"/>
  <c r="CD52" i="16"/>
  <c r="CC53" i="15"/>
  <c r="CD52" i="15"/>
  <c r="CC53" i="14"/>
  <c r="CD52" i="14"/>
  <c r="CC53" i="13"/>
  <c r="CD52" i="13"/>
  <c r="CF66" i="19" l="1"/>
  <c r="CG65" i="19"/>
  <c r="CE53" i="18"/>
  <c r="CF52" i="18"/>
  <c r="CD53" i="17"/>
  <c r="CE52" i="17"/>
  <c r="CD53" i="16"/>
  <c r="CE52" i="16"/>
  <c r="CD53" i="15"/>
  <c r="CE52" i="15"/>
  <c r="CD53" i="14"/>
  <c r="CE52" i="14"/>
  <c r="CD53" i="13"/>
  <c r="CE52" i="13"/>
  <c r="CG66" i="19" l="1"/>
  <c r="CH65" i="19"/>
  <c r="CF53" i="18"/>
  <c r="CG52" i="18"/>
  <c r="CE53" i="17"/>
  <c r="CF52" i="17"/>
  <c r="CE53" i="16"/>
  <c r="CF52" i="16"/>
  <c r="CE53" i="15"/>
  <c r="CF52" i="15"/>
  <c r="CE53" i="14"/>
  <c r="CF52" i="14"/>
  <c r="CE53" i="13"/>
  <c r="CF52" i="13"/>
  <c r="CH66" i="19" l="1"/>
  <c r="CI65" i="19"/>
  <c r="CG53" i="18"/>
  <c r="CH52" i="18"/>
  <c r="CF53" i="17"/>
  <c r="CG52" i="17"/>
  <c r="CF53" i="16"/>
  <c r="CG52" i="16"/>
  <c r="CF53" i="15"/>
  <c r="CG52" i="15"/>
  <c r="CF53" i="14"/>
  <c r="CG52" i="14"/>
  <c r="CF53" i="13"/>
  <c r="CG52" i="13"/>
  <c r="CI66" i="19" l="1"/>
  <c r="CJ65" i="19"/>
  <c r="CH53" i="18"/>
  <c r="CI52" i="18"/>
  <c r="CG53" i="17"/>
  <c r="CH52" i="17"/>
  <c r="CG53" i="16"/>
  <c r="CH52" i="16"/>
  <c r="CG53" i="15"/>
  <c r="CH52" i="15"/>
  <c r="CH52" i="14"/>
  <c r="CG53" i="14"/>
  <c r="CG53" i="13"/>
  <c r="CH52" i="13"/>
  <c r="CJ66" i="19" l="1"/>
  <c r="CK65" i="19"/>
  <c r="CI53" i="18"/>
  <c r="CJ52" i="18"/>
  <c r="CI52" i="17"/>
  <c r="CH53" i="17"/>
  <c r="CH53" i="16"/>
  <c r="CI52" i="16"/>
  <c r="CH53" i="15"/>
  <c r="CI52" i="15"/>
  <c r="CH53" i="14"/>
  <c r="CI52" i="14"/>
  <c r="CI52" i="13"/>
  <c r="CH53" i="13"/>
  <c r="CK66" i="19" l="1"/>
  <c r="CL65" i="19"/>
  <c r="CJ53" i="18"/>
  <c r="CK52" i="18"/>
  <c r="CJ52" i="17"/>
  <c r="CI53" i="17"/>
  <c r="CI53" i="16"/>
  <c r="CJ52" i="16"/>
  <c r="CI53" i="15"/>
  <c r="CJ52" i="15"/>
  <c r="CI53" i="14"/>
  <c r="CJ52" i="14"/>
  <c r="CI53" i="13"/>
  <c r="CJ52" i="13"/>
  <c r="CL66" i="19" l="1"/>
  <c r="CM65" i="19"/>
  <c r="CK53" i="18"/>
  <c r="CL52" i="18"/>
  <c r="CJ53" i="17"/>
  <c r="CK52" i="17"/>
  <c r="CJ53" i="16"/>
  <c r="CK52" i="16"/>
  <c r="CJ53" i="15"/>
  <c r="CK52" i="15"/>
  <c r="CJ53" i="14"/>
  <c r="CK52" i="14"/>
  <c r="CJ53" i="13"/>
  <c r="CK52" i="13"/>
  <c r="CM66" i="19" l="1"/>
  <c r="CN65" i="19"/>
  <c r="CL53" i="18"/>
  <c r="CM52" i="18"/>
  <c r="CK53" i="17"/>
  <c r="CL52" i="17"/>
  <c r="CK53" i="16"/>
  <c r="CL52" i="16"/>
  <c r="CK53" i="15"/>
  <c r="CL52" i="15"/>
  <c r="CK53" i="14"/>
  <c r="CL52" i="14"/>
  <c r="CK53" i="13"/>
  <c r="CL52" i="13"/>
  <c r="CN66" i="19" l="1"/>
  <c r="CO65" i="19"/>
  <c r="CM53" i="18"/>
  <c r="CN52" i="18"/>
  <c r="CL53" i="17"/>
  <c r="CM52" i="17"/>
  <c r="CL53" i="16"/>
  <c r="CM52" i="16"/>
  <c r="CL53" i="15"/>
  <c r="CM52" i="15"/>
  <c r="CL53" i="14"/>
  <c r="CM52" i="14"/>
  <c r="CM52" i="13"/>
  <c r="CL53" i="13"/>
  <c r="CO66" i="19" l="1"/>
  <c r="CP65" i="19"/>
  <c r="CN53" i="18"/>
  <c r="CO52" i="18"/>
  <c r="CM53" i="17"/>
  <c r="CN52" i="17"/>
  <c r="CN52" i="16"/>
  <c r="CM53" i="16"/>
  <c r="CM53" i="15"/>
  <c r="CN52" i="15"/>
  <c r="CM53" i="14"/>
  <c r="CN52" i="14"/>
  <c r="CM53" i="13"/>
  <c r="CN52" i="13"/>
  <c r="CQ65" i="19" l="1"/>
  <c r="CP66" i="19"/>
  <c r="CO53" i="18"/>
  <c r="CP52" i="18"/>
  <c r="CN53" i="17"/>
  <c r="CO52" i="17"/>
  <c r="CN53" i="16"/>
  <c r="CO52" i="16"/>
  <c r="CN53" i="15"/>
  <c r="CO52" i="15"/>
  <c r="CN53" i="14"/>
  <c r="CO52" i="14"/>
  <c r="CN53" i="13"/>
  <c r="CO52" i="13"/>
  <c r="CR65" i="19" l="1"/>
  <c r="CQ66" i="19"/>
  <c r="CP53" i="18"/>
  <c r="CQ52" i="18"/>
  <c r="CO53" i="17"/>
  <c r="CP52" i="17"/>
  <c r="CO53" i="16"/>
  <c r="CP52" i="16"/>
  <c r="CO53" i="15"/>
  <c r="CP52" i="15"/>
  <c r="CP52" i="14"/>
  <c r="CO53" i="14"/>
  <c r="CO53" i="13"/>
  <c r="CP52" i="13"/>
  <c r="CS65" i="19" l="1"/>
  <c r="CR66" i="19"/>
  <c r="CQ53" i="18"/>
  <c r="CR52" i="18"/>
  <c r="CP53" i="17"/>
  <c r="CQ52" i="17"/>
  <c r="CQ52" i="16"/>
  <c r="CP53" i="16"/>
  <c r="CP53" i="15"/>
  <c r="CQ52" i="15"/>
  <c r="CP53" i="14"/>
  <c r="CQ52" i="14"/>
  <c r="CQ52" i="13"/>
  <c r="CP53" i="13"/>
  <c r="CT65" i="19" l="1"/>
  <c r="CS66" i="19"/>
  <c r="CR53" i="18"/>
  <c r="CS52" i="18"/>
  <c r="CR52" i="17"/>
  <c r="CQ53" i="17"/>
  <c r="CR52" i="16"/>
  <c r="CQ53" i="16"/>
  <c r="CQ53" i="15"/>
  <c r="CR52" i="15"/>
  <c r="CQ53" i="14"/>
  <c r="CR52" i="14"/>
  <c r="CR52" i="13"/>
  <c r="CQ53" i="13"/>
  <c r="CT66" i="19" l="1"/>
  <c r="CU65" i="19"/>
  <c r="CS53" i="18"/>
  <c r="CT52" i="18"/>
  <c r="CR53" i="17"/>
  <c r="CS52" i="17"/>
  <c r="CR53" i="16"/>
  <c r="CS52" i="16"/>
  <c r="CS52" i="15"/>
  <c r="CR53" i="15"/>
  <c r="CR53" i="14"/>
  <c r="CS52" i="14"/>
  <c r="CR53" i="13"/>
  <c r="CS52" i="13"/>
  <c r="CU66" i="19" l="1"/>
  <c r="CV65" i="19"/>
  <c r="CT53" i="18"/>
  <c r="CU52" i="18"/>
  <c r="CS53" i="17"/>
  <c r="CT52" i="17"/>
  <c r="CS53" i="16"/>
  <c r="CT52" i="16"/>
  <c r="CT52" i="15"/>
  <c r="CS53" i="15"/>
  <c r="CS53" i="14"/>
  <c r="CT52" i="14"/>
  <c r="CS53" i="13"/>
  <c r="CT52" i="13"/>
  <c r="CV66" i="19" l="1"/>
  <c r="CW65" i="19"/>
  <c r="CU53" i="18"/>
  <c r="CV52" i="18"/>
  <c r="CT53" i="17"/>
  <c r="CU52" i="17"/>
  <c r="CT53" i="16"/>
  <c r="CU52" i="16"/>
  <c r="CU52" i="15"/>
  <c r="CT53" i="15"/>
  <c r="CT53" i="14"/>
  <c r="CU52" i="14"/>
  <c r="CT53" i="13"/>
  <c r="CU52" i="13"/>
  <c r="CW66" i="19" l="1"/>
  <c r="CX65" i="19"/>
  <c r="D61" i="19" s="1"/>
  <c r="CV53" i="18"/>
  <c r="CW52" i="18"/>
  <c r="CU53" i="17"/>
  <c r="CV52" i="17"/>
  <c r="CU53" i="16"/>
  <c r="CV52" i="16"/>
  <c r="CU53" i="15"/>
  <c r="CV52" i="15"/>
  <c r="CU53" i="14"/>
  <c r="CV52" i="14"/>
  <c r="CU53" i="13"/>
  <c r="CV52" i="13"/>
  <c r="CX66" i="19" l="1"/>
  <c r="CY65" i="19"/>
  <c r="CW53" i="18"/>
  <c r="CX52" i="18"/>
  <c r="D49" i="18" s="1"/>
  <c r="CW52" i="17"/>
  <c r="CV53" i="17"/>
  <c r="CV53" i="16"/>
  <c r="CW52" i="16"/>
  <c r="CV53" i="15"/>
  <c r="CW52" i="15"/>
  <c r="CW52" i="14"/>
  <c r="CV53" i="14"/>
  <c r="CV53" i="13"/>
  <c r="CW52" i="13"/>
  <c r="CY66" i="19" l="1"/>
  <c r="CZ65" i="19"/>
  <c r="CX53" i="18"/>
  <c r="CY52" i="18"/>
  <c r="CX52" i="17"/>
  <c r="D49" i="17" s="1"/>
  <c r="CW53" i="17"/>
  <c r="CW53" i="16"/>
  <c r="CX52" i="16"/>
  <c r="D49" i="16" s="1"/>
  <c r="CW53" i="15"/>
  <c r="CX52" i="15"/>
  <c r="D49" i="15" s="1"/>
  <c r="CW53" i="14"/>
  <c r="CX52" i="14"/>
  <c r="D49" i="14" s="1"/>
  <c r="CW53" i="13"/>
  <c r="CX52" i="13"/>
  <c r="D49" i="13" s="1"/>
  <c r="CZ66" i="19" l="1"/>
  <c r="DA65" i="19"/>
  <c r="CY53" i="18"/>
  <c r="CZ52" i="18"/>
  <c r="CX53" i="17"/>
  <c r="CY52" i="17"/>
  <c r="CX53" i="16"/>
  <c r="CY52" i="16"/>
  <c r="CX53" i="15"/>
  <c r="CY52" i="15"/>
  <c r="CX53" i="14"/>
  <c r="CY52" i="14"/>
  <c r="CX53" i="13"/>
  <c r="CY52" i="13"/>
  <c r="DB65" i="19" l="1"/>
  <c r="DA66" i="19"/>
  <c r="CZ53" i="18"/>
  <c r="DA52" i="18"/>
  <c r="CY53" i="17"/>
  <c r="CZ52" i="17"/>
  <c r="CY53" i="16"/>
  <c r="CZ52" i="16"/>
  <c r="CZ52" i="15"/>
  <c r="CY53" i="15"/>
  <c r="CY53" i="14"/>
  <c r="CZ52" i="14"/>
  <c r="CY53" i="13"/>
  <c r="CZ52" i="13"/>
  <c r="DC65" i="19" l="1"/>
  <c r="DB66" i="19"/>
  <c r="DA53" i="18"/>
  <c r="DB52" i="18"/>
  <c r="CZ53" i="17"/>
  <c r="DA52" i="17"/>
  <c r="CZ53" i="16"/>
  <c r="DA52" i="16"/>
  <c r="CZ53" i="15"/>
  <c r="DA52" i="15"/>
  <c r="DA52" i="14"/>
  <c r="CZ53" i="14"/>
  <c r="CZ53" i="13"/>
  <c r="DA52" i="13"/>
  <c r="DC66" i="19" l="1"/>
  <c r="DD65" i="19"/>
  <c r="DB53" i="18"/>
  <c r="DC52" i="18"/>
  <c r="DB52" i="17"/>
  <c r="DA53" i="17"/>
  <c r="DA53" i="16"/>
  <c r="DB52" i="16"/>
  <c r="DA53" i="15"/>
  <c r="DB52" i="15"/>
  <c r="DA53" i="14"/>
  <c r="DB52" i="14"/>
  <c r="DA53" i="13"/>
  <c r="DB52" i="13"/>
  <c r="DD66" i="19" l="1"/>
  <c r="DE65" i="19"/>
  <c r="DC53" i="18"/>
  <c r="DD52" i="18"/>
  <c r="DB53" i="17"/>
  <c r="DC52" i="17"/>
  <c r="DB53" i="16"/>
  <c r="DC52" i="16"/>
  <c r="DB53" i="15"/>
  <c r="DC52" i="15"/>
  <c r="DB53" i="14"/>
  <c r="DC52" i="14"/>
  <c r="DB53" i="13"/>
  <c r="DC52" i="13"/>
  <c r="DE66" i="19" l="1"/>
  <c r="DF65" i="19"/>
  <c r="DD53" i="18"/>
  <c r="DE52" i="18"/>
  <c r="DC53" i="17"/>
  <c r="DD52" i="17"/>
  <c r="DC53" i="16"/>
  <c r="DD52" i="16"/>
  <c r="DC53" i="15"/>
  <c r="DD52" i="15"/>
  <c r="DC53" i="14"/>
  <c r="DD52" i="14"/>
  <c r="DD52" i="13"/>
  <c r="DC53" i="13"/>
  <c r="DF66" i="19" l="1"/>
  <c r="DG65" i="19"/>
  <c r="DE53" i="18"/>
  <c r="DF52" i="18"/>
  <c r="DD53" i="17"/>
  <c r="DE52" i="17"/>
  <c r="DD53" i="16"/>
  <c r="DE52" i="16"/>
  <c r="DD53" i="15"/>
  <c r="DE52" i="15"/>
  <c r="DD53" i="14"/>
  <c r="DE52" i="14"/>
  <c r="DE52" i="13"/>
  <c r="DD53" i="13"/>
  <c r="DG66" i="19" l="1"/>
  <c r="DH65" i="19"/>
  <c r="DF53" i="18"/>
  <c r="DG52" i="18"/>
  <c r="DE53" i="17"/>
  <c r="DF52" i="17"/>
  <c r="DE53" i="16"/>
  <c r="DF52" i="16"/>
  <c r="DE53" i="15"/>
  <c r="DF52" i="15"/>
  <c r="DE53" i="14"/>
  <c r="DF52" i="14"/>
  <c r="DE53" i="13"/>
  <c r="DF52" i="13"/>
  <c r="DH66" i="19" l="1"/>
  <c r="DI65" i="19"/>
  <c r="DG53" i="18"/>
  <c r="DH52" i="18"/>
  <c r="DG52" i="17"/>
  <c r="DF53" i="17"/>
  <c r="DG52" i="16"/>
  <c r="DF53" i="16"/>
  <c r="DF53" i="15"/>
  <c r="DG52" i="15"/>
  <c r="DF53" i="14"/>
  <c r="DG52" i="14"/>
  <c r="DF53" i="13"/>
  <c r="DG52" i="13"/>
  <c r="DI66" i="19" l="1"/>
  <c r="DJ65" i="19"/>
  <c r="DH53" i="18"/>
  <c r="DI52" i="18"/>
  <c r="DG53" i="17"/>
  <c r="DH52" i="17"/>
  <c r="DG53" i="16"/>
  <c r="DH52" i="16"/>
  <c r="DG53" i="15"/>
  <c r="DH52" i="15"/>
  <c r="DG53" i="14"/>
  <c r="DH52" i="14"/>
  <c r="DG53" i="13"/>
  <c r="DH52" i="13"/>
  <c r="DJ66" i="19" l="1"/>
  <c r="DK65" i="19"/>
  <c r="DI53" i="18"/>
  <c r="DJ52" i="18"/>
  <c r="DH53" i="17"/>
  <c r="DI52" i="17"/>
  <c r="DH53" i="16"/>
  <c r="DI52" i="16"/>
  <c r="DI52" i="15"/>
  <c r="DH53" i="15"/>
  <c r="DI52" i="14"/>
  <c r="DH53" i="14"/>
  <c r="DH53" i="13"/>
  <c r="DI52" i="13"/>
  <c r="DK66" i="19" l="1"/>
  <c r="DL65" i="19"/>
  <c r="DJ53" i="18"/>
  <c r="DK52" i="18"/>
  <c r="DI53" i="17"/>
  <c r="DJ52" i="17"/>
  <c r="DI53" i="16"/>
  <c r="DJ52" i="16"/>
  <c r="DI53" i="15"/>
  <c r="DJ52" i="15"/>
  <c r="DI53" i="14"/>
  <c r="DJ52" i="14"/>
  <c r="DI53" i="13"/>
  <c r="DJ52" i="13"/>
  <c r="DM65" i="19" l="1"/>
  <c r="DL66" i="19"/>
  <c r="DK53" i="18"/>
  <c r="DL52" i="18"/>
  <c r="DJ53" i="17"/>
  <c r="DK52" i="17"/>
  <c r="DJ53" i="16"/>
  <c r="DK52" i="16"/>
  <c r="DJ53" i="15"/>
  <c r="DK52" i="15"/>
  <c r="DJ53" i="14"/>
  <c r="DK52" i="14"/>
  <c r="DJ53" i="13"/>
  <c r="DK52" i="13"/>
  <c r="DM66" i="19" l="1"/>
  <c r="DN65" i="19"/>
  <c r="DL53" i="18"/>
  <c r="DM52" i="18"/>
  <c r="DK53" i="17"/>
  <c r="DL52" i="17"/>
  <c r="DK53" i="16"/>
  <c r="DL52" i="16"/>
  <c r="DK53" i="15"/>
  <c r="DL52" i="15"/>
  <c r="DK53" i="14"/>
  <c r="DL52" i="14"/>
  <c r="DK53" i="13"/>
  <c r="DL52" i="13"/>
  <c r="DN66" i="19" l="1"/>
  <c r="DO65" i="19"/>
  <c r="DM53" i="18"/>
  <c r="DN52" i="18"/>
  <c r="DM52" i="17"/>
  <c r="DL53" i="17"/>
  <c r="DL53" i="16"/>
  <c r="DM52" i="16"/>
  <c r="DL53" i="15"/>
  <c r="DM52" i="15"/>
  <c r="DM52" i="14"/>
  <c r="DL53" i="14"/>
  <c r="DL53" i="13"/>
  <c r="DM52" i="13"/>
  <c r="DO66" i="19" l="1"/>
  <c r="DP65" i="19"/>
  <c r="DN53" i="18"/>
  <c r="DO52" i="18"/>
  <c r="DM53" i="17"/>
  <c r="DN52" i="17"/>
  <c r="DM53" i="16"/>
  <c r="DN52" i="16"/>
  <c r="DM53" i="15"/>
  <c r="DN52" i="15"/>
  <c r="DM53" i="14"/>
  <c r="DN52" i="14"/>
  <c r="DN52" i="13"/>
  <c r="DM53" i="13"/>
  <c r="DP66" i="19" l="1"/>
  <c r="DQ65" i="19"/>
  <c r="DO53" i="18"/>
  <c r="DP52" i="18"/>
  <c r="DN53" i="17"/>
  <c r="DO52" i="17"/>
  <c r="DN53" i="16"/>
  <c r="DO52" i="16"/>
  <c r="DN53" i="15"/>
  <c r="DO52" i="15"/>
  <c r="DN53" i="14"/>
  <c r="DO52" i="14"/>
  <c r="DN53" i="13"/>
  <c r="DO52" i="13"/>
  <c r="DR65" i="19" l="1"/>
  <c r="DQ66" i="19"/>
  <c r="DP53" i="18"/>
  <c r="DQ52" i="18"/>
  <c r="DP52" i="17"/>
  <c r="DO53" i="17"/>
  <c r="DO53" i="16"/>
  <c r="DP52" i="16"/>
  <c r="DO53" i="15"/>
  <c r="DP52" i="15"/>
  <c r="DO53" i="14"/>
  <c r="DP52" i="14"/>
  <c r="DO53" i="13"/>
  <c r="DP52" i="13"/>
  <c r="DS65" i="19" l="1"/>
  <c r="DR66" i="19"/>
  <c r="DQ53" i="18"/>
  <c r="DR52" i="18"/>
  <c r="DP53" i="17"/>
  <c r="DQ52" i="17"/>
  <c r="DP53" i="16"/>
  <c r="DQ52" i="16"/>
  <c r="DP53" i="15"/>
  <c r="DQ52" i="15"/>
  <c r="DP53" i="14"/>
  <c r="DQ52" i="14"/>
  <c r="DP53" i="13"/>
  <c r="DQ52" i="13"/>
  <c r="DS66" i="19" l="1"/>
  <c r="DT65" i="19"/>
  <c r="DR53" i="18"/>
  <c r="DS52" i="18"/>
  <c r="DQ53" i="17"/>
  <c r="DR52" i="17"/>
  <c r="DQ53" i="16"/>
  <c r="DR52" i="16"/>
  <c r="DQ53" i="15"/>
  <c r="DR52" i="15"/>
  <c r="DQ53" i="14"/>
  <c r="DR52" i="14"/>
  <c r="DQ53" i="13"/>
  <c r="DR52" i="13"/>
  <c r="DU65" i="19" l="1"/>
  <c r="DT66" i="19"/>
  <c r="DS53" i="18"/>
  <c r="DT52" i="18"/>
  <c r="DR53" i="17"/>
  <c r="DS52" i="17"/>
  <c r="DR53" i="16"/>
  <c r="DS52" i="16"/>
  <c r="DR53" i="15"/>
  <c r="DS52" i="15"/>
  <c r="DR53" i="14"/>
  <c r="DS52" i="14"/>
  <c r="DS52" i="13"/>
  <c r="DR53" i="13"/>
  <c r="DV65" i="19" l="1"/>
  <c r="DU66" i="19"/>
  <c r="DT53" i="18"/>
  <c r="DU52" i="18"/>
  <c r="DS53" i="17"/>
  <c r="DT52" i="17"/>
  <c r="DS53" i="16"/>
  <c r="DT52" i="16"/>
  <c r="DS53" i="15"/>
  <c r="DT52" i="15"/>
  <c r="DS53" i="14"/>
  <c r="DT52" i="14"/>
  <c r="DS53" i="13"/>
  <c r="DT52" i="13"/>
  <c r="DV66" i="19" l="1"/>
  <c r="DW65" i="19"/>
  <c r="DU53" i="18"/>
  <c r="DV52" i="18"/>
  <c r="DT53" i="17"/>
  <c r="DU52" i="17"/>
  <c r="DT53" i="16"/>
  <c r="DU52" i="16"/>
  <c r="DT53" i="15"/>
  <c r="DU52" i="15"/>
  <c r="DT53" i="14"/>
  <c r="DU52" i="14"/>
  <c r="DT53" i="13"/>
  <c r="DU52" i="13"/>
  <c r="DW66" i="19" l="1"/>
  <c r="DX65" i="19"/>
  <c r="DV53" i="18"/>
  <c r="DW52" i="18"/>
  <c r="DU53" i="17"/>
  <c r="DV52" i="17"/>
  <c r="DU53" i="16"/>
  <c r="DV52" i="16"/>
  <c r="DU53" i="15"/>
  <c r="DV52" i="15"/>
  <c r="DV52" i="14"/>
  <c r="DU53" i="14"/>
  <c r="DV52" i="13"/>
  <c r="DU53" i="13"/>
  <c r="DX66" i="19" l="1"/>
  <c r="DY65" i="19"/>
  <c r="DW53" i="18"/>
  <c r="DX52" i="18"/>
  <c r="DW52" i="17"/>
  <c r="DV53" i="17"/>
  <c r="DW52" i="16"/>
  <c r="DV53" i="16"/>
  <c r="DV53" i="15"/>
  <c r="DW52" i="15"/>
  <c r="DV53" i="14"/>
  <c r="DW52" i="14"/>
  <c r="DV53" i="13"/>
  <c r="DW52" i="13"/>
  <c r="DY66" i="19" l="1"/>
  <c r="DZ65" i="19"/>
  <c r="DX53" i="18"/>
  <c r="DY52" i="18"/>
  <c r="DW53" i="17"/>
  <c r="DX52" i="17"/>
  <c r="DX52" i="16"/>
  <c r="DW53" i="16"/>
  <c r="DW53" i="15"/>
  <c r="DX52" i="15"/>
  <c r="DW53" i="14"/>
  <c r="DX52" i="14"/>
  <c r="DW53" i="13"/>
  <c r="DX52" i="13"/>
  <c r="DZ66" i="19" l="1"/>
  <c r="EA65" i="19"/>
  <c r="DY53" i="18"/>
  <c r="DZ52" i="18"/>
  <c r="DX53" i="17"/>
  <c r="DY52" i="17"/>
  <c r="DX53" i="16"/>
  <c r="DY52" i="16"/>
  <c r="DY52" i="15"/>
  <c r="DX53" i="15"/>
  <c r="DX53" i="14"/>
  <c r="DY52" i="14"/>
  <c r="DX53" i="13"/>
  <c r="DY52" i="13"/>
  <c r="EA66" i="19" l="1"/>
  <c r="EB65" i="19"/>
  <c r="DZ53" i="18"/>
  <c r="EA52" i="18"/>
  <c r="DY53" i="17"/>
  <c r="DZ52" i="17"/>
  <c r="DY53" i="16"/>
  <c r="DZ52" i="16"/>
  <c r="DZ52" i="15"/>
  <c r="DY53" i="15"/>
  <c r="DY53" i="14"/>
  <c r="DZ52" i="14"/>
  <c r="DY53" i="13"/>
  <c r="DZ52" i="13"/>
  <c r="EC65" i="19" l="1"/>
  <c r="EB66" i="19"/>
  <c r="EA53" i="18"/>
  <c r="EB52" i="18"/>
  <c r="DZ53" i="17"/>
  <c r="EA52" i="17"/>
  <c r="DZ53" i="16"/>
  <c r="EA52" i="16"/>
  <c r="EA52" i="15"/>
  <c r="DZ53" i="15"/>
  <c r="DZ53" i="14"/>
  <c r="EA52" i="14"/>
  <c r="DZ53" i="13"/>
  <c r="EA52" i="13"/>
  <c r="EC66" i="19" l="1"/>
  <c r="ED65" i="19"/>
  <c r="EB53" i="18"/>
  <c r="EC52" i="18"/>
  <c r="EA53" i="17"/>
  <c r="EB52" i="17"/>
  <c r="EA53" i="16"/>
  <c r="EB52" i="16"/>
  <c r="EA53" i="15"/>
  <c r="EB52" i="15"/>
  <c r="EA53" i="14"/>
  <c r="EB52" i="14"/>
  <c r="EA53" i="13"/>
  <c r="EB52" i="13"/>
  <c r="EE65" i="19" l="1"/>
  <c r="ED66" i="19"/>
  <c r="EC53" i="18"/>
  <c r="ED52" i="18"/>
  <c r="EB53" i="17"/>
  <c r="EC52" i="17"/>
  <c r="EB53" i="16"/>
  <c r="EC52" i="16"/>
  <c r="EB53" i="15"/>
  <c r="EC52" i="15"/>
  <c r="EC52" i="14"/>
  <c r="EB53" i="14"/>
  <c r="EC52" i="13"/>
  <c r="EB53" i="13"/>
  <c r="EE66" i="19" l="1"/>
  <c r="EF65" i="19"/>
  <c r="ED53" i="18"/>
  <c r="EE52" i="18"/>
  <c r="EC53" i="17"/>
  <c r="ED52" i="17"/>
  <c r="EC53" i="16"/>
  <c r="ED52" i="16"/>
  <c r="EC53" i="15"/>
  <c r="ED52" i="15"/>
  <c r="EC53" i="14"/>
  <c r="ED52" i="14"/>
  <c r="EC53" i="13"/>
  <c r="ED52" i="13"/>
  <c r="EF66" i="19" l="1"/>
  <c r="EG65" i="19"/>
  <c r="EE53" i="18"/>
  <c r="EF52" i="18"/>
  <c r="ED53" i="17"/>
  <c r="EE52" i="17"/>
  <c r="ED53" i="16"/>
  <c r="EE52" i="16"/>
  <c r="ED53" i="15"/>
  <c r="EE52" i="15"/>
  <c r="ED53" i="14"/>
  <c r="EE52" i="14"/>
  <c r="ED53" i="13"/>
  <c r="EE52" i="13"/>
  <c r="EG66" i="19" l="1"/>
  <c r="EH65" i="19"/>
  <c r="EF53" i="18"/>
  <c r="EG52" i="18"/>
  <c r="EE53" i="17"/>
  <c r="EF52" i="17"/>
  <c r="EE53" i="16"/>
  <c r="EF52" i="16"/>
  <c r="EF52" i="15"/>
  <c r="EE53" i="15"/>
  <c r="EE53" i="14"/>
  <c r="EF52" i="14"/>
  <c r="EE53" i="13"/>
  <c r="EF52" i="13"/>
  <c r="EH66" i="19" l="1"/>
  <c r="EI65" i="19"/>
  <c r="EG53" i="18"/>
  <c r="EH52" i="18"/>
  <c r="EF53" i="17"/>
  <c r="EG52" i="17"/>
  <c r="EF53" i="16"/>
  <c r="EG52" i="16"/>
  <c r="EF53" i="15"/>
  <c r="EG52" i="15"/>
  <c r="EF53" i="14"/>
  <c r="EG52" i="14"/>
  <c r="EF53" i="13"/>
  <c r="EG52" i="13"/>
  <c r="EI66" i="19" l="1"/>
  <c r="EJ65" i="19"/>
  <c r="EH53" i="18"/>
  <c r="EI52" i="18"/>
  <c r="EG53" i="17"/>
  <c r="EH52" i="17"/>
  <c r="EG53" i="16"/>
  <c r="EH52" i="16"/>
  <c r="EG53" i="15"/>
  <c r="EH52" i="15"/>
  <c r="EG53" i="14"/>
  <c r="EH52" i="14"/>
  <c r="EG53" i="13"/>
  <c r="EH52" i="13"/>
  <c r="EK65" i="19" l="1"/>
  <c r="EJ66" i="19"/>
  <c r="EI53" i="18"/>
  <c r="EJ52" i="18"/>
  <c r="EH53" i="17"/>
  <c r="EI52" i="17"/>
  <c r="EH53" i="16"/>
  <c r="EI52" i="16"/>
  <c r="EH53" i="15"/>
  <c r="EI52" i="15"/>
  <c r="EH53" i="14"/>
  <c r="EI52" i="14"/>
  <c r="EH53" i="13"/>
  <c r="EI52" i="13"/>
  <c r="EK66" i="19" l="1"/>
  <c r="EL65" i="19"/>
  <c r="EJ53" i="18"/>
  <c r="EK52" i="18"/>
  <c r="EI53" i="17"/>
  <c r="EJ52" i="17"/>
  <c r="EJ52" i="16"/>
  <c r="EI53" i="16"/>
  <c r="EI53" i="15"/>
  <c r="EJ52" i="15"/>
  <c r="EI53" i="14"/>
  <c r="EJ52" i="14"/>
  <c r="EI53" i="13"/>
  <c r="EJ52" i="13"/>
  <c r="EL66" i="19" l="1"/>
  <c r="EM65" i="19"/>
  <c r="EK53" i="18"/>
  <c r="EL52" i="18"/>
  <c r="EK52" i="17"/>
  <c r="EJ53" i="17"/>
  <c r="EJ53" i="16"/>
  <c r="EK52" i="16"/>
  <c r="EJ53" i="15"/>
  <c r="EK52" i="15"/>
  <c r="EJ53" i="14"/>
  <c r="EK52" i="14"/>
  <c r="EJ53" i="13"/>
  <c r="EK52" i="13"/>
  <c r="EM66" i="19" l="1"/>
  <c r="EN65" i="19"/>
  <c r="EL53" i="18"/>
  <c r="EM52" i="18"/>
  <c r="EK53" i="17"/>
  <c r="EL52" i="17"/>
  <c r="EK53" i="16"/>
  <c r="EL52" i="16"/>
  <c r="EK53" i="15"/>
  <c r="EL52" i="15"/>
  <c r="EL52" i="14"/>
  <c r="EK53" i="14"/>
  <c r="EK53" i="13"/>
  <c r="EL52" i="13"/>
  <c r="EN66" i="19" l="1"/>
  <c r="EO65" i="19"/>
  <c r="EM53" i="18"/>
  <c r="EN52" i="18"/>
  <c r="EL53" i="17"/>
  <c r="EM52" i="17"/>
  <c r="EM52" i="16"/>
  <c r="EL53" i="16"/>
  <c r="EL53" i="15"/>
  <c r="EM52" i="15"/>
  <c r="EL53" i="14"/>
  <c r="EM52" i="14"/>
  <c r="EL53" i="13"/>
  <c r="EM52" i="13"/>
  <c r="EO66" i="19" l="1"/>
  <c r="EP65" i="19"/>
  <c r="EN53" i="18"/>
  <c r="EO52" i="18"/>
  <c r="EM53" i="17"/>
  <c r="EN52" i="17"/>
  <c r="EM53" i="16"/>
  <c r="EN52" i="16"/>
  <c r="EM53" i="15"/>
  <c r="EN52" i="15"/>
  <c r="EM53" i="14"/>
  <c r="EN52" i="14"/>
  <c r="EM53" i="13"/>
  <c r="EN52" i="13"/>
  <c r="EP66" i="19" l="1"/>
  <c r="EQ65" i="19"/>
  <c r="EO53" i="18"/>
  <c r="EP52" i="18"/>
  <c r="EN53" i="17"/>
  <c r="EO52" i="17"/>
  <c r="EN53" i="16"/>
  <c r="EO52" i="16"/>
  <c r="EO52" i="15"/>
  <c r="EN53" i="15"/>
  <c r="EO52" i="14"/>
  <c r="EN53" i="14"/>
  <c r="EN53" i="13"/>
  <c r="EO52" i="13"/>
  <c r="EQ66" i="19" l="1"/>
  <c r="ER65" i="19"/>
  <c r="EP53" i="18"/>
  <c r="EQ52" i="18"/>
  <c r="EP52" i="17"/>
  <c r="EO53" i="17"/>
  <c r="EO53" i="16"/>
  <c r="EP52" i="16"/>
  <c r="EO53" i="15"/>
  <c r="EP52" i="15"/>
  <c r="EO53" i="14"/>
  <c r="EP52" i="14"/>
  <c r="EO53" i="13"/>
  <c r="EP52" i="13"/>
  <c r="ER66" i="19" l="1"/>
  <c r="ES65" i="19"/>
  <c r="EQ53" i="18"/>
  <c r="ER52" i="18"/>
  <c r="EP53" i="17"/>
  <c r="EQ52" i="17"/>
  <c r="EP53" i="16"/>
  <c r="EQ52" i="16"/>
  <c r="EP53" i="15"/>
  <c r="EQ52" i="15"/>
  <c r="EP53" i="14"/>
  <c r="EQ52" i="14"/>
  <c r="EQ52" i="13"/>
  <c r="EP53" i="13"/>
  <c r="ES66" i="19" l="1"/>
  <c r="ET65" i="19"/>
  <c r="ER53" i="18"/>
  <c r="ES52" i="18"/>
  <c r="EQ53" i="17"/>
  <c r="ER52" i="17"/>
  <c r="EQ53" i="16"/>
  <c r="ER52" i="16"/>
  <c r="EQ53" i="15"/>
  <c r="ER52" i="15"/>
  <c r="EQ53" i="14"/>
  <c r="ER52" i="14"/>
  <c r="EQ53" i="13"/>
  <c r="ER52" i="13"/>
  <c r="ET66" i="19" l="1"/>
  <c r="EU65" i="19"/>
  <c r="ES53" i="18"/>
  <c r="ET52" i="18"/>
  <c r="ER53" i="17"/>
  <c r="ES52" i="17"/>
  <c r="ER53" i="16"/>
  <c r="ES52" i="16"/>
  <c r="ER53" i="15"/>
  <c r="ES52" i="15"/>
  <c r="ER53" i="14"/>
  <c r="ES52" i="14"/>
  <c r="ER53" i="13"/>
  <c r="ES52" i="13"/>
  <c r="EU66" i="19" l="1"/>
  <c r="EV65" i="19"/>
  <c r="ET53" i="18"/>
  <c r="EU52" i="18"/>
  <c r="ES53" i="17"/>
  <c r="ET52" i="17"/>
  <c r="ES53" i="16"/>
  <c r="ET52" i="16"/>
  <c r="ES53" i="15"/>
  <c r="ET52" i="15"/>
  <c r="ES53" i="14"/>
  <c r="ET52" i="14"/>
  <c r="ES53" i="13"/>
  <c r="ET52" i="13"/>
  <c r="EW65" i="19" l="1"/>
  <c r="EV66" i="19"/>
  <c r="EU53" i="18"/>
  <c r="EV52" i="18"/>
  <c r="EU52" i="17"/>
  <c r="ET53" i="17"/>
  <c r="ET53" i="16"/>
  <c r="EU52" i="16"/>
  <c r="ET53" i="15"/>
  <c r="EU52" i="15"/>
  <c r="ET53" i="14"/>
  <c r="EU52" i="14"/>
  <c r="EU52" i="13"/>
  <c r="ET53" i="13"/>
  <c r="EW66" i="19" l="1"/>
  <c r="EX65" i="19"/>
  <c r="EV53" i="18"/>
  <c r="EW52" i="18"/>
  <c r="EU53" i="17"/>
  <c r="EV52" i="17"/>
  <c r="EU53" i="16"/>
  <c r="EV52" i="16"/>
  <c r="EU53" i="15"/>
  <c r="EV52" i="15"/>
  <c r="EU53" i="14"/>
  <c r="EV52" i="14"/>
  <c r="EU53" i="13"/>
  <c r="EV52" i="13"/>
  <c r="EX66" i="19" l="1"/>
  <c r="EY65" i="19"/>
  <c r="EW53" i="18"/>
  <c r="EX52" i="18"/>
  <c r="EV53" i="17"/>
  <c r="EW52" i="17"/>
  <c r="EV53" i="16"/>
  <c r="EW52" i="16"/>
  <c r="EV53" i="15"/>
  <c r="EW52" i="15"/>
  <c r="EV53" i="14"/>
  <c r="EW52" i="14"/>
  <c r="EV53" i="13"/>
  <c r="EW52" i="13"/>
  <c r="EY66" i="19" l="1"/>
  <c r="EZ65" i="19"/>
  <c r="EX53" i="18"/>
  <c r="EY52" i="18"/>
  <c r="EW53" i="17"/>
  <c r="EX52" i="17"/>
  <c r="EW53" i="16"/>
  <c r="EX52" i="16"/>
  <c r="EW53" i="15"/>
  <c r="EX52" i="15"/>
  <c r="EW53" i="14"/>
  <c r="EX52" i="14"/>
  <c r="EX52" i="13"/>
  <c r="EW53" i="13"/>
  <c r="FA65" i="19" l="1"/>
  <c r="EZ66" i="19"/>
  <c r="EY53" i="18"/>
  <c r="EZ52" i="18"/>
  <c r="EY52" i="17"/>
  <c r="EX53" i="17"/>
  <c r="EX53" i="16"/>
  <c r="EY52" i="16"/>
  <c r="EX53" i="15"/>
  <c r="EY52" i="15"/>
  <c r="EX53" i="14"/>
  <c r="EY52" i="14"/>
  <c r="EY52" i="13"/>
  <c r="EX53" i="13"/>
  <c r="FB65" i="19" l="1"/>
  <c r="FA66" i="19"/>
  <c r="EZ53" i="18"/>
  <c r="FA52" i="18"/>
  <c r="EY53" i="17"/>
  <c r="EZ52" i="17"/>
  <c r="EZ52" i="16"/>
  <c r="EY53" i="16"/>
  <c r="EY53" i="15"/>
  <c r="EZ52" i="15"/>
  <c r="EY53" i="14"/>
  <c r="EZ52" i="14"/>
  <c r="EY53" i="13"/>
  <c r="EZ52" i="13"/>
  <c r="FB66" i="19" l="1"/>
  <c r="FC65" i="19"/>
  <c r="FA53" i="18"/>
  <c r="FB52" i="18"/>
  <c r="EZ53" i="17"/>
  <c r="FA52" i="17"/>
  <c r="EZ53" i="16"/>
  <c r="FA52" i="16"/>
  <c r="EZ53" i="15"/>
  <c r="FA52" i="15"/>
  <c r="EZ53" i="14"/>
  <c r="FA52" i="14"/>
  <c r="EZ53" i="13"/>
  <c r="FA52" i="13"/>
  <c r="FC66" i="19" l="1"/>
  <c r="FD65" i="19"/>
  <c r="FB53" i="18"/>
  <c r="FC52" i="18"/>
  <c r="FB52" i="17"/>
  <c r="FA53" i="17"/>
  <c r="FA53" i="16"/>
  <c r="FB52" i="16"/>
  <c r="FA53" i="15"/>
  <c r="FB52" i="15"/>
  <c r="FA53" i="14"/>
  <c r="FB52" i="14"/>
  <c r="FA53" i="13"/>
  <c r="FB52" i="13"/>
  <c r="FD66" i="19" l="1"/>
  <c r="FE65" i="19"/>
  <c r="FC53" i="18"/>
  <c r="FD52" i="18"/>
  <c r="FC52" i="17"/>
  <c r="FB53" i="17"/>
  <c r="FC52" i="16"/>
  <c r="FB53" i="16"/>
  <c r="FB53" i="15"/>
  <c r="FC52" i="15"/>
  <c r="FB53" i="14"/>
  <c r="FC52" i="14"/>
  <c r="FB53" i="13"/>
  <c r="FC52" i="13"/>
  <c r="FE66" i="19" l="1"/>
  <c r="FF65" i="19"/>
  <c r="FD53" i="18"/>
  <c r="FE52" i="18"/>
  <c r="FC53" i="17"/>
  <c r="FD52" i="17"/>
  <c r="FD52" i="16"/>
  <c r="FC53" i="16"/>
  <c r="FC53" i="15"/>
  <c r="FD52" i="15"/>
  <c r="FC53" i="14"/>
  <c r="FD52" i="14"/>
  <c r="FC53" i="13"/>
  <c r="FD52" i="13"/>
  <c r="FF66" i="19" l="1"/>
  <c r="FG65" i="19"/>
  <c r="FE53" i="18"/>
  <c r="FF52" i="18"/>
  <c r="FD53" i="17"/>
  <c r="FE52" i="17"/>
  <c r="FD53" i="16"/>
  <c r="FE52" i="16"/>
  <c r="FE52" i="15"/>
  <c r="FD53" i="15"/>
  <c r="FD53" i="14"/>
  <c r="FE52" i="14"/>
  <c r="FD53" i="13"/>
  <c r="FE52" i="13"/>
  <c r="FG66" i="19" l="1"/>
  <c r="FH65" i="19"/>
  <c r="FF53" i="18"/>
  <c r="FG52" i="18"/>
  <c r="FE53" i="17"/>
  <c r="FF52" i="17"/>
  <c r="FE53" i="16"/>
  <c r="FF52" i="16"/>
  <c r="FF52" i="15"/>
  <c r="FE53" i="15"/>
  <c r="FE53" i="14"/>
  <c r="FF52" i="14"/>
  <c r="FE53" i="13"/>
  <c r="FF52" i="13"/>
  <c r="FI65" i="19" l="1"/>
  <c r="FH66" i="19"/>
  <c r="FG53" i="18"/>
  <c r="FH52" i="18"/>
  <c r="FF53" i="17"/>
  <c r="FG52" i="17"/>
  <c r="FF53" i="16"/>
  <c r="FG52" i="16"/>
  <c r="FG52" i="15"/>
  <c r="FF53" i="15"/>
  <c r="FF53" i="14"/>
  <c r="FG52" i="14"/>
  <c r="FG52" i="13"/>
  <c r="FF53" i="13"/>
  <c r="FI66" i="19" l="1"/>
  <c r="FJ65" i="19"/>
  <c r="FH53" i="18"/>
  <c r="FI52" i="18"/>
  <c r="FG53" i="17"/>
  <c r="FH52" i="17"/>
  <c r="FG53" i="16"/>
  <c r="FH52" i="16"/>
  <c r="FG53" i="15"/>
  <c r="FH52" i="15"/>
  <c r="FG53" i="14"/>
  <c r="FH52" i="14"/>
  <c r="FG53" i="13"/>
  <c r="FH52" i="13"/>
  <c r="FJ66" i="19" l="1"/>
  <c r="FK65" i="19"/>
  <c r="FI53" i="18"/>
  <c r="FJ52" i="18"/>
  <c r="FH53" i="17"/>
  <c r="FI52" i="17"/>
  <c r="FH53" i="16"/>
  <c r="FI52" i="16"/>
  <c r="FH53" i="15"/>
  <c r="FI52" i="15"/>
  <c r="FI52" i="14"/>
  <c r="FH53" i="14"/>
  <c r="FI52" i="13"/>
  <c r="FH53" i="13"/>
  <c r="FK66" i="19" l="1"/>
  <c r="FL65" i="19"/>
  <c r="FJ53" i="18"/>
  <c r="FK52" i="18"/>
  <c r="FI53" i="17"/>
  <c r="FJ52" i="17"/>
  <c r="FI53" i="16"/>
  <c r="FJ52" i="16"/>
  <c r="FI53" i="15"/>
  <c r="FJ52" i="15"/>
  <c r="FJ52" i="14"/>
  <c r="FI53" i="14"/>
  <c r="FI53" i="13"/>
  <c r="FJ52" i="13"/>
  <c r="FL66" i="19" l="1"/>
  <c r="FM65" i="19"/>
  <c r="FK53" i="18"/>
  <c r="FL52" i="18"/>
  <c r="FK52" i="17"/>
  <c r="FJ53" i="17"/>
  <c r="FJ53" i="16"/>
  <c r="FK52" i="16"/>
  <c r="FJ53" i="15"/>
  <c r="FK52" i="15"/>
  <c r="FJ53" i="14"/>
  <c r="FK52" i="14"/>
  <c r="FJ53" i="13"/>
  <c r="FK52" i="13"/>
  <c r="FM66" i="19" l="1"/>
  <c r="FN65" i="19"/>
  <c r="FL53" i="18"/>
  <c r="FM52" i="18"/>
  <c r="FK53" i="17"/>
  <c r="FL52" i="17"/>
  <c r="FK53" i="16"/>
  <c r="FL52" i="16"/>
  <c r="FL52" i="15"/>
  <c r="FK53" i="15"/>
  <c r="FK53" i="14"/>
  <c r="FL52" i="14"/>
  <c r="FK53" i="13"/>
  <c r="FL52" i="13"/>
  <c r="FN66" i="19" l="1"/>
  <c r="FO65" i="19"/>
  <c r="FM53" i="18"/>
  <c r="FN52" i="18"/>
  <c r="FL53" i="17"/>
  <c r="FM52" i="17"/>
  <c r="FL53" i="16"/>
  <c r="FM52" i="16"/>
  <c r="FL53" i="15"/>
  <c r="FM52" i="15"/>
  <c r="FL53" i="14"/>
  <c r="FM52" i="14"/>
  <c r="FL53" i="13"/>
  <c r="FM52" i="13"/>
  <c r="FO66" i="19" l="1"/>
  <c r="FP65" i="19"/>
  <c r="FN53" i="18"/>
  <c r="FO52" i="18"/>
  <c r="FM53" i="17"/>
  <c r="FN52" i="17"/>
  <c r="FM53" i="16"/>
  <c r="FN52" i="16"/>
  <c r="FM53" i="15"/>
  <c r="FN52" i="15"/>
  <c r="FM53" i="14"/>
  <c r="FN52" i="14"/>
  <c r="FN52" i="13"/>
  <c r="FM53" i="13"/>
  <c r="FP66" i="19" l="1"/>
  <c r="FQ65" i="19"/>
  <c r="FO53" i="18"/>
  <c r="FP52" i="18"/>
  <c r="FN53" i="17"/>
  <c r="FO52" i="17"/>
  <c r="FN53" i="16"/>
  <c r="FO52" i="16"/>
  <c r="FN53" i="15"/>
  <c r="FO52" i="15"/>
  <c r="FN53" i="14"/>
  <c r="FO52" i="14"/>
  <c r="FN53" i="13"/>
  <c r="FO52" i="13"/>
  <c r="FQ66" i="19" l="1"/>
  <c r="FR65" i="19"/>
  <c r="FP53" i="18"/>
  <c r="FQ52" i="18"/>
  <c r="FO53" i="17"/>
  <c r="FP52" i="17"/>
  <c r="FO53" i="16"/>
  <c r="FP52" i="16"/>
  <c r="FO53" i="15"/>
  <c r="FP52" i="15"/>
  <c r="FO53" i="14"/>
  <c r="FP52" i="14"/>
  <c r="FO53" i="13"/>
  <c r="FP52" i="13"/>
  <c r="FR66" i="19" l="1"/>
  <c r="FS65" i="19"/>
  <c r="FQ53" i="18"/>
  <c r="FR52" i="18"/>
  <c r="FP53" i="17"/>
  <c r="FQ52" i="17"/>
  <c r="FP53" i="16"/>
  <c r="FQ52" i="16"/>
  <c r="FP53" i="15"/>
  <c r="FQ52" i="15"/>
  <c r="FP53" i="14"/>
  <c r="FQ52" i="14"/>
  <c r="FP53" i="13"/>
  <c r="FQ52" i="13"/>
  <c r="FT65" i="19" l="1"/>
  <c r="FS66" i="19"/>
  <c r="FR53" i="18"/>
  <c r="FS52" i="18"/>
  <c r="FQ53" i="17"/>
  <c r="FR52" i="17"/>
  <c r="FQ53" i="16"/>
  <c r="FR52" i="16"/>
  <c r="FQ53" i="15"/>
  <c r="FR52" i="15"/>
  <c r="FQ53" i="14"/>
  <c r="FR52" i="14"/>
  <c r="FR52" i="13"/>
  <c r="FQ53" i="13"/>
  <c r="FT66" i="19" l="1"/>
  <c r="FU65" i="19"/>
  <c r="FS53" i="18"/>
  <c r="FT52" i="18"/>
  <c r="FR53" i="17"/>
  <c r="FS52" i="17"/>
  <c r="FS52" i="16"/>
  <c r="FR53" i="16"/>
  <c r="FR53" i="15"/>
  <c r="FS52" i="15"/>
  <c r="FR53" i="14"/>
  <c r="FS52" i="14"/>
  <c r="FR53" i="13"/>
  <c r="FS52" i="13"/>
  <c r="FU66" i="19" l="1"/>
  <c r="FV65" i="19"/>
  <c r="FT53" i="18"/>
  <c r="FU52" i="18"/>
  <c r="FS53" i="17"/>
  <c r="FT52" i="17"/>
  <c r="FS53" i="16"/>
  <c r="FT52" i="16"/>
  <c r="FS53" i="15"/>
  <c r="FT52" i="15"/>
  <c r="FS53" i="14"/>
  <c r="FT52" i="14"/>
  <c r="FS53" i="13"/>
  <c r="FT52" i="13"/>
  <c r="FV66" i="19" l="1"/>
  <c r="FW65" i="19"/>
  <c r="FU53" i="18"/>
  <c r="FV52" i="18"/>
  <c r="FT53" i="17"/>
  <c r="FU52" i="17"/>
  <c r="FT53" i="16"/>
  <c r="FU52" i="16"/>
  <c r="FU52" i="15"/>
  <c r="FT53" i="15"/>
  <c r="FT53" i="14"/>
  <c r="FU52" i="14"/>
  <c r="FT53" i="13"/>
  <c r="FU52" i="13"/>
  <c r="FW66" i="19" l="1"/>
  <c r="FX65" i="19"/>
  <c r="FV53" i="18"/>
  <c r="FW52" i="18"/>
  <c r="FV52" i="17"/>
  <c r="FU53" i="17"/>
  <c r="FU53" i="16"/>
  <c r="FV52" i="16"/>
  <c r="FU53" i="15"/>
  <c r="FV52" i="15"/>
  <c r="FV52" i="14"/>
  <c r="FU53" i="14"/>
  <c r="FV52" i="13"/>
  <c r="FU53" i="13"/>
  <c r="FY65" i="19" l="1"/>
  <c r="FX66" i="19"/>
  <c r="FW53" i="18"/>
  <c r="FX52" i="18"/>
  <c r="FW52" i="17"/>
  <c r="FV53" i="17"/>
  <c r="FV53" i="16"/>
  <c r="FW52" i="16"/>
  <c r="FV53" i="15"/>
  <c r="FW52" i="15"/>
  <c r="FW52" i="14"/>
  <c r="FV53" i="14"/>
  <c r="FW52" i="13"/>
  <c r="FV53" i="13"/>
  <c r="FY66" i="19" l="1"/>
  <c r="FZ65" i="19"/>
  <c r="FX53" i="18"/>
  <c r="FY52" i="18"/>
  <c r="FW53" i="17"/>
  <c r="FX52" i="17"/>
  <c r="FW53" i="16"/>
  <c r="FX52" i="16"/>
  <c r="FW53" i="15"/>
  <c r="FX52" i="15"/>
  <c r="FW53" i="14"/>
  <c r="FX52" i="14"/>
  <c r="FW53" i="13"/>
  <c r="FX52" i="13"/>
  <c r="FZ66" i="19" l="1"/>
  <c r="GA65" i="19"/>
  <c r="FY53" i="18"/>
  <c r="FZ52" i="18"/>
  <c r="FX53" i="17"/>
  <c r="FY52" i="17"/>
  <c r="FX53" i="16"/>
  <c r="FY52" i="16"/>
  <c r="FX53" i="15"/>
  <c r="FY52" i="15"/>
  <c r="FX53" i="14"/>
  <c r="FY52" i="14"/>
  <c r="FY52" i="13"/>
  <c r="FX53" i="13"/>
  <c r="GA66" i="19" l="1"/>
  <c r="GB65" i="19"/>
  <c r="FZ53" i="18"/>
  <c r="GA52" i="18"/>
  <c r="FY53" i="17"/>
  <c r="FZ52" i="17"/>
  <c r="FY53" i="16"/>
  <c r="FZ52" i="16"/>
  <c r="FY53" i="15"/>
  <c r="FZ52" i="15"/>
  <c r="FY53" i="14"/>
  <c r="FZ52" i="14"/>
  <c r="FZ52" i="13"/>
  <c r="FY53" i="13"/>
  <c r="GB66" i="19" l="1"/>
  <c r="GC65" i="19"/>
  <c r="GA53" i="18"/>
  <c r="GB52" i="18"/>
  <c r="GA52" i="17"/>
  <c r="FZ53" i="17"/>
  <c r="FZ53" i="16"/>
  <c r="GA52" i="16"/>
  <c r="FZ53" i="15"/>
  <c r="GA52" i="15"/>
  <c r="FZ53" i="14"/>
  <c r="GA52" i="14"/>
  <c r="GA52" i="13"/>
  <c r="FZ53" i="13"/>
  <c r="GC66" i="19" l="1"/>
  <c r="GD65" i="19"/>
  <c r="GB53" i="18"/>
  <c r="GC52" i="18"/>
  <c r="GA53" i="17"/>
  <c r="GB52" i="17"/>
  <c r="GA53" i="16"/>
  <c r="GB52" i="16"/>
  <c r="GA53" i="15"/>
  <c r="GB52" i="15"/>
  <c r="GA53" i="14"/>
  <c r="GB52" i="14"/>
  <c r="GA53" i="13"/>
  <c r="GB52" i="13"/>
  <c r="GD66" i="19" l="1"/>
  <c r="GE65" i="19"/>
  <c r="GC53" i="18"/>
  <c r="GD52" i="18"/>
  <c r="GB53" i="17"/>
  <c r="GC52" i="17"/>
  <c r="GB53" i="16"/>
  <c r="GC52" i="16"/>
  <c r="GB53" i="15"/>
  <c r="GC52" i="15"/>
  <c r="GB53" i="14"/>
  <c r="GC52" i="14"/>
  <c r="GB53" i="13"/>
  <c r="GC52" i="13"/>
  <c r="GE66" i="19" l="1"/>
  <c r="GF65" i="19"/>
  <c r="GD53" i="18"/>
  <c r="GE52" i="18"/>
  <c r="GC53" i="17"/>
  <c r="GD52" i="17"/>
  <c r="GC53" i="16"/>
  <c r="GD52" i="16"/>
  <c r="GC53" i="15"/>
  <c r="GD52" i="15"/>
  <c r="GD52" i="14"/>
  <c r="GC53" i="14"/>
  <c r="GC53" i="13"/>
  <c r="GD52" i="13"/>
  <c r="GF66" i="19" l="1"/>
  <c r="GG65" i="19"/>
  <c r="GE53" i="18"/>
  <c r="GF52" i="18"/>
  <c r="GD53" i="17"/>
  <c r="GE52" i="17"/>
  <c r="GD53" i="16"/>
  <c r="GE52" i="16"/>
  <c r="GD53" i="15"/>
  <c r="GE52" i="15"/>
  <c r="GD53" i="14"/>
  <c r="GE52" i="14"/>
  <c r="GD53" i="13"/>
  <c r="GE52" i="13"/>
  <c r="GG66" i="19" l="1"/>
  <c r="GH65" i="19"/>
  <c r="GF53" i="18"/>
  <c r="GG52" i="18"/>
  <c r="GE53" i="17"/>
  <c r="GF52" i="17"/>
  <c r="GE53" i="16"/>
  <c r="GF52" i="16"/>
  <c r="GE53" i="15"/>
  <c r="GF52" i="15"/>
  <c r="GE53" i="14"/>
  <c r="GF52" i="14"/>
  <c r="GE53" i="13"/>
  <c r="GF52" i="13"/>
  <c r="GH66" i="19" l="1"/>
  <c r="GI65" i="19"/>
  <c r="GG53" i="18"/>
  <c r="GH52" i="18"/>
  <c r="GF53" i="17"/>
  <c r="GG52" i="17"/>
  <c r="GF53" i="16"/>
  <c r="GG52" i="16"/>
  <c r="GF53" i="15"/>
  <c r="GG52" i="15"/>
  <c r="GF53" i="14"/>
  <c r="GG52" i="14"/>
  <c r="GF53" i="13"/>
  <c r="GG52" i="13"/>
  <c r="GI66" i="19" l="1"/>
  <c r="GJ65" i="19"/>
  <c r="GH53" i="18"/>
  <c r="GI52" i="18"/>
  <c r="GH52" i="17"/>
  <c r="GG53" i="17"/>
  <c r="GG53" i="16"/>
  <c r="GH52" i="16"/>
  <c r="GG53" i="15"/>
  <c r="GH52" i="15"/>
  <c r="GG53" i="14"/>
  <c r="GH52" i="14"/>
  <c r="GG53" i="13"/>
  <c r="GH52" i="13"/>
  <c r="GK65" i="19" l="1"/>
  <c r="GJ66" i="19"/>
  <c r="GI53" i="18"/>
  <c r="GJ52" i="18"/>
  <c r="GI52" i="17"/>
  <c r="GH53" i="17"/>
  <c r="GI52" i="16"/>
  <c r="GH53" i="16"/>
  <c r="GH53" i="15"/>
  <c r="GI52" i="15"/>
  <c r="GH53" i="14"/>
  <c r="GI52" i="14"/>
  <c r="GI52" i="13"/>
  <c r="GH53" i="13"/>
  <c r="GK66" i="19" l="1"/>
  <c r="GL65" i="19"/>
  <c r="GJ53" i="18"/>
  <c r="GK52" i="18"/>
  <c r="GI53" i="17"/>
  <c r="GJ52" i="17"/>
  <c r="GJ52" i="16"/>
  <c r="GI53" i="16"/>
  <c r="GI53" i="15"/>
  <c r="GJ52" i="15"/>
  <c r="GI53" i="14"/>
  <c r="GJ52" i="14"/>
  <c r="GI53" i="13"/>
  <c r="GJ52" i="13"/>
  <c r="GL66" i="19" l="1"/>
  <c r="GM65" i="19"/>
  <c r="GK53" i="18"/>
  <c r="GL52" i="18"/>
  <c r="GJ53" i="17"/>
  <c r="GK52" i="17"/>
  <c r="GJ53" i="16"/>
  <c r="GK52" i="16"/>
  <c r="GK52" i="15"/>
  <c r="GJ53" i="15"/>
  <c r="GJ53" i="14"/>
  <c r="GK52" i="14"/>
  <c r="GJ53" i="13"/>
  <c r="GK52" i="13"/>
  <c r="GM66" i="19" l="1"/>
  <c r="GN65" i="19"/>
  <c r="GL53" i="18"/>
  <c r="GM52" i="18"/>
  <c r="GK53" i="17"/>
  <c r="GL52" i="17"/>
  <c r="GK53" i="16"/>
  <c r="GL52" i="16"/>
  <c r="GL52" i="15"/>
  <c r="GK53" i="15"/>
  <c r="GK53" i="14"/>
  <c r="GL52" i="14"/>
  <c r="GL52" i="13"/>
  <c r="GK53" i="13"/>
  <c r="GO65" i="19" l="1"/>
  <c r="GN66" i="19"/>
  <c r="GM53" i="18"/>
  <c r="GN52" i="18"/>
  <c r="GL53" i="17"/>
  <c r="GM52" i="17"/>
  <c r="GL53" i="16"/>
  <c r="GM52" i="16"/>
  <c r="GM52" i="15"/>
  <c r="GL53" i="15"/>
  <c r="GM52" i="14"/>
  <c r="GL53" i="14"/>
  <c r="GM52" i="13"/>
  <c r="GL53" i="13"/>
  <c r="GO66" i="19" l="1"/>
  <c r="GP65" i="19"/>
  <c r="GN53" i="18"/>
  <c r="GO52" i="18"/>
  <c r="GM53" i="17"/>
  <c r="GN52" i="17"/>
  <c r="GM53" i="16"/>
  <c r="GN52" i="16"/>
  <c r="GM53" i="15"/>
  <c r="GN52" i="15"/>
  <c r="GM53" i="14"/>
  <c r="GN52" i="14"/>
  <c r="GM53" i="13"/>
  <c r="GN52" i="13"/>
  <c r="GP66" i="19" l="1"/>
  <c r="GQ65" i="19"/>
  <c r="GO53" i="18"/>
  <c r="GP52" i="18"/>
  <c r="GO52" i="17"/>
  <c r="GN53" i="17"/>
  <c r="GN53" i="16"/>
  <c r="GO52" i="16"/>
  <c r="GN53" i="15"/>
  <c r="GO52" i="15"/>
  <c r="GN53" i="14"/>
  <c r="GO52" i="14"/>
  <c r="GN53" i="13"/>
  <c r="GO52" i="13"/>
  <c r="GQ66" i="19" l="1"/>
  <c r="GR65" i="19"/>
  <c r="GP53" i="18"/>
  <c r="GQ52" i="18"/>
  <c r="GP52" i="17"/>
  <c r="GO53" i="17"/>
  <c r="GO53" i="16"/>
  <c r="GP52" i="16"/>
  <c r="GO53" i="15"/>
  <c r="GP52" i="15"/>
  <c r="GO53" i="14"/>
  <c r="GP52" i="14"/>
  <c r="GO53" i="13"/>
  <c r="GP52" i="13"/>
  <c r="GR66" i="19" l="1"/>
  <c r="GS65" i="19"/>
  <c r="GQ53" i="18"/>
  <c r="GR52" i="18"/>
  <c r="GP53" i="17"/>
  <c r="GQ52" i="17"/>
  <c r="GP53" i="16"/>
  <c r="GQ52" i="16"/>
  <c r="GP53" i="15"/>
  <c r="GQ52" i="15"/>
  <c r="GP53" i="14"/>
  <c r="GQ52" i="14"/>
  <c r="GQ52" i="13"/>
  <c r="GP53" i="13"/>
  <c r="GS66" i="19" l="1"/>
  <c r="GT65" i="19"/>
  <c r="GR53" i="18"/>
  <c r="GS52" i="18"/>
  <c r="GQ53" i="17"/>
  <c r="GR52" i="17"/>
  <c r="GQ53" i="16"/>
  <c r="GR52" i="16"/>
  <c r="GR52" i="15"/>
  <c r="GQ53" i="15"/>
  <c r="GQ53" i="14"/>
  <c r="GR52" i="14"/>
  <c r="GQ53" i="13"/>
  <c r="GR52" i="13"/>
  <c r="GT66" i="19" l="1"/>
  <c r="GU65" i="19"/>
  <c r="GS53" i="18"/>
  <c r="GT52" i="18"/>
  <c r="GR53" i="17"/>
  <c r="GS52" i="17"/>
  <c r="GR53" i="16"/>
  <c r="GS52" i="16"/>
  <c r="GR53" i="15"/>
  <c r="GS52" i="15"/>
  <c r="GR53" i="14"/>
  <c r="GS52" i="14"/>
  <c r="GR53" i="13"/>
  <c r="GS52" i="13"/>
  <c r="GU66" i="19" l="1"/>
  <c r="GV65" i="19"/>
  <c r="GT53" i="18"/>
  <c r="GU52" i="18"/>
  <c r="GS53" i="17"/>
  <c r="GT52" i="17"/>
  <c r="GS53" i="16"/>
  <c r="GT52" i="16"/>
  <c r="GS53" i="15"/>
  <c r="GT52" i="15"/>
  <c r="GS53" i="14"/>
  <c r="GT52" i="14"/>
  <c r="GS53" i="13"/>
  <c r="GT52" i="13"/>
  <c r="GW65" i="19" l="1"/>
  <c r="GV66" i="19"/>
  <c r="GU53" i="18"/>
  <c r="GV52" i="18"/>
  <c r="GU52" i="17"/>
  <c r="GT53" i="17"/>
  <c r="GT53" i="16"/>
  <c r="GU52" i="16"/>
  <c r="GT53" i="15"/>
  <c r="GU52" i="15"/>
  <c r="GT53" i="14"/>
  <c r="GU52" i="14"/>
  <c r="GU52" i="13"/>
  <c r="GT53" i="13"/>
  <c r="GW66" i="19" l="1"/>
  <c r="GX65" i="19"/>
  <c r="GV53" i="18"/>
  <c r="GW52" i="18"/>
  <c r="GU53" i="17"/>
  <c r="GV52" i="17"/>
  <c r="GV52" i="16"/>
  <c r="GU53" i="16"/>
  <c r="GU53" i="15"/>
  <c r="GV52" i="15"/>
  <c r="GU53" i="14"/>
  <c r="GV52" i="14"/>
  <c r="GU53" i="13"/>
  <c r="GV52" i="13"/>
  <c r="GX66" i="19" l="1"/>
  <c r="GY65" i="19"/>
  <c r="GW53" i="18"/>
  <c r="GX52" i="18"/>
  <c r="GV53" i="17"/>
  <c r="GW52" i="17"/>
  <c r="GV53" i="16"/>
  <c r="GW52" i="16"/>
  <c r="GV53" i="15"/>
  <c r="GW52" i="15"/>
  <c r="GV53" i="14"/>
  <c r="GW52" i="14"/>
  <c r="GV53" i="13"/>
  <c r="GW52" i="13"/>
  <c r="GY66" i="19" l="1"/>
  <c r="GZ65" i="19"/>
  <c r="GX53" i="18"/>
  <c r="GY52" i="18"/>
  <c r="GX52" i="17"/>
  <c r="GW53" i="17"/>
  <c r="GW53" i="16"/>
  <c r="GX52" i="16"/>
  <c r="GW53" i="15"/>
  <c r="GX52" i="15"/>
  <c r="GX52" i="14"/>
  <c r="GW53" i="14"/>
  <c r="GW53" i="13"/>
  <c r="GX52" i="13"/>
  <c r="GZ66" i="19" l="1"/>
  <c r="HA65" i="19"/>
  <c r="GY53" i="18"/>
  <c r="GZ52" i="18"/>
  <c r="GX53" i="17"/>
  <c r="GY52" i="17"/>
  <c r="GY52" i="16"/>
  <c r="GX53" i="16"/>
  <c r="GX53" i="15"/>
  <c r="GY52" i="15"/>
  <c r="GX53" i="14"/>
  <c r="GY52" i="14"/>
  <c r="GX53" i="13"/>
  <c r="GY52" i="13"/>
  <c r="HA66" i="19" l="1"/>
  <c r="HB65" i="19"/>
  <c r="GZ53" i="18"/>
  <c r="HA52" i="18"/>
  <c r="GY53" i="17"/>
  <c r="GZ52" i="17"/>
  <c r="GY53" i="16"/>
  <c r="GZ52" i="16"/>
  <c r="GY53" i="15"/>
  <c r="GZ52" i="15"/>
  <c r="GY53" i="14"/>
  <c r="GZ52" i="14"/>
  <c r="GY53" i="13"/>
  <c r="GZ52" i="13"/>
  <c r="HB66" i="19" l="1"/>
  <c r="HC65" i="19"/>
  <c r="HA53" i="18"/>
  <c r="HB52" i="18"/>
  <c r="GZ53" i="17"/>
  <c r="HA52" i="17"/>
  <c r="GZ53" i="16"/>
  <c r="HA52" i="16"/>
  <c r="HA52" i="15"/>
  <c r="GZ53" i="15"/>
  <c r="GZ53" i="14"/>
  <c r="HA52" i="14"/>
  <c r="GZ53" i="13"/>
  <c r="HA52" i="13"/>
  <c r="HC66" i="19" l="1"/>
  <c r="HD65" i="19"/>
  <c r="HB53" i="18"/>
  <c r="HC52" i="18"/>
  <c r="HB52" i="17"/>
  <c r="HA53" i="17"/>
  <c r="HA53" i="16"/>
  <c r="HB52" i="16"/>
  <c r="HA53" i="15"/>
  <c r="HB52" i="15"/>
  <c r="HA53" i="14"/>
  <c r="HB52" i="14"/>
  <c r="HA53" i="13"/>
  <c r="HB52" i="13"/>
  <c r="HD66" i="19" l="1"/>
  <c r="HE65" i="19"/>
  <c r="HC53" i="18"/>
  <c r="HD52" i="18"/>
  <c r="HB53" i="17"/>
  <c r="HC52" i="17"/>
  <c r="HB53" i="16"/>
  <c r="HC52" i="16"/>
  <c r="HB53" i="15"/>
  <c r="HC52" i="15"/>
  <c r="HC52" i="14"/>
  <c r="HB53" i="14"/>
  <c r="HC52" i="13"/>
  <c r="HB53" i="13"/>
  <c r="HE66" i="19" l="1"/>
  <c r="HF65" i="19"/>
  <c r="HD53" i="18"/>
  <c r="HE52" i="18"/>
  <c r="HC53" i="17"/>
  <c r="HD52" i="17"/>
  <c r="HC53" i="16"/>
  <c r="HD52" i="16"/>
  <c r="HC53" i="15"/>
  <c r="HD52" i="15"/>
  <c r="HC53" i="14"/>
  <c r="HD52" i="14"/>
  <c r="HC53" i="13"/>
  <c r="HD52" i="13"/>
  <c r="HF66" i="19" l="1"/>
  <c r="HG65" i="19"/>
  <c r="HE53" i="18"/>
  <c r="HF52" i="18"/>
  <c r="HD53" i="17"/>
  <c r="HE52" i="17"/>
  <c r="HD53" i="16"/>
  <c r="HE52" i="16"/>
  <c r="HD53" i="15"/>
  <c r="HE52" i="15"/>
  <c r="HD53" i="14"/>
  <c r="HE52" i="14"/>
  <c r="HD53" i="13"/>
  <c r="HE52" i="13"/>
  <c r="HH65" i="19" l="1"/>
  <c r="HG66" i="19"/>
  <c r="HF53" i="18"/>
  <c r="HG52" i="18"/>
  <c r="HE53" i="17"/>
  <c r="HF52" i="17"/>
  <c r="HE53" i="16"/>
  <c r="HF52" i="16"/>
  <c r="HE53" i="15"/>
  <c r="HF52" i="15"/>
  <c r="HE53" i="14"/>
  <c r="HF52" i="14"/>
  <c r="HE53" i="13"/>
  <c r="HF52" i="13"/>
  <c r="HI65" i="19" l="1"/>
  <c r="HH66" i="19"/>
  <c r="HG53" i="18"/>
  <c r="HH52" i="18"/>
  <c r="HF53" i="17"/>
  <c r="HG52" i="17"/>
  <c r="HF53" i="16"/>
  <c r="HG52" i="16"/>
  <c r="HF53" i="15"/>
  <c r="HG52" i="15"/>
  <c r="HF53" i="14"/>
  <c r="HG52" i="14"/>
  <c r="HG52" i="13"/>
  <c r="HF53" i="13"/>
  <c r="HI66" i="19" l="1"/>
  <c r="HJ65" i="19"/>
  <c r="HH53" i="18"/>
  <c r="HI52" i="18"/>
  <c r="HG53" i="17"/>
  <c r="HH52" i="17"/>
  <c r="HG53" i="16"/>
  <c r="HH52" i="16"/>
  <c r="HG53" i="15"/>
  <c r="HH52" i="15"/>
  <c r="HG53" i="14"/>
  <c r="HH52" i="14"/>
  <c r="HG53" i="13"/>
  <c r="HH52" i="13"/>
  <c r="HJ66" i="19" l="1"/>
  <c r="HK65" i="19"/>
  <c r="HI53" i="18"/>
  <c r="HJ52" i="18"/>
  <c r="HH53" i="17"/>
  <c r="HI52" i="17"/>
  <c r="HH53" i="16"/>
  <c r="HI52" i="16"/>
  <c r="HH53" i="15"/>
  <c r="HI52" i="15"/>
  <c r="HH53" i="14"/>
  <c r="HI52" i="14"/>
  <c r="HH53" i="13"/>
  <c r="HI52" i="13"/>
  <c r="HK66" i="19" l="1"/>
  <c r="HL65" i="19"/>
  <c r="HJ53" i="18"/>
  <c r="HK52" i="18"/>
  <c r="HI53" i="17"/>
  <c r="HJ52" i="17"/>
  <c r="HI53" i="16"/>
  <c r="HJ52" i="16"/>
  <c r="HI53" i="15"/>
  <c r="HJ52" i="15"/>
  <c r="HJ52" i="14"/>
  <c r="HI53" i="14"/>
  <c r="HI53" i="13"/>
  <c r="HJ52" i="13"/>
  <c r="HM65" i="19" l="1"/>
  <c r="HL66" i="19"/>
  <c r="HK53" i="18"/>
  <c r="HL52" i="18"/>
  <c r="HK52" i="17"/>
  <c r="HJ53" i="17"/>
  <c r="HJ53" i="16"/>
  <c r="HK52" i="16"/>
  <c r="HJ53" i="15"/>
  <c r="HK52" i="15"/>
  <c r="HJ53" i="14"/>
  <c r="HK52" i="14"/>
  <c r="HJ53" i="13"/>
  <c r="HK52" i="13"/>
  <c r="HM66" i="19" l="1"/>
  <c r="HN65" i="19"/>
  <c r="HL53" i="18"/>
  <c r="HM52" i="18"/>
  <c r="HK53" i="17"/>
  <c r="HL52" i="17"/>
  <c r="HL52" i="16"/>
  <c r="HK53" i="16"/>
  <c r="HK53" i="15"/>
  <c r="HL52" i="15"/>
  <c r="HK53" i="14"/>
  <c r="HL52" i="14"/>
  <c r="HK53" i="13"/>
  <c r="HL52" i="13"/>
  <c r="HN66" i="19" l="1"/>
  <c r="HO65" i="19"/>
  <c r="HM53" i="18"/>
  <c r="HN52" i="18"/>
  <c r="HL53" i="17"/>
  <c r="HM52" i="17"/>
  <c r="HL53" i="16"/>
  <c r="HM52" i="16"/>
  <c r="HL53" i="15"/>
  <c r="HM52" i="15"/>
  <c r="HM52" i="14"/>
  <c r="HL53" i="14"/>
  <c r="HL53" i="13"/>
  <c r="HM52" i="13"/>
  <c r="HO66" i="19" l="1"/>
  <c r="HP65" i="19"/>
  <c r="HN53" i="18"/>
  <c r="HO52" i="18"/>
  <c r="HN52" i="17"/>
  <c r="HM53" i="17"/>
  <c r="HM53" i="16"/>
  <c r="HN52" i="16"/>
  <c r="HM53" i="15"/>
  <c r="HN52" i="15"/>
  <c r="HM53" i="14"/>
  <c r="HN52" i="14"/>
  <c r="HM53" i="13"/>
  <c r="HN52" i="13"/>
  <c r="HP66" i="19" l="1"/>
  <c r="HQ65" i="19"/>
  <c r="HO53" i="18"/>
  <c r="HP52" i="18"/>
  <c r="HO52" i="17"/>
  <c r="HN53" i="17"/>
  <c r="HO52" i="16"/>
  <c r="HN53" i="16"/>
  <c r="HN53" i="15"/>
  <c r="HO52" i="15"/>
  <c r="HN53" i="14"/>
  <c r="HO52" i="14"/>
  <c r="HN53" i="13"/>
  <c r="HO52" i="13"/>
  <c r="HQ66" i="19" l="1"/>
  <c r="HR65" i="19"/>
  <c r="HP53" i="18"/>
  <c r="HQ52" i="18"/>
  <c r="HO53" i="17"/>
  <c r="HP52" i="17"/>
  <c r="HP52" i="16"/>
  <c r="HO53" i="16"/>
  <c r="HO53" i="15"/>
  <c r="HP52" i="15"/>
  <c r="HO53" i="14"/>
  <c r="HP52" i="14"/>
  <c r="HO53" i="13"/>
  <c r="HP52" i="13"/>
  <c r="HR66" i="19" l="1"/>
  <c r="HS65" i="19"/>
  <c r="HQ53" i="18"/>
  <c r="HR52" i="18"/>
  <c r="HP53" i="17"/>
  <c r="HQ52" i="17"/>
  <c r="HP53" i="16"/>
  <c r="HQ52" i="16"/>
  <c r="HQ52" i="15"/>
  <c r="HP53" i="15"/>
  <c r="HP53" i="14"/>
  <c r="HQ52" i="14"/>
  <c r="HP53" i="13"/>
  <c r="HQ52" i="13"/>
  <c r="HS66" i="19" l="1"/>
  <c r="HT65" i="19"/>
  <c r="HR53" i="18"/>
  <c r="HS52" i="18"/>
  <c r="HQ53" i="17"/>
  <c r="HR52" i="17"/>
  <c r="HQ53" i="16"/>
  <c r="HR52" i="16"/>
  <c r="HR52" i="15"/>
  <c r="HQ53" i="15"/>
  <c r="HQ53" i="14"/>
  <c r="HR52" i="14"/>
  <c r="HQ53" i="13"/>
  <c r="HR52" i="13"/>
  <c r="HU65" i="19" l="1"/>
  <c r="HT66" i="19"/>
  <c r="HS53" i="18"/>
  <c r="HT52" i="18"/>
  <c r="HR53" i="17"/>
  <c r="HS52" i="17"/>
  <c r="HR53" i="16"/>
  <c r="HS52" i="16"/>
  <c r="HS52" i="15"/>
  <c r="HR53" i="15"/>
  <c r="HR53" i="14"/>
  <c r="HS52" i="14"/>
  <c r="HS52" i="13"/>
  <c r="HR53" i="13"/>
  <c r="HU66" i="19" l="1"/>
  <c r="HV65" i="19"/>
  <c r="HT53" i="18"/>
  <c r="HU52" i="18"/>
  <c r="HS53" i="17"/>
  <c r="HT52" i="17"/>
  <c r="HS53" i="16"/>
  <c r="HT52" i="16"/>
  <c r="HS53" i="15"/>
  <c r="HT52" i="15"/>
  <c r="HS53" i="14"/>
  <c r="HT52" i="14"/>
  <c r="HS53" i="13"/>
  <c r="HT52" i="13"/>
  <c r="HV66" i="19" l="1"/>
  <c r="HW65" i="19"/>
  <c r="HU53" i="18"/>
  <c r="HV52" i="18"/>
  <c r="HU52" i="17"/>
  <c r="HT53" i="17"/>
  <c r="HT53" i="16"/>
  <c r="HU52" i="16"/>
  <c r="HT53" i="15"/>
  <c r="HU52" i="15"/>
  <c r="HT53" i="14"/>
  <c r="HU52" i="14"/>
  <c r="HT53" i="13"/>
  <c r="HU52" i="13"/>
  <c r="HW66" i="19" l="1"/>
  <c r="HX65" i="19"/>
  <c r="HV53" i="18"/>
  <c r="HW52" i="18"/>
  <c r="HV52" i="17"/>
  <c r="HU53" i="17"/>
  <c r="HU53" i="16"/>
  <c r="HV52" i="16"/>
  <c r="HU53" i="15"/>
  <c r="HV52" i="15"/>
  <c r="HU53" i="14"/>
  <c r="HV52" i="14"/>
  <c r="HU53" i="13"/>
  <c r="HV52" i="13"/>
  <c r="HX66" i="19" l="1"/>
  <c r="HY65" i="19"/>
  <c r="HW53" i="18"/>
  <c r="HX52" i="18"/>
  <c r="HW52" i="17"/>
  <c r="HV53" i="17"/>
  <c r="HV53" i="16"/>
  <c r="HW52" i="16"/>
  <c r="HV53" i="15"/>
  <c r="HW52" i="15"/>
  <c r="HV53" i="14"/>
  <c r="HW52" i="14"/>
  <c r="HW52" i="13"/>
  <c r="HV53" i="13"/>
  <c r="HY66" i="19" l="1"/>
  <c r="HZ65" i="19"/>
  <c r="HX53" i="18"/>
  <c r="HY52" i="18"/>
  <c r="HW53" i="17"/>
  <c r="HX52" i="17"/>
  <c r="HW53" i="16"/>
  <c r="HX52" i="16"/>
  <c r="HX52" i="15"/>
  <c r="HW53" i="15"/>
  <c r="HW53" i="14"/>
  <c r="HX52" i="14"/>
  <c r="HW53" i="13"/>
  <c r="HX52" i="13"/>
  <c r="HZ66" i="19" l="1"/>
  <c r="IA65" i="19"/>
  <c r="HY53" i="18"/>
  <c r="HZ52" i="18"/>
  <c r="HX53" i="17"/>
  <c r="HY52" i="17"/>
  <c r="HX53" i="16"/>
  <c r="HY52" i="16"/>
  <c r="HX53" i="15"/>
  <c r="HY52" i="15"/>
  <c r="HX53" i="14"/>
  <c r="HY52" i="14"/>
  <c r="HX53" i="13"/>
  <c r="HY52" i="13"/>
  <c r="IA66" i="19" l="1"/>
  <c r="IB65" i="19"/>
  <c r="HZ53" i="18"/>
  <c r="IA52" i="18"/>
  <c r="HY53" i="17"/>
  <c r="HZ52" i="17"/>
  <c r="HY53" i="16"/>
  <c r="HZ52" i="16"/>
  <c r="HY53" i="15"/>
  <c r="HZ52" i="15"/>
  <c r="HY53" i="14"/>
  <c r="HZ52" i="14"/>
  <c r="HY53" i="13"/>
  <c r="HZ52" i="13"/>
  <c r="IB66" i="19" l="1"/>
  <c r="IC65" i="19"/>
  <c r="IA53" i="18"/>
  <c r="IB52" i="18"/>
  <c r="HZ53" i="17"/>
  <c r="IA52" i="17"/>
  <c r="HZ53" i="16"/>
  <c r="IA52" i="16"/>
  <c r="HZ53" i="15"/>
  <c r="IA52" i="15"/>
  <c r="HZ53" i="14"/>
  <c r="IA52" i="14"/>
  <c r="IA52" i="13"/>
  <c r="HZ53" i="13"/>
  <c r="IC66" i="19" l="1"/>
  <c r="ID65" i="19"/>
  <c r="IB53" i="18"/>
  <c r="IC52" i="18"/>
  <c r="IA53" i="17"/>
  <c r="IB52" i="17"/>
  <c r="IA53" i="16"/>
  <c r="IB52" i="16"/>
  <c r="IA53" i="15"/>
  <c r="IB52" i="15"/>
  <c r="IA53" i="14"/>
  <c r="IB52" i="14"/>
  <c r="IB52" i="13"/>
  <c r="IA53" i="13"/>
  <c r="ID66" i="19" l="1"/>
  <c r="IE65" i="19"/>
  <c r="IC53" i="18"/>
  <c r="ID52" i="18"/>
  <c r="IB53" i="17"/>
  <c r="IC52" i="17"/>
  <c r="IB53" i="16"/>
  <c r="IC52" i="16"/>
  <c r="IB53" i="15"/>
  <c r="IC52" i="15"/>
  <c r="IB53" i="14"/>
  <c r="IC52" i="14"/>
  <c r="IB53" i="13"/>
  <c r="IC52" i="13"/>
  <c r="IF65" i="19" l="1"/>
  <c r="IE66" i="19"/>
  <c r="ID53" i="18"/>
  <c r="IE52" i="18"/>
  <c r="IC53" i="17"/>
  <c r="ID52" i="17"/>
  <c r="IC53" i="16"/>
  <c r="ID52" i="16"/>
  <c r="IC53" i="15"/>
  <c r="ID52" i="15"/>
  <c r="IC53" i="14"/>
  <c r="ID52" i="14"/>
  <c r="IC53" i="13"/>
  <c r="ID52" i="13"/>
  <c r="IG65" i="19" l="1"/>
  <c r="IF66" i="19"/>
  <c r="IE53" i="18"/>
  <c r="IF52" i="18"/>
  <c r="ID53" i="17"/>
  <c r="IE52" i="17"/>
  <c r="IE52" i="16"/>
  <c r="ID53" i="16"/>
  <c r="ID53" i="15"/>
  <c r="IE52" i="15"/>
  <c r="ID53" i="14"/>
  <c r="IE52" i="14"/>
  <c r="ID53" i="13"/>
  <c r="IE52" i="13"/>
  <c r="IG66" i="19" l="1"/>
  <c r="IH65" i="19"/>
  <c r="IF53" i="18"/>
  <c r="IG52" i="18"/>
  <c r="IE53" i="17"/>
  <c r="IF52" i="17"/>
  <c r="IE53" i="16"/>
  <c r="IF52" i="16"/>
  <c r="IE53" i="15"/>
  <c r="IF52" i="15"/>
  <c r="IE53" i="14"/>
  <c r="IF52" i="14"/>
  <c r="IE53" i="13"/>
  <c r="IF52" i="13"/>
  <c r="IH66" i="19" l="1"/>
  <c r="II65" i="19"/>
  <c r="IG53" i="18"/>
  <c r="IH52" i="18"/>
  <c r="IF53" i="17"/>
  <c r="IG52" i="17"/>
  <c r="IF53" i="16"/>
  <c r="IG52" i="16"/>
  <c r="IG52" i="15"/>
  <c r="IF53" i="15"/>
  <c r="IF53" i="14"/>
  <c r="IG52" i="14"/>
  <c r="IF53" i="13"/>
  <c r="IG52" i="13"/>
  <c r="II66" i="19" l="1"/>
  <c r="IJ65" i="19"/>
  <c r="IH53" i="18"/>
  <c r="II52" i="18"/>
  <c r="IH52" i="17"/>
  <c r="IG53" i="17"/>
  <c r="IG53" i="16"/>
  <c r="IH52" i="16"/>
  <c r="IG53" i="15"/>
  <c r="IH52" i="15"/>
  <c r="IG53" i="14"/>
  <c r="IH52" i="14"/>
  <c r="IG53" i="13"/>
  <c r="IH52" i="13"/>
  <c r="IK65" i="19" l="1"/>
  <c r="IJ66" i="19"/>
  <c r="II53" i="18"/>
  <c r="IJ52" i="18"/>
  <c r="II52" i="17"/>
  <c r="IH53" i="17"/>
  <c r="IH53" i="16"/>
  <c r="II52" i="16"/>
  <c r="IH53" i="15"/>
  <c r="II52" i="15"/>
  <c r="IH53" i="14"/>
  <c r="II52" i="14"/>
  <c r="II52" i="13"/>
  <c r="IH53" i="13"/>
  <c r="IK66" i="19" l="1"/>
  <c r="IL65" i="19"/>
  <c r="IJ53" i="18"/>
  <c r="IK52" i="18"/>
  <c r="II53" i="17"/>
  <c r="IJ52" i="17"/>
  <c r="II53" i="16"/>
  <c r="IJ52" i="16"/>
  <c r="II53" i="15"/>
  <c r="IJ52" i="15"/>
  <c r="II53" i="14"/>
  <c r="IJ52" i="14"/>
  <c r="II53" i="13"/>
  <c r="IJ52" i="13"/>
  <c r="IL66" i="19" l="1"/>
  <c r="IM65" i="19"/>
  <c r="IK53" i="18"/>
  <c r="IL52" i="18"/>
  <c r="IJ53" i="17"/>
  <c r="IK52" i="17"/>
  <c r="IJ53" i="16"/>
  <c r="IK52" i="16"/>
  <c r="IJ53" i="15"/>
  <c r="IK52" i="15"/>
  <c r="IJ53" i="14"/>
  <c r="IK52" i="14"/>
  <c r="IK52" i="13"/>
  <c r="IJ53" i="13"/>
  <c r="IM66" i="19" l="1"/>
  <c r="IN65" i="19"/>
  <c r="IL53" i="18"/>
  <c r="IM52" i="18"/>
  <c r="IK53" i="17"/>
  <c r="IL52" i="17"/>
  <c r="IK53" i="16"/>
  <c r="IL52" i="16"/>
  <c r="IK53" i="15"/>
  <c r="IL52" i="15"/>
  <c r="IK53" i="14"/>
  <c r="IL52" i="14"/>
  <c r="IK53" i="13"/>
  <c r="IL52" i="13"/>
  <c r="IN66" i="19" l="1"/>
  <c r="IO65" i="19"/>
  <c r="IM53" i="18"/>
  <c r="IN52" i="18"/>
  <c r="IM52" i="17"/>
  <c r="IL53" i="17"/>
  <c r="IL53" i="16"/>
  <c r="IM52" i="16"/>
  <c r="IL53" i="15"/>
  <c r="IM52" i="15"/>
  <c r="IL53" i="14"/>
  <c r="IM52" i="14"/>
  <c r="IM52" i="13"/>
  <c r="IL53" i="13"/>
  <c r="IO66" i="19" l="1"/>
  <c r="IP65" i="19"/>
  <c r="IN53" i="18"/>
  <c r="IO52" i="18"/>
  <c r="IM53" i="17"/>
  <c r="IN52" i="17"/>
  <c r="IM53" i="16"/>
  <c r="IN52" i="16"/>
  <c r="IM53" i="15"/>
  <c r="IN52" i="15"/>
  <c r="IN52" i="14"/>
  <c r="IM53" i="14"/>
  <c r="IM53" i="13"/>
  <c r="IN52" i="13"/>
  <c r="IP66" i="19" l="1"/>
  <c r="IQ65" i="19"/>
  <c r="IO53" i="18"/>
  <c r="IP52" i="18"/>
  <c r="IN53" i="17"/>
  <c r="IO52" i="17"/>
  <c r="IN53" i="16"/>
  <c r="IO52" i="16"/>
  <c r="IN53" i="15"/>
  <c r="IO52" i="15"/>
  <c r="IN53" i="14"/>
  <c r="IO52" i="14"/>
  <c r="IN53" i="13"/>
  <c r="IO52" i="13"/>
  <c r="IQ66" i="19" l="1"/>
  <c r="IR65" i="19"/>
  <c r="IP53" i="18"/>
  <c r="IQ52" i="18"/>
  <c r="IP52" i="17"/>
  <c r="IO53" i="17"/>
  <c r="IO53" i="16"/>
  <c r="IP52" i="16"/>
  <c r="IO53" i="15"/>
  <c r="IP52" i="15"/>
  <c r="IO53" i="14"/>
  <c r="IP52" i="14"/>
  <c r="IO53" i="13"/>
  <c r="IP52" i="13"/>
  <c r="IR66" i="19" l="1"/>
  <c r="IS65" i="19"/>
  <c r="IQ53" i="18"/>
  <c r="IR52" i="18"/>
  <c r="IP53" i="17"/>
  <c r="IQ52" i="17"/>
  <c r="IP53" i="16"/>
  <c r="IQ52" i="16"/>
  <c r="IP53" i="15"/>
  <c r="IQ52" i="15"/>
  <c r="IP53" i="14"/>
  <c r="IQ52" i="14"/>
  <c r="IP53" i="13"/>
  <c r="IQ52" i="13"/>
  <c r="IS66" i="19" l="1"/>
  <c r="IT65" i="19"/>
  <c r="IR53" i="18"/>
  <c r="IS52" i="18"/>
  <c r="IQ53" i="17"/>
  <c r="IR52" i="17"/>
  <c r="IQ53" i="16"/>
  <c r="IR52" i="16"/>
  <c r="IQ53" i="15"/>
  <c r="IR52" i="15"/>
  <c r="IQ53" i="14"/>
  <c r="IR52" i="14"/>
  <c r="IQ53" i="13"/>
  <c r="IR52" i="13"/>
  <c r="IT66" i="19" l="1"/>
  <c r="IU65" i="19"/>
  <c r="IS53" i="18"/>
  <c r="IT52" i="18"/>
  <c r="IR53" i="17"/>
  <c r="IS52" i="17"/>
  <c r="IR53" i="16"/>
  <c r="IS52" i="16"/>
  <c r="IR53" i="15"/>
  <c r="IS52" i="15"/>
  <c r="IR53" i="14"/>
  <c r="IS52" i="14"/>
  <c r="IR53" i="13"/>
  <c r="IS52" i="13"/>
  <c r="IU66" i="19" l="1"/>
  <c r="IV65" i="19"/>
  <c r="IT53" i="18"/>
  <c r="IU52" i="18"/>
  <c r="IS53" i="17"/>
  <c r="IT52" i="17"/>
  <c r="IS53" i="16"/>
  <c r="IT52" i="16"/>
  <c r="IS53" i="15"/>
  <c r="IT52" i="15"/>
  <c r="IS53" i="14"/>
  <c r="IT52" i="14"/>
  <c r="IS53" i="13"/>
  <c r="IT52" i="13"/>
  <c r="IV66" i="19" l="1"/>
  <c r="IW65" i="19"/>
  <c r="IU53" i="18"/>
  <c r="IV52" i="18"/>
  <c r="IT53" i="17"/>
  <c r="IU52" i="17"/>
  <c r="IU52" i="16"/>
  <c r="IT53" i="16"/>
  <c r="IT53" i="15"/>
  <c r="IU52" i="15"/>
  <c r="IT53" i="14"/>
  <c r="IU52" i="14"/>
  <c r="IT53" i="13"/>
  <c r="IU52" i="13"/>
  <c r="IW66" i="19" l="1"/>
  <c r="IX65" i="19"/>
  <c r="IV53" i="18"/>
  <c r="IW52" i="18"/>
  <c r="IU53" i="17"/>
  <c r="IV52" i="17"/>
  <c r="IV52" i="16"/>
  <c r="IU53" i="16"/>
  <c r="IU53" i="15"/>
  <c r="IV52" i="15"/>
  <c r="IU53" i="14"/>
  <c r="IV52" i="14"/>
  <c r="IU53" i="13"/>
  <c r="IV52" i="13"/>
  <c r="IX66" i="19" l="1"/>
  <c r="IY65" i="19"/>
  <c r="IW53" i="18"/>
  <c r="IX52" i="18"/>
  <c r="IV53" i="17"/>
  <c r="IW52" i="17"/>
  <c r="IV53" i="16"/>
  <c r="IW52" i="16"/>
  <c r="IW52" i="15"/>
  <c r="IV53" i="15"/>
  <c r="IV53" i="14"/>
  <c r="IW52" i="14"/>
  <c r="IV53" i="13"/>
  <c r="IW52" i="13"/>
  <c r="IY66" i="19" l="1"/>
  <c r="IZ65" i="19"/>
  <c r="IX53" i="18"/>
  <c r="IY52" i="18"/>
  <c r="IW53" i="17"/>
  <c r="IX52" i="17"/>
  <c r="IW53" i="16"/>
  <c r="IX52" i="16"/>
  <c r="IX52" i="15"/>
  <c r="IW53" i="15"/>
  <c r="IX52" i="14"/>
  <c r="IW53" i="14"/>
  <c r="IW53" i="13"/>
  <c r="IX52" i="13"/>
  <c r="JA65" i="19" l="1"/>
  <c r="IZ66" i="19"/>
  <c r="IY53" i="18"/>
  <c r="IZ52" i="18"/>
  <c r="IX53" i="17"/>
  <c r="IY52" i="17"/>
  <c r="IX53" i="16"/>
  <c r="IY52" i="16"/>
  <c r="IY52" i="15"/>
  <c r="IX53" i="15"/>
  <c r="IX53" i="14"/>
  <c r="IY52" i="14"/>
  <c r="IY52" i="13"/>
  <c r="IX53" i="13"/>
  <c r="JA66" i="19" l="1"/>
  <c r="JB65" i="19"/>
  <c r="IZ53" i="18"/>
  <c r="JA52" i="18"/>
  <c r="IY53" i="17"/>
  <c r="IZ52" i="17"/>
  <c r="IY53" i="16"/>
  <c r="IZ52" i="16"/>
  <c r="IY53" i="15"/>
  <c r="IZ52" i="15"/>
  <c r="IY53" i="14"/>
  <c r="IZ52" i="14"/>
  <c r="IY53" i="13"/>
  <c r="IZ52" i="13"/>
  <c r="JB66" i="19" l="1"/>
  <c r="JC65" i="19"/>
  <c r="JA53" i="18"/>
  <c r="JB52" i="18"/>
  <c r="JA52" i="17"/>
  <c r="IZ53" i="17"/>
  <c r="IZ53" i="16"/>
  <c r="JA52" i="16"/>
  <c r="IZ53" i="15"/>
  <c r="JA52" i="15"/>
  <c r="IZ53" i="14"/>
  <c r="JA52" i="14"/>
  <c r="IZ53" i="13"/>
  <c r="JA52" i="13"/>
  <c r="JC66" i="19" l="1"/>
  <c r="JD65" i="19"/>
  <c r="JB53" i="18"/>
  <c r="JC52" i="18"/>
  <c r="JB52" i="17"/>
  <c r="JA53" i="17"/>
  <c r="JA53" i="16"/>
  <c r="JB52" i="16"/>
  <c r="JA53" i="15"/>
  <c r="JB52" i="15"/>
  <c r="JA53" i="14"/>
  <c r="JB52" i="14"/>
  <c r="JB52" i="13"/>
  <c r="JA53" i="13"/>
  <c r="JD66" i="19" l="1"/>
  <c r="JE65" i="19"/>
  <c r="JC53" i="18"/>
  <c r="JD52" i="18"/>
  <c r="JB53" i="17"/>
  <c r="JC52" i="17"/>
  <c r="JB53" i="16"/>
  <c r="JC52" i="16"/>
  <c r="JB53" i="15"/>
  <c r="JC52" i="15"/>
  <c r="JB53" i="14"/>
  <c r="JC52" i="14"/>
  <c r="JB53" i="13"/>
  <c r="JC52" i="13"/>
  <c r="JE66" i="19" l="1"/>
  <c r="JF65" i="19"/>
  <c r="JD53" i="18"/>
  <c r="JE52" i="18"/>
  <c r="JC53" i="17"/>
  <c r="JD52" i="17"/>
  <c r="JC53" i="16"/>
  <c r="JD52" i="16"/>
  <c r="JD52" i="15"/>
  <c r="JC53" i="15"/>
  <c r="JC53" i="14"/>
  <c r="JD52" i="14"/>
  <c r="JC53" i="13"/>
  <c r="JD52" i="13"/>
  <c r="JF66" i="19" l="1"/>
  <c r="JG65" i="19"/>
  <c r="JE53" i="18"/>
  <c r="JF52" i="18"/>
  <c r="JD53" i="17"/>
  <c r="JE52" i="17"/>
  <c r="JD53" i="16"/>
  <c r="JE52" i="16"/>
  <c r="JD53" i="15"/>
  <c r="JE52" i="15"/>
  <c r="JD53" i="14"/>
  <c r="JE52" i="14"/>
  <c r="JD53" i="13"/>
  <c r="JE52" i="13"/>
  <c r="JG66" i="19" l="1"/>
  <c r="JH65" i="19"/>
  <c r="JF53" i="18"/>
  <c r="JG52" i="18"/>
  <c r="JE53" i="17"/>
  <c r="JF52" i="17"/>
  <c r="JE53" i="16"/>
  <c r="JF52" i="16"/>
  <c r="JE53" i="15"/>
  <c r="JF52" i="15"/>
  <c r="JE53" i="14"/>
  <c r="JF52" i="14"/>
  <c r="JE53" i="13"/>
  <c r="JF52" i="13"/>
  <c r="JI65" i="19" l="1"/>
  <c r="JH66" i="19"/>
  <c r="JG53" i="18"/>
  <c r="JH52" i="18"/>
  <c r="JF53" i="17"/>
  <c r="JG52" i="17"/>
  <c r="JF53" i="16"/>
  <c r="JG52" i="16"/>
  <c r="JF53" i="15"/>
  <c r="JG52" i="15"/>
  <c r="JF53" i="14"/>
  <c r="JG52" i="14"/>
  <c r="JG52" i="13"/>
  <c r="JF53" i="13"/>
  <c r="JI66" i="19" l="1"/>
  <c r="JJ65" i="19"/>
  <c r="JH53" i="18"/>
  <c r="JI52" i="18"/>
  <c r="JG53" i="17"/>
  <c r="JH52" i="17"/>
  <c r="JH52" i="16"/>
  <c r="JG53" i="16"/>
  <c r="JG53" i="15"/>
  <c r="JH52" i="15"/>
  <c r="JG53" i="14"/>
  <c r="JH52" i="14"/>
  <c r="JG53" i="13"/>
  <c r="JH52" i="13"/>
  <c r="JJ66" i="19" l="1"/>
  <c r="JK65" i="19"/>
  <c r="JI53" i="18"/>
  <c r="JJ52" i="18"/>
  <c r="JH53" i="17"/>
  <c r="JI52" i="17"/>
  <c r="JH53" i="16"/>
  <c r="JI52" i="16"/>
  <c r="JH53" i="15"/>
  <c r="JI52" i="15"/>
  <c r="JH53" i="14"/>
  <c r="JI52" i="14"/>
  <c r="JI52" i="13"/>
  <c r="JH53" i="13"/>
  <c r="JK66" i="19" l="1"/>
  <c r="JL65" i="19"/>
  <c r="JJ53" i="18"/>
  <c r="JK52" i="18"/>
  <c r="JJ52" i="17"/>
  <c r="JI53" i="17"/>
  <c r="JI53" i="16"/>
  <c r="JJ52" i="16"/>
  <c r="JI53" i="15"/>
  <c r="JJ52" i="15"/>
  <c r="JJ52" i="14"/>
  <c r="JI53" i="14"/>
  <c r="JI53" i="13"/>
  <c r="JJ52" i="13"/>
  <c r="JL66" i="19" l="1"/>
  <c r="JM65" i="19"/>
  <c r="JK53" i="18"/>
  <c r="JL52" i="18"/>
  <c r="JJ53" i="17"/>
  <c r="JK52" i="17"/>
  <c r="JK52" i="16"/>
  <c r="JJ53" i="16"/>
  <c r="JJ53" i="15"/>
  <c r="JK52" i="15"/>
  <c r="JJ53" i="14"/>
  <c r="JK52" i="14"/>
  <c r="JJ53" i="13"/>
  <c r="JK52" i="13"/>
  <c r="JM66" i="19" l="1"/>
  <c r="JN65" i="19"/>
  <c r="JL53" i="18"/>
  <c r="JM52" i="18"/>
  <c r="JK53" i="17"/>
  <c r="JL52" i="17"/>
  <c r="JK53" i="16"/>
  <c r="JL52" i="16"/>
  <c r="JK53" i="15"/>
  <c r="JL52" i="15"/>
  <c r="JK53" i="14"/>
  <c r="JL52" i="14"/>
  <c r="JK53" i="13"/>
  <c r="JL52" i="13"/>
  <c r="JN66" i="19" l="1"/>
  <c r="JO65" i="19"/>
  <c r="JM53" i="18"/>
  <c r="JN52" i="18"/>
  <c r="JL53" i="17"/>
  <c r="JM52" i="17"/>
  <c r="JL53" i="16"/>
  <c r="JM52" i="16"/>
  <c r="JM52" i="15"/>
  <c r="JL53" i="15"/>
  <c r="JL53" i="14"/>
  <c r="JM52" i="14"/>
  <c r="JL53" i="13"/>
  <c r="JM52" i="13"/>
  <c r="JO66" i="19" l="1"/>
  <c r="JP65" i="19"/>
  <c r="JN53" i="18"/>
  <c r="JO52" i="18"/>
  <c r="JM53" i="17"/>
  <c r="JN52" i="17"/>
  <c r="JM53" i="16"/>
  <c r="JN52" i="16"/>
  <c r="JM53" i="15"/>
  <c r="JN52" i="15"/>
  <c r="JN52" i="14"/>
  <c r="JM53" i="14"/>
  <c r="JM53" i="13"/>
  <c r="JN52" i="13"/>
  <c r="JP66" i="19" l="1"/>
  <c r="JQ65" i="19"/>
  <c r="JO53" i="18"/>
  <c r="JP52" i="18"/>
  <c r="JN53" i="17"/>
  <c r="JO52" i="17"/>
  <c r="JN53" i="16"/>
  <c r="JO52" i="16"/>
  <c r="JN53" i="15"/>
  <c r="JO52" i="15"/>
  <c r="JN53" i="14"/>
  <c r="JO52" i="14"/>
  <c r="JN53" i="13"/>
  <c r="JO52" i="13"/>
  <c r="JQ66" i="19" l="1"/>
  <c r="JR65" i="19"/>
  <c r="JP53" i="18"/>
  <c r="JQ52" i="18"/>
  <c r="JO53" i="17"/>
  <c r="JP52" i="17"/>
  <c r="JO53" i="16"/>
  <c r="JP52" i="16"/>
  <c r="JO53" i="15"/>
  <c r="JP52" i="15"/>
  <c r="JO53" i="14"/>
  <c r="JP52" i="14"/>
  <c r="JO53" i="13"/>
  <c r="JP52" i="13"/>
  <c r="JS65" i="19" l="1"/>
  <c r="JR66" i="19"/>
  <c r="JQ53" i="18"/>
  <c r="JR52" i="18"/>
  <c r="JP53" i="17"/>
  <c r="JQ52" i="17"/>
  <c r="JP53" i="16"/>
  <c r="JQ52" i="16"/>
  <c r="JP53" i="15"/>
  <c r="JQ52" i="15"/>
  <c r="JP53" i="14"/>
  <c r="JQ52" i="14"/>
  <c r="JQ52" i="13"/>
  <c r="JP53" i="13"/>
  <c r="JT65" i="19" l="1"/>
  <c r="JS66" i="19"/>
  <c r="JR53" i="18"/>
  <c r="JS52" i="18"/>
  <c r="JQ53" i="17"/>
  <c r="JR52" i="17"/>
  <c r="JQ53" i="16"/>
  <c r="JR52" i="16"/>
  <c r="JQ53" i="15"/>
  <c r="JR52" i="15"/>
  <c r="JQ53" i="14"/>
  <c r="JR52" i="14"/>
  <c r="JR52" i="13"/>
  <c r="JQ53" i="13"/>
  <c r="JT66" i="19" l="1"/>
  <c r="JU65" i="19"/>
  <c r="JS53" i="18"/>
  <c r="JT52" i="18"/>
  <c r="JS52" i="17"/>
  <c r="JR53" i="17"/>
  <c r="JR53" i="16"/>
  <c r="JS52" i="16"/>
  <c r="JR53" i="15"/>
  <c r="JS52" i="15"/>
  <c r="JR53" i="14"/>
  <c r="JS52" i="14"/>
  <c r="JR53" i="13"/>
  <c r="JS52" i="13"/>
  <c r="JU66" i="19" l="1"/>
  <c r="JV65" i="19"/>
  <c r="JT53" i="18"/>
  <c r="JU52" i="18"/>
  <c r="JS53" i="17"/>
  <c r="JT52" i="17"/>
  <c r="JS53" i="16"/>
  <c r="JT52" i="16"/>
  <c r="JS53" i="15"/>
  <c r="JT52" i="15"/>
  <c r="JS53" i="14"/>
  <c r="JT52" i="14"/>
  <c r="JS53" i="13"/>
  <c r="JT52" i="13"/>
  <c r="JV66" i="19" l="1"/>
  <c r="JW65" i="19"/>
  <c r="JU53" i="18"/>
  <c r="JV52" i="18"/>
  <c r="JT53" i="17"/>
  <c r="JU52" i="17"/>
  <c r="JT53" i="16"/>
  <c r="JU52" i="16"/>
  <c r="JT53" i="15"/>
  <c r="JU52" i="15"/>
  <c r="JT53" i="14"/>
  <c r="JU52" i="14"/>
  <c r="JT53" i="13"/>
  <c r="JU52" i="13"/>
  <c r="JW66" i="19" l="1"/>
  <c r="JX65" i="19"/>
  <c r="JV53" i="18"/>
  <c r="JW52" i="18"/>
  <c r="JU53" i="17"/>
  <c r="JV52" i="17"/>
  <c r="JU53" i="16"/>
  <c r="JV52" i="16"/>
  <c r="JU53" i="15"/>
  <c r="JV52" i="15"/>
  <c r="JU53" i="14"/>
  <c r="JV52" i="14"/>
  <c r="JU53" i="13"/>
  <c r="JV52" i="13"/>
  <c r="JY65" i="19" l="1"/>
  <c r="JX66" i="19"/>
  <c r="JW53" i="18"/>
  <c r="JX52" i="18"/>
  <c r="JW52" i="17"/>
  <c r="JV53" i="17"/>
  <c r="JV53" i="16"/>
  <c r="JW52" i="16"/>
  <c r="JV53" i="15"/>
  <c r="JW52" i="15"/>
  <c r="JV53" i="14"/>
  <c r="JW52" i="14"/>
  <c r="JV53" i="13"/>
  <c r="JW52" i="13"/>
  <c r="JY66" i="19" l="1"/>
  <c r="JZ65" i="19"/>
  <c r="JX53" i="18"/>
  <c r="JY52" i="18"/>
  <c r="JW53" i="17"/>
  <c r="JX52" i="17"/>
  <c r="JX52" i="16"/>
  <c r="JW53" i="16"/>
  <c r="JW53" i="15"/>
  <c r="JX52" i="15"/>
  <c r="JW53" i="14"/>
  <c r="JX52" i="14"/>
  <c r="JW53" i="13"/>
  <c r="JX52" i="13"/>
  <c r="JZ66" i="19" l="1"/>
  <c r="KA65" i="19"/>
  <c r="JY53" i="18"/>
  <c r="JZ52" i="18"/>
  <c r="JX53" i="17"/>
  <c r="JY52" i="17"/>
  <c r="JX53" i="16"/>
  <c r="JY52" i="16"/>
  <c r="JX53" i="15"/>
  <c r="JY52" i="15"/>
  <c r="JX53" i="14"/>
  <c r="JY52" i="14"/>
  <c r="JY52" i="13"/>
  <c r="JX53" i="13"/>
  <c r="KA66" i="19" l="1"/>
  <c r="KB65" i="19"/>
  <c r="JZ53" i="18"/>
  <c r="KA52" i="18"/>
  <c r="JZ52" i="17"/>
  <c r="JY53" i="17"/>
  <c r="JY53" i="16"/>
  <c r="JZ52" i="16"/>
  <c r="JY53" i="15"/>
  <c r="JZ52" i="15"/>
  <c r="JZ52" i="14"/>
  <c r="JY53" i="14"/>
  <c r="JY53" i="13"/>
  <c r="JZ52" i="13"/>
  <c r="KB66" i="19" l="1"/>
  <c r="KC65" i="19"/>
  <c r="KA53" i="18"/>
  <c r="KB52" i="18"/>
  <c r="KA52" i="17"/>
  <c r="JZ53" i="17"/>
  <c r="KA52" i="16"/>
  <c r="JZ53" i="16"/>
  <c r="JZ53" i="15"/>
  <c r="KA52" i="15"/>
  <c r="JZ53" i="14"/>
  <c r="KA52" i="14"/>
  <c r="KA52" i="13"/>
  <c r="JZ53" i="13"/>
  <c r="KC66" i="19" l="1"/>
  <c r="KD65" i="19"/>
  <c r="KB53" i="18"/>
  <c r="KC52" i="18"/>
  <c r="KA53" i="17"/>
  <c r="KB52" i="17"/>
  <c r="KB52" i="16"/>
  <c r="KA53" i="16"/>
  <c r="KA53" i="15"/>
  <c r="KB52" i="15"/>
  <c r="KA53" i="14"/>
  <c r="KB52" i="14"/>
  <c r="KA53" i="13"/>
  <c r="KB52" i="13"/>
  <c r="KD66" i="19" l="1"/>
  <c r="KE65" i="19"/>
  <c r="KC53" i="18"/>
  <c r="KD52" i="18"/>
  <c r="KB53" i="17"/>
  <c r="KC52" i="17"/>
  <c r="KB53" i="16"/>
  <c r="KC52" i="16"/>
  <c r="KC52" i="15"/>
  <c r="KB53" i="15"/>
  <c r="KB53" i="14"/>
  <c r="KC52" i="14"/>
  <c r="KB53" i="13"/>
  <c r="KC52" i="13"/>
  <c r="KE66" i="19" l="1"/>
  <c r="KF65" i="19"/>
  <c r="KD53" i="18"/>
  <c r="KE52" i="18"/>
  <c r="KC53" i="17"/>
  <c r="KD52" i="17"/>
  <c r="KC53" i="16"/>
  <c r="KD52" i="16"/>
  <c r="KD52" i="15"/>
  <c r="KC53" i="15"/>
  <c r="KD52" i="14"/>
  <c r="KC53" i="14"/>
  <c r="KC53" i="13"/>
  <c r="KD52" i="13"/>
  <c r="KG65" i="19" l="1"/>
  <c r="KF66" i="19"/>
  <c r="KE53" i="18"/>
  <c r="KF52" i="18"/>
  <c r="KD53" i="17"/>
  <c r="KE52" i="17"/>
  <c r="KD53" i="16"/>
  <c r="KE52" i="16"/>
  <c r="KE52" i="15"/>
  <c r="KD53" i="15"/>
  <c r="KE52" i="14"/>
  <c r="KD53" i="14"/>
  <c r="KD53" i="13"/>
  <c r="KE52" i="13"/>
  <c r="KG66" i="19" l="1"/>
  <c r="KH65" i="19"/>
  <c r="KF53" i="18"/>
  <c r="KG52" i="18"/>
  <c r="KE53" i="17"/>
  <c r="KF52" i="17"/>
  <c r="KE53" i="16"/>
  <c r="KF52" i="16"/>
  <c r="KE53" i="15"/>
  <c r="KF52" i="15"/>
  <c r="KE53" i="14"/>
  <c r="KF52" i="14"/>
  <c r="KE53" i="13"/>
  <c r="KF52" i="13"/>
  <c r="KH66" i="19" l="1"/>
  <c r="KI65" i="19"/>
  <c r="KG53" i="18"/>
  <c r="KH52" i="18"/>
  <c r="KG52" i="17"/>
  <c r="KF53" i="17"/>
  <c r="KF53" i="16"/>
  <c r="KG52" i="16"/>
  <c r="KF53" i="15"/>
  <c r="KG52" i="15"/>
  <c r="KF53" i="14"/>
  <c r="KG52" i="14"/>
  <c r="KF53" i="13"/>
  <c r="KG52" i="13"/>
  <c r="KI66" i="19" l="1"/>
  <c r="KJ65" i="19"/>
  <c r="KH53" i="18"/>
  <c r="KI52" i="18"/>
  <c r="KG53" i="17"/>
  <c r="KH52" i="17"/>
  <c r="KG53" i="16"/>
  <c r="KH52" i="16"/>
  <c r="KG53" i="15"/>
  <c r="KH52" i="15"/>
  <c r="KG53" i="14"/>
  <c r="KH52" i="14"/>
  <c r="KG53" i="13"/>
  <c r="KH52" i="13"/>
  <c r="KJ66" i="19" l="1"/>
  <c r="KK65" i="19"/>
  <c r="KI53" i="18"/>
  <c r="KJ52" i="18"/>
  <c r="KH53" i="17"/>
  <c r="KI52" i="17"/>
  <c r="KH53" i="16"/>
  <c r="KI52" i="16"/>
  <c r="KH53" i="15"/>
  <c r="KI52" i="15"/>
  <c r="KH53" i="14"/>
  <c r="KI52" i="14"/>
  <c r="KI52" i="13"/>
  <c r="KH53" i="13"/>
  <c r="KK66" i="19" l="1"/>
  <c r="KL65" i="19"/>
  <c r="KJ53" i="18"/>
  <c r="KK52" i="18"/>
  <c r="KI53" i="17"/>
  <c r="KJ52" i="17"/>
  <c r="KI53" i="16"/>
  <c r="KJ52" i="16"/>
  <c r="KJ52" i="15"/>
  <c r="KI53" i="15"/>
  <c r="KI53" i="14"/>
  <c r="KJ52" i="14"/>
  <c r="KI53" i="13"/>
  <c r="KJ52" i="13"/>
  <c r="KL66" i="19" l="1"/>
  <c r="KM65" i="19"/>
  <c r="KK53" i="18"/>
  <c r="KL52" i="18"/>
  <c r="KJ53" i="17"/>
  <c r="KK52" i="17"/>
  <c r="KJ53" i="16"/>
  <c r="KK52" i="16"/>
  <c r="KJ53" i="15"/>
  <c r="KK52" i="15"/>
  <c r="KJ53" i="14"/>
  <c r="KK52" i="14"/>
  <c r="KJ53" i="13"/>
  <c r="KK52" i="13"/>
  <c r="KM66" i="19" l="1"/>
  <c r="KN65" i="19"/>
  <c r="KL53" i="18"/>
  <c r="KM52" i="18"/>
  <c r="KK53" i="17"/>
  <c r="KL52" i="17"/>
  <c r="KK53" i="16"/>
  <c r="KL52" i="16"/>
  <c r="KK53" i="15"/>
  <c r="KL52" i="15"/>
  <c r="KK53" i="14"/>
  <c r="KL52" i="14"/>
  <c r="KK53" i="13"/>
  <c r="KL52" i="13"/>
  <c r="KN66" i="19" l="1"/>
  <c r="KO65" i="19"/>
  <c r="KM53" i="18"/>
  <c r="KN52" i="18"/>
  <c r="KM52" i="17"/>
  <c r="KL53" i="17"/>
  <c r="KL53" i="16"/>
  <c r="KM52" i="16"/>
  <c r="KL53" i="15"/>
  <c r="KM52" i="15"/>
  <c r="KL53" i="14"/>
  <c r="KM52" i="14"/>
  <c r="KM52" i="13"/>
  <c r="KL53" i="13"/>
  <c r="KO66" i="19" l="1"/>
  <c r="KP65" i="19"/>
  <c r="KN53" i="18"/>
  <c r="KO52" i="18"/>
  <c r="KM53" i="17"/>
  <c r="KN52" i="17"/>
  <c r="KM53" i="16"/>
  <c r="KN52" i="16"/>
  <c r="KM53" i="15"/>
  <c r="KN52" i="15"/>
  <c r="KM53" i="14"/>
  <c r="KN52" i="14"/>
  <c r="KN52" i="13"/>
  <c r="KM53" i="13"/>
  <c r="KP66" i="19" l="1"/>
  <c r="KQ65" i="19"/>
  <c r="KO53" i="18"/>
  <c r="KP52" i="18"/>
  <c r="KN53" i="17"/>
  <c r="KO52" i="17"/>
  <c r="KN53" i="16"/>
  <c r="KO52" i="16"/>
  <c r="KN53" i="15"/>
  <c r="KO52" i="15"/>
  <c r="KN53" i="14"/>
  <c r="KO52" i="14"/>
  <c r="KO52" i="13"/>
  <c r="KN53" i="13"/>
  <c r="KQ66" i="19" l="1"/>
  <c r="KR65" i="19"/>
  <c r="KP53" i="18"/>
  <c r="KQ52" i="18"/>
  <c r="KO53" i="17"/>
  <c r="KP52" i="17"/>
  <c r="KO53" i="16"/>
  <c r="KP52" i="16"/>
  <c r="KO53" i="15"/>
  <c r="KP52" i="15"/>
  <c r="KO53" i="14"/>
  <c r="KP52" i="14"/>
  <c r="KO53" i="13"/>
  <c r="KP52" i="13"/>
  <c r="KR66" i="19" l="1"/>
  <c r="KS65" i="19"/>
  <c r="KQ53" i="18"/>
  <c r="KR52" i="18"/>
  <c r="KP53" i="17"/>
  <c r="KQ52" i="17"/>
  <c r="KQ52" i="16"/>
  <c r="KP53" i="16"/>
  <c r="KP53" i="15"/>
  <c r="KQ52" i="15"/>
  <c r="KP53" i="14"/>
  <c r="KQ52" i="14"/>
  <c r="KP53" i="13"/>
  <c r="KQ52" i="13"/>
  <c r="KS66" i="19" l="1"/>
  <c r="KT65" i="19"/>
  <c r="KR53" i="18"/>
  <c r="KS52" i="18"/>
  <c r="KQ53" i="17"/>
  <c r="KR52" i="17"/>
  <c r="KQ53" i="16"/>
  <c r="KR52" i="16"/>
  <c r="KQ53" i="15"/>
  <c r="KR52" i="15"/>
  <c r="KR52" i="14"/>
  <c r="KQ53" i="14"/>
  <c r="KQ53" i="13"/>
  <c r="KR52" i="13"/>
  <c r="KT66" i="19" l="1"/>
  <c r="KU65" i="19"/>
  <c r="KS53" i="18"/>
  <c r="KT52" i="18"/>
  <c r="KR53" i="17"/>
  <c r="KS52" i="17"/>
  <c r="KR53" i="16"/>
  <c r="KS52" i="16"/>
  <c r="KS52" i="15"/>
  <c r="KR53" i="15"/>
  <c r="KR53" i="14"/>
  <c r="KS52" i="14"/>
  <c r="KR53" i="13"/>
  <c r="KS52" i="13"/>
  <c r="KU66" i="19" l="1"/>
  <c r="KV65" i="19"/>
  <c r="KT53" i="18"/>
  <c r="KU52" i="18"/>
  <c r="KT52" i="17"/>
  <c r="KS53" i="17"/>
  <c r="KS53" i="16"/>
  <c r="KT52" i="16"/>
  <c r="KS53" i="15"/>
  <c r="KT52" i="15"/>
  <c r="KS53" i="14"/>
  <c r="KT52" i="14"/>
  <c r="KS53" i="13"/>
  <c r="KT52" i="13"/>
  <c r="KW65" i="19" l="1"/>
  <c r="KV66" i="19"/>
  <c r="KU53" i="18"/>
  <c r="KV52" i="18"/>
  <c r="KT53" i="17"/>
  <c r="KU52" i="17"/>
  <c r="KT53" i="16"/>
  <c r="KU52" i="16"/>
  <c r="KT53" i="15"/>
  <c r="KU52" i="15"/>
  <c r="KT53" i="14"/>
  <c r="KU52" i="14"/>
  <c r="KT53" i="13"/>
  <c r="KU52" i="13"/>
  <c r="KW66" i="19" l="1"/>
  <c r="KX65" i="19"/>
  <c r="KV53" i="18"/>
  <c r="KW52" i="18"/>
  <c r="KU53" i="17"/>
  <c r="KV52" i="17"/>
  <c r="KU53" i="16"/>
  <c r="KV52" i="16"/>
  <c r="KU53" i="15"/>
  <c r="KV52" i="15"/>
  <c r="KU53" i="14"/>
  <c r="KV52" i="14"/>
  <c r="KU53" i="13"/>
  <c r="KV52" i="13"/>
  <c r="KX66" i="19" l="1"/>
  <c r="KY65" i="19"/>
  <c r="KW53" i="18"/>
  <c r="KX52" i="18"/>
  <c r="KW52" i="17"/>
  <c r="KV53" i="17"/>
  <c r="KV53" i="16"/>
  <c r="KW52" i="16"/>
  <c r="KV53" i="15"/>
  <c r="KW52" i="15"/>
  <c r="KV53" i="14"/>
  <c r="KW52" i="14"/>
  <c r="KV53" i="13"/>
  <c r="KW52" i="13"/>
  <c r="KY66" i="19" l="1"/>
  <c r="KZ65" i="19"/>
  <c r="KX53" i="18"/>
  <c r="KY52" i="18"/>
  <c r="KW53" i="17"/>
  <c r="KX52" i="17"/>
  <c r="KW53" i="16"/>
  <c r="KX52" i="16"/>
  <c r="KW53" i="15"/>
  <c r="KX52" i="15"/>
  <c r="KW53" i="14"/>
  <c r="KX52" i="14"/>
  <c r="KX52" i="13"/>
  <c r="KW53" i="13"/>
  <c r="KZ66" i="19" l="1"/>
  <c r="LA65" i="19"/>
  <c r="KY53" i="18"/>
  <c r="KZ52" i="18"/>
  <c r="KY52" i="17"/>
  <c r="KX53" i="17"/>
  <c r="KX53" i="16"/>
  <c r="KY52" i="16"/>
  <c r="KX53" i="15"/>
  <c r="KY52" i="15"/>
  <c r="KX53" i="14"/>
  <c r="KY52" i="14"/>
  <c r="KY52" i="13"/>
  <c r="KX53" i="13"/>
  <c r="LA66" i="19" l="1"/>
  <c r="LB65" i="19"/>
  <c r="KZ53" i="18"/>
  <c r="LA52" i="18"/>
  <c r="KY53" i="17"/>
  <c r="KZ52" i="17"/>
  <c r="KY53" i="16"/>
  <c r="KZ52" i="16"/>
  <c r="KY53" i="15"/>
  <c r="KZ52" i="15"/>
  <c r="KY53" i="14"/>
  <c r="KZ52" i="14"/>
  <c r="KY53" i="13"/>
  <c r="KZ52" i="13"/>
  <c r="LB66" i="19" l="1"/>
  <c r="LC65" i="19"/>
  <c r="LA53" i="18"/>
  <c r="LB52" i="18"/>
  <c r="KZ53" i="17"/>
  <c r="LA52" i="17"/>
  <c r="KZ53" i="16"/>
  <c r="LA52" i="16"/>
  <c r="KZ53" i="15"/>
  <c r="LA52" i="15"/>
  <c r="KZ53" i="14"/>
  <c r="LA52" i="14"/>
  <c r="KZ53" i="13"/>
  <c r="LA52" i="13"/>
  <c r="LC66" i="19" l="1"/>
  <c r="LD65" i="19"/>
  <c r="LB53" i="18"/>
  <c r="LC52" i="18"/>
  <c r="LA53" i="17"/>
  <c r="LB52" i="17"/>
  <c r="LA53" i="16"/>
  <c r="LB52" i="16"/>
  <c r="LA53" i="15"/>
  <c r="LB52" i="15"/>
  <c r="LB52" i="14"/>
  <c r="LA53" i="14"/>
  <c r="LA53" i="13"/>
  <c r="LB52" i="13"/>
  <c r="LD66" i="19" l="1"/>
  <c r="LE65" i="19"/>
  <c r="LC53" i="18"/>
  <c r="LD52" i="18"/>
  <c r="LB53" i="17"/>
  <c r="LC52" i="17"/>
  <c r="LB53" i="16"/>
  <c r="LC52" i="16"/>
  <c r="LB53" i="15"/>
  <c r="LC52" i="15"/>
  <c r="LB53" i="14"/>
  <c r="LC52" i="14"/>
  <c r="LB53" i="13"/>
  <c r="LC52" i="13"/>
  <c r="LE66" i="19" l="1"/>
  <c r="LF65" i="19"/>
  <c r="LD53" i="18"/>
  <c r="LE52" i="18"/>
  <c r="LC53" i="17"/>
  <c r="LD52" i="17"/>
  <c r="LC53" i="16"/>
  <c r="LD52" i="16"/>
  <c r="LC53" i="15"/>
  <c r="LD52" i="15"/>
  <c r="LC53" i="14"/>
  <c r="LD52" i="14"/>
  <c r="LC53" i="13"/>
  <c r="LD52" i="13"/>
  <c r="LG65" i="19" l="1"/>
  <c r="LF66" i="19"/>
  <c r="LE53" i="18"/>
  <c r="LF52" i="18"/>
  <c r="LD53" i="17"/>
  <c r="LE52" i="17"/>
  <c r="LD53" i="16"/>
  <c r="LE52" i="16"/>
  <c r="LD53" i="15"/>
  <c r="LE52" i="15"/>
  <c r="LE52" i="14"/>
  <c r="LD53" i="14"/>
  <c r="LE52" i="13"/>
  <c r="LD53" i="13"/>
  <c r="LG66" i="19" l="1"/>
  <c r="LH65" i="19"/>
  <c r="LF53" i="18"/>
  <c r="LG52" i="18"/>
  <c r="LE53" i="17"/>
  <c r="LF52" i="17"/>
  <c r="LE53" i="16"/>
  <c r="LF52" i="16"/>
  <c r="LE53" i="15"/>
  <c r="LF52" i="15"/>
  <c r="LE53" i="14"/>
  <c r="LF52" i="14"/>
  <c r="LE53" i="13"/>
  <c r="LF52" i="13"/>
  <c r="LI65" i="19" l="1"/>
  <c r="LH66" i="19"/>
  <c r="LG53" i="18"/>
  <c r="LH52" i="18"/>
  <c r="LG52" i="17"/>
  <c r="LF53" i="17"/>
  <c r="LG52" i="16"/>
  <c r="LF53" i="16"/>
  <c r="LF53" i="15"/>
  <c r="LG52" i="15"/>
  <c r="LF53" i="14"/>
  <c r="LG52" i="14"/>
  <c r="LG52" i="13"/>
  <c r="LF53" i="13"/>
  <c r="LI66" i="19" l="1"/>
  <c r="LJ65" i="19"/>
  <c r="LH53" i="18"/>
  <c r="LI52" i="18"/>
  <c r="LG53" i="17"/>
  <c r="LH52" i="17"/>
  <c r="LH52" i="16"/>
  <c r="LG53" i="16"/>
  <c r="LG53" i="15"/>
  <c r="LH52" i="15"/>
  <c r="LG53" i="14"/>
  <c r="LH52" i="14"/>
  <c r="LG53" i="13"/>
  <c r="LH52" i="13"/>
  <c r="LJ66" i="19" l="1"/>
  <c r="LK65" i="19"/>
  <c r="LI53" i="18"/>
  <c r="LJ52" i="18"/>
  <c r="LH53" i="17"/>
  <c r="LI52" i="17"/>
  <c r="LH53" i="16"/>
  <c r="LI52" i="16"/>
  <c r="LI52" i="15"/>
  <c r="LH53" i="15"/>
  <c r="LH53" i="14"/>
  <c r="LI52" i="14"/>
  <c r="LH53" i="13"/>
  <c r="LI52" i="13"/>
  <c r="LK66" i="19" l="1"/>
  <c r="LL65" i="19"/>
  <c r="LJ53" i="18"/>
  <c r="LK52" i="18"/>
  <c r="LJ52" i="17"/>
  <c r="LI53" i="17"/>
  <c r="LI53" i="16"/>
  <c r="LJ52" i="16"/>
  <c r="LJ52" i="15"/>
  <c r="LI53" i="15"/>
  <c r="LJ52" i="14"/>
  <c r="LI53" i="14"/>
  <c r="LI53" i="13"/>
  <c r="LJ52" i="13"/>
  <c r="LM65" i="19" l="1"/>
  <c r="LL66" i="19"/>
  <c r="LK53" i="18"/>
  <c r="LL52" i="18"/>
  <c r="LJ53" i="17"/>
  <c r="LK52" i="17"/>
  <c r="LJ53" i="16"/>
  <c r="LK52" i="16"/>
  <c r="LK52" i="15"/>
  <c r="LJ53" i="15"/>
  <c r="LK52" i="14"/>
  <c r="LJ53" i="14"/>
  <c r="LJ53" i="13"/>
  <c r="LK52" i="13"/>
  <c r="LM66" i="19" l="1"/>
  <c r="LN65" i="19"/>
  <c r="LL53" i="18"/>
  <c r="LM52" i="18"/>
  <c r="LK53" i="17"/>
  <c r="LL52" i="17"/>
  <c r="LK53" i="16"/>
  <c r="LL52" i="16"/>
  <c r="LK53" i="15"/>
  <c r="LL52" i="15"/>
  <c r="LK53" i="14"/>
  <c r="LL52" i="14"/>
  <c r="LK53" i="13"/>
  <c r="LL52" i="13"/>
  <c r="LN66" i="19" l="1"/>
  <c r="LO65" i="19"/>
  <c r="LM53" i="18"/>
  <c r="LN52" i="18"/>
  <c r="LM52" i="17"/>
  <c r="LL53" i="17"/>
  <c r="LL53" i="16"/>
  <c r="LM52" i="16"/>
  <c r="LL53" i="15"/>
  <c r="LM52" i="15"/>
  <c r="LL53" i="14"/>
  <c r="LM52" i="14"/>
  <c r="LL53" i="13"/>
  <c r="LM52" i="13"/>
  <c r="LO66" i="19" l="1"/>
  <c r="LP65" i="19"/>
  <c r="LN53" i="18"/>
  <c r="LO52" i="18"/>
  <c r="LN52" i="17"/>
  <c r="LM53" i="17"/>
  <c r="LM53" i="16"/>
  <c r="LN52" i="16"/>
  <c r="LM53" i="15"/>
  <c r="LN52" i="15"/>
  <c r="LM53" i="14"/>
  <c r="LN52" i="14"/>
  <c r="LM53" i="13"/>
  <c r="LN52" i="13"/>
  <c r="LP66" i="19" l="1"/>
  <c r="LQ65" i="19"/>
  <c r="LO53" i="18"/>
  <c r="LP52" i="18"/>
  <c r="LN53" i="17"/>
  <c r="LO52" i="17"/>
  <c r="LN53" i="16"/>
  <c r="LO52" i="16"/>
  <c r="LN53" i="15"/>
  <c r="LO52" i="15"/>
  <c r="LN53" i="14"/>
  <c r="LO52" i="14"/>
  <c r="LO52" i="13"/>
  <c r="LN53" i="13"/>
  <c r="LQ66" i="19" l="1"/>
  <c r="LR65" i="19"/>
  <c r="LP53" i="18"/>
  <c r="LQ52" i="18"/>
  <c r="LO53" i="17"/>
  <c r="LP52" i="17"/>
  <c r="LO53" i="16"/>
  <c r="LP52" i="16"/>
  <c r="LP52" i="15"/>
  <c r="LO53" i="15"/>
  <c r="LO53" i="14"/>
  <c r="LP52" i="14"/>
  <c r="LO53" i="13"/>
  <c r="LP52" i="13"/>
  <c r="LR66" i="19" l="1"/>
  <c r="LS65" i="19"/>
  <c r="LQ53" i="18"/>
  <c r="LR52" i="18"/>
  <c r="LP53" i="17"/>
  <c r="LQ52" i="17"/>
  <c r="LP53" i="16"/>
  <c r="LQ52" i="16"/>
  <c r="LP53" i="15"/>
  <c r="LQ52" i="15"/>
  <c r="LP53" i="14"/>
  <c r="LQ52" i="14"/>
  <c r="LP53" i="13"/>
  <c r="LQ52" i="13"/>
  <c r="LS66" i="19" l="1"/>
  <c r="LT65" i="19"/>
  <c r="LR53" i="18"/>
  <c r="LS52" i="18"/>
  <c r="LQ53" i="17"/>
  <c r="LR52" i="17"/>
  <c r="LQ53" i="16"/>
  <c r="LR52" i="16"/>
  <c r="LQ53" i="15"/>
  <c r="LR52" i="15"/>
  <c r="LQ53" i="14"/>
  <c r="LR52" i="14"/>
  <c r="LQ53" i="13"/>
  <c r="LR52" i="13"/>
  <c r="LT66" i="19" l="1"/>
  <c r="LU65" i="19"/>
  <c r="LS53" i="18"/>
  <c r="LT52" i="18"/>
  <c r="LR53" i="17"/>
  <c r="LS52" i="17"/>
  <c r="LR53" i="16"/>
  <c r="LS52" i="16"/>
  <c r="LR53" i="15"/>
  <c r="LS52" i="15"/>
  <c r="LR53" i="14"/>
  <c r="LS52" i="14"/>
  <c r="LS52" i="13"/>
  <c r="LR53" i="13"/>
  <c r="LU66" i="19" l="1"/>
  <c r="LV65" i="19"/>
  <c r="LU52" i="18"/>
  <c r="LT53" i="18"/>
  <c r="LS53" i="17"/>
  <c r="LT52" i="17"/>
  <c r="LS53" i="16"/>
  <c r="LT52" i="16"/>
  <c r="LS53" i="15"/>
  <c r="LT52" i="15"/>
  <c r="LS53" i="14"/>
  <c r="LT52" i="14"/>
  <c r="LS53" i="13"/>
  <c r="LT52" i="13"/>
  <c r="LV66" i="19" l="1"/>
  <c r="LW65" i="19"/>
  <c r="LU53" i="18"/>
  <c r="LV52" i="18"/>
  <c r="LT53" i="17"/>
  <c r="LU52" i="17"/>
  <c r="LU52" i="16"/>
  <c r="LT53" i="16"/>
  <c r="LT53" i="15"/>
  <c r="LU52" i="15"/>
  <c r="LT53" i="14"/>
  <c r="LU52" i="14"/>
  <c r="LT53" i="13"/>
  <c r="LU52" i="13"/>
  <c r="LW66" i="19" l="1"/>
  <c r="LX65" i="19"/>
  <c r="LV53" i="18"/>
  <c r="LW52" i="18"/>
  <c r="LU53" i="17"/>
  <c r="LV52" i="17"/>
  <c r="LU53" i="16"/>
  <c r="LV52" i="16"/>
  <c r="LU53" i="15"/>
  <c r="LV52" i="15"/>
  <c r="LV52" i="14"/>
  <c r="LU53" i="14"/>
  <c r="LU53" i="13"/>
  <c r="LV52" i="13"/>
  <c r="LY65" i="19" l="1"/>
  <c r="LX66" i="19"/>
  <c r="LW53" i="18"/>
  <c r="LX52" i="18"/>
  <c r="LV53" i="17"/>
  <c r="LW52" i="17"/>
  <c r="LV53" i="16"/>
  <c r="LW52" i="16"/>
  <c r="LV53" i="15"/>
  <c r="LW52" i="15"/>
  <c r="LV53" i="14"/>
  <c r="LW52" i="14"/>
  <c r="LV53" i="13"/>
  <c r="LW52" i="13"/>
  <c r="LY66" i="19" l="1"/>
  <c r="LZ65" i="19"/>
  <c r="LX53" i="18"/>
  <c r="LY52" i="18"/>
  <c r="LW53" i="17"/>
  <c r="LX52" i="17"/>
  <c r="LW53" i="16"/>
  <c r="LX52" i="16"/>
  <c r="LW53" i="15"/>
  <c r="LX52" i="15"/>
  <c r="LW53" i="14"/>
  <c r="LX52" i="14"/>
  <c r="LW53" i="13"/>
  <c r="LX52" i="13"/>
  <c r="LZ66" i="19" l="1"/>
  <c r="MA65" i="19"/>
  <c r="LY53" i="18"/>
  <c r="LZ52" i="18"/>
  <c r="LX53" i="17"/>
  <c r="LY52" i="17"/>
  <c r="LX53" i="16"/>
  <c r="LY52" i="16"/>
  <c r="LX53" i="15"/>
  <c r="LY52" i="15"/>
  <c r="LX53" i="14"/>
  <c r="LY52" i="14"/>
  <c r="LX53" i="13"/>
  <c r="LY52" i="13"/>
  <c r="MA66" i="19" l="1"/>
  <c r="MB65" i="19"/>
  <c r="LZ53" i="18"/>
  <c r="MA52" i="18"/>
  <c r="LY53" i="17"/>
  <c r="LZ52" i="17"/>
  <c r="LY53" i="16"/>
  <c r="LZ52" i="16"/>
  <c r="LZ52" i="15"/>
  <c r="LY53" i="15"/>
  <c r="LY53" i="14"/>
  <c r="LZ52" i="14"/>
  <c r="LY53" i="13"/>
  <c r="LZ52" i="13"/>
  <c r="MB66" i="19" l="1"/>
  <c r="MC65" i="19"/>
  <c r="MA53" i="18"/>
  <c r="MB52" i="18"/>
  <c r="LZ53" i="17"/>
  <c r="MA52" i="17"/>
  <c r="LZ53" i="16"/>
  <c r="MA52" i="16"/>
  <c r="LZ53" i="15"/>
  <c r="MA52" i="15"/>
  <c r="LZ53" i="14"/>
  <c r="MA52" i="14"/>
  <c r="MA52" i="13"/>
  <c r="LZ53" i="13"/>
  <c r="MC66" i="19" l="1"/>
  <c r="MD65" i="19"/>
  <c r="MB53" i="18"/>
  <c r="MC52" i="18"/>
  <c r="MA53" i="17"/>
  <c r="MB52" i="17"/>
  <c r="MA53" i="16"/>
  <c r="MB52" i="16"/>
  <c r="MA53" i="15"/>
  <c r="MB52" i="15"/>
  <c r="MA53" i="14"/>
  <c r="MB52" i="14"/>
  <c r="MA53" i="13"/>
  <c r="MB52" i="13"/>
  <c r="MD66" i="19" l="1"/>
  <c r="ME65" i="19"/>
  <c r="MD52" i="18"/>
  <c r="MC53" i="18"/>
  <c r="MB53" i="17"/>
  <c r="MC52" i="17"/>
  <c r="MB53" i="16"/>
  <c r="MC52" i="16"/>
  <c r="MB53" i="15"/>
  <c r="MC52" i="15"/>
  <c r="MC52" i="14"/>
  <c r="MB53" i="14"/>
  <c r="MC52" i="13"/>
  <c r="MB53" i="13"/>
  <c r="ME66" i="19" l="1"/>
  <c r="MF65" i="19"/>
  <c r="MD53" i="18"/>
  <c r="ME52" i="18"/>
  <c r="MC53" i="17"/>
  <c r="MD52" i="17"/>
  <c r="MC53" i="16"/>
  <c r="MD52" i="16"/>
  <c r="MC53" i="15"/>
  <c r="MD52" i="15"/>
  <c r="MC53" i="14"/>
  <c r="MD52" i="14"/>
  <c r="MC53" i="13"/>
  <c r="MD52" i="13"/>
  <c r="MF66" i="19" l="1"/>
  <c r="MG65" i="19"/>
  <c r="ME53" i="18"/>
  <c r="MF52" i="18"/>
  <c r="MD53" i="17"/>
  <c r="ME52" i="17"/>
  <c r="MD53" i="16"/>
  <c r="ME52" i="16"/>
  <c r="MD53" i="15"/>
  <c r="ME52" i="15"/>
  <c r="MD53" i="14"/>
  <c r="ME52" i="14"/>
  <c r="MD53" i="13"/>
  <c r="ME52" i="13"/>
  <c r="MG66" i="19" l="1"/>
  <c r="MH65" i="19"/>
  <c r="MF53" i="18"/>
  <c r="MG52" i="18"/>
  <c r="ME53" i="17"/>
  <c r="MF52" i="17"/>
  <c r="ME53" i="16"/>
  <c r="MF52" i="16"/>
  <c r="ME53" i="15"/>
  <c r="MF52" i="15"/>
  <c r="ME53" i="14"/>
  <c r="MF52" i="14"/>
  <c r="ME53" i="13"/>
  <c r="MF52" i="13"/>
  <c r="MH66" i="19" l="1"/>
  <c r="MI65" i="19"/>
  <c r="MG53" i="18"/>
  <c r="MH52" i="18"/>
  <c r="MF53" i="17"/>
  <c r="MG52" i="17"/>
  <c r="MF53" i="16"/>
  <c r="MG52" i="16"/>
  <c r="MF53" i="15"/>
  <c r="MG52" i="15"/>
  <c r="MF53" i="14"/>
  <c r="MG52" i="14"/>
  <c r="MF53" i="13"/>
  <c r="MG52" i="13"/>
  <c r="MJ65" i="19" l="1"/>
  <c r="MI66" i="19"/>
  <c r="MH53" i="18"/>
  <c r="MI52" i="18"/>
  <c r="MG53" i="17"/>
  <c r="MH52" i="17"/>
  <c r="MG53" i="16"/>
  <c r="MH52" i="16"/>
  <c r="MG53" i="15"/>
  <c r="MH52" i="15"/>
  <c r="MH52" i="14"/>
  <c r="MG53" i="14"/>
  <c r="MG53" i="13"/>
  <c r="MH52" i="13"/>
  <c r="MJ66" i="19" l="1"/>
  <c r="MK65" i="19"/>
  <c r="MI53" i="18"/>
  <c r="MJ52" i="18"/>
  <c r="MH53" i="17"/>
  <c r="MI52" i="17"/>
  <c r="MH53" i="16"/>
  <c r="MI52" i="16"/>
  <c r="MH53" i="15"/>
  <c r="MI52" i="15"/>
  <c r="MH53" i="14"/>
  <c r="MI52" i="14"/>
  <c r="MH53" i="13"/>
  <c r="MI52" i="13"/>
  <c r="MK66" i="19" l="1"/>
  <c r="ML65" i="19"/>
  <c r="MK52" i="18"/>
  <c r="MJ53" i="18"/>
  <c r="MI53" i="17"/>
  <c r="MJ52" i="17"/>
  <c r="MI53" i="16"/>
  <c r="MJ52" i="16"/>
  <c r="MI53" i="15"/>
  <c r="MJ52" i="15"/>
  <c r="MI53" i="14"/>
  <c r="MJ52" i="14"/>
  <c r="MI53" i="13"/>
  <c r="MJ52" i="13"/>
  <c r="ML66" i="19" l="1"/>
  <c r="MM65" i="19"/>
  <c r="ML52" i="18"/>
  <c r="MK53" i="18"/>
  <c r="MJ53" i="17"/>
  <c r="MK52" i="17"/>
  <c r="MJ53" i="16"/>
  <c r="MK52" i="16"/>
  <c r="MJ53" i="15"/>
  <c r="MK52" i="15"/>
  <c r="MJ53" i="14"/>
  <c r="MK52" i="14"/>
  <c r="MJ53" i="13"/>
  <c r="MK52" i="13"/>
  <c r="MM66" i="19" l="1"/>
  <c r="MN65" i="19"/>
  <c r="ML53" i="18"/>
  <c r="MM52" i="18"/>
  <c r="MK53" i="17"/>
  <c r="ML52" i="17"/>
  <c r="MK53" i="16"/>
  <c r="ML52" i="16"/>
  <c r="MK53" i="15"/>
  <c r="ML52" i="15"/>
  <c r="MK53" i="14"/>
  <c r="ML52" i="14"/>
  <c r="MK53" i="13"/>
  <c r="ML52" i="13"/>
  <c r="MN66" i="19" l="1"/>
  <c r="MO65" i="19"/>
  <c r="MM53" i="18"/>
  <c r="MN52" i="18"/>
  <c r="ML53" i="17"/>
  <c r="MM52" i="17"/>
  <c r="ML53" i="16"/>
  <c r="MM52" i="16"/>
  <c r="ML53" i="15"/>
  <c r="MM52" i="15"/>
  <c r="ML53" i="14"/>
  <c r="MM52" i="14"/>
  <c r="MM52" i="13"/>
  <c r="ML53" i="13"/>
  <c r="MO66" i="19" l="1"/>
  <c r="MP65" i="19"/>
  <c r="MN53" i="18"/>
  <c r="MO52" i="18"/>
  <c r="MM53" i="17"/>
  <c r="MN52" i="17"/>
  <c r="MM53" i="16"/>
  <c r="MN52" i="16"/>
  <c r="MM53" i="15"/>
  <c r="MN52" i="15"/>
  <c r="MM53" i="14"/>
  <c r="MN52" i="14"/>
  <c r="MM53" i="13"/>
  <c r="MN52" i="13"/>
  <c r="MP66" i="19" l="1"/>
  <c r="MQ65" i="19"/>
  <c r="MO53" i="18"/>
  <c r="MP52" i="18"/>
  <c r="MO52" i="17"/>
  <c r="MN53" i="17"/>
  <c r="MN53" i="16"/>
  <c r="MO52" i="16"/>
  <c r="MN53" i="15"/>
  <c r="MO52" i="15"/>
  <c r="MN53" i="14"/>
  <c r="MO52" i="14"/>
  <c r="MN53" i="13"/>
  <c r="MO52" i="13"/>
  <c r="MQ66" i="19" l="1"/>
  <c r="MR65" i="19"/>
  <c r="MP53" i="18"/>
  <c r="MQ52" i="18"/>
  <c r="MO53" i="17"/>
  <c r="MP52" i="17"/>
  <c r="MO53" i="16"/>
  <c r="MP52" i="16"/>
  <c r="MO53" i="15"/>
  <c r="MP52" i="15"/>
  <c r="MO53" i="14"/>
  <c r="MP52" i="14"/>
  <c r="MO53" i="13"/>
  <c r="MP52" i="13"/>
  <c r="MR66" i="19" l="1"/>
  <c r="MS65" i="19"/>
  <c r="MQ53" i="18"/>
  <c r="MR52" i="18"/>
  <c r="MP53" i="17"/>
  <c r="MQ52" i="17"/>
  <c r="MP53" i="16"/>
  <c r="MQ52" i="16"/>
  <c r="MP53" i="15"/>
  <c r="MQ52" i="15"/>
  <c r="MP53" i="14"/>
  <c r="MQ52" i="14"/>
  <c r="MP53" i="13"/>
  <c r="MQ52" i="13"/>
  <c r="MS66" i="19" l="1"/>
  <c r="MT65" i="19"/>
  <c r="MR53" i="18"/>
  <c r="MS52" i="18"/>
  <c r="MQ53" i="17"/>
  <c r="MR52" i="17"/>
  <c r="MQ53" i="16"/>
  <c r="MR52" i="16"/>
  <c r="MQ53" i="15"/>
  <c r="MR52" i="15"/>
  <c r="MQ53" i="14"/>
  <c r="MR52" i="14"/>
  <c r="MQ53" i="13"/>
  <c r="MR52" i="13"/>
  <c r="MT66" i="19" l="1"/>
  <c r="MU65" i="19"/>
  <c r="MS53" i="18"/>
  <c r="MT52" i="18"/>
  <c r="MR53" i="17"/>
  <c r="MS52" i="17"/>
  <c r="MR53" i="16"/>
  <c r="MS52" i="16"/>
  <c r="MR53" i="15"/>
  <c r="MS52" i="15"/>
  <c r="MR53" i="14"/>
  <c r="MS52" i="14"/>
  <c r="MR53" i="13"/>
  <c r="MS52" i="13"/>
  <c r="MU66" i="19" l="1"/>
  <c r="MV65" i="19"/>
  <c r="MT53" i="18"/>
  <c r="MU52" i="18"/>
  <c r="MT52" i="17"/>
  <c r="MS53" i="17"/>
  <c r="MS53" i="16"/>
  <c r="MT52" i="16"/>
  <c r="MS53" i="15"/>
  <c r="MT52" i="15"/>
  <c r="MS53" i="14"/>
  <c r="MT52" i="14"/>
  <c r="MS53" i="13"/>
  <c r="MT52" i="13"/>
  <c r="MV66" i="19" l="1"/>
  <c r="MW65" i="19"/>
  <c r="MU53" i="18"/>
  <c r="MV52" i="18"/>
  <c r="MT53" i="17"/>
  <c r="MU52" i="17"/>
  <c r="MT53" i="16"/>
  <c r="MU52" i="16"/>
  <c r="MU52" i="15"/>
  <c r="MT53" i="15"/>
  <c r="MT53" i="14"/>
  <c r="MU52" i="14"/>
  <c r="MU52" i="13"/>
  <c r="MT53" i="13"/>
  <c r="MW66" i="19" l="1"/>
  <c r="MX65" i="19"/>
  <c r="MV53" i="18"/>
  <c r="MW52" i="18"/>
  <c r="MU53" i="17"/>
  <c r="MV52" i="17"/>
  <c r="MU53" i="16"/>
  <c r="MV52" i="16"/>
  <c r="MU53" i="15"/>
  <c r="MV52" i="15"/>
  <c r="MU53" i="14"/>
  <c r="MV52" i="14"/>
  <c r="MU53" i="13"/>
  <c r="MV52" i="13"/>
  <c r="MX66" i="19" l="1"/>
  <c r="MY65" i="19"/>
  <c r="MW53" i="18"/>
  <c r="MX52" i="18"/>
  <c r="MV53" i="17"/>
  <c r="MW52" i="17"/>
  <c r="MW52" i="16"/>
  <c r="MV53" i="16"/>
  <c r="MV53" i="15"/>
  <c r="MW52" i="15"/>
  <c r="MW52" i="14"/>
  <c r="MV53" i="14"/>
  <c r="MV53" i="13"/>
  <c r="MW52" i="13"/>
  <c r="MY66" i="19" l="1"/>
  <c r="MZ65" i="19"/>
  <c r="MX53" i="18"/>
  <c r="MY52" i="18"/>
  <c r="MW53" i="17"/>
  <c r="MX52" i="17"/>
  <c r="MW53" i="16"/>
  <c r="MX52" i="16"/>
  <c r="MW53" i="15"/>
  <c r="MX52" i="15"/>
  <c r="MW53" i="14"/>
  <c r="MX52" i="14"/>
  <c r="MW53" i="13"/>
  <c r="MX52" i="13"/>
  <c r="MZ66" i="19" l="1"/>
  <c r="NA65" i="19"/>
  <c r="MY53" i="18"/>
  <c r="MZ52" i="18"/>
  <c r="MX53" i="17"/>
  <c r="MY52" i="17"/>
  <c r="MX53" i="16"/>
  <c r="MY52" i="16"/>
  <c r="MX53" i="15"/>
  <c r="MY52" i="15"/>
  <c r="MX53" i="14"/>
  <c r="MY52" i="14"/>
  <c r="MX53" i="13"/>
  <c r="MY52" i="13"/>
  <c r="NB65" i="19" l="1"/>
  <c r="NA66" i="19"/>
  <c r="NA52" i="18"/>
  <c r="MZ53" i="18"/>
  <c r="MY53" i="17"/>
  <c r="MZ52" i="17"/>
  <c r="MY53" i="16"/>
  <c r="MZ52" i="16"/>
  <c r="MY53" i="15"/>
  <c r="MZ52" i="15"/>
  <c r="MY53" i="14"/>
  <c r="MZ52" i="14"/>
  <c r="MY53" i="13"/>
  <c r="MZ52" i="13"/>
  <c r="NC65" i="19" l="1"/>
  <c r="NB66" i="19"/>
  <c r="NA53" i="18"/>
  <c r="NB52" i="18"/>
  <c r="MZ53" i="17"/>
  <c r="NA52" i="17"/>
  <c r="MZ53" i="16"/>
  <c r="NA52" i="16"/>
  <c r="NA52" i="15"/>
  <c r="MZ53" i="15"/>
  <c r="MZ53" i="14"/>
  <c r="NA52" i="14"/>
  <c r="MZ53" i="13"/>
  <c r="NA52" i="13"/>
  <c r="ND65" i="19" l="1"/>
  <c r="NC66" i="19"/>
  <c r="NB53" i="18"/>
  <c r="NC52" i="18"/>
  <c r="NA53" i="17"/>
  <c r="NB52" i="17"/>
  <c r="NA53" i="16"/>
  <c r="NB52" i="16"/>
  <c r="NA53" i="15"/>
  <c r="NB52" i="15"/>
  <c r="NA53" i="14"/>
  <c r="NB52" i="14"/>
  <c r="NA53" i="13"/>
  <c r="NB52" i="13"/>
  <c r="ND66" i="19" l="1"/>
  <c r="NE65" i="19"/>
  <c r="NC53" i="18"/>
  <c r="ND52" i="18"/>
  <c r="NB53" i="17"/>
  <c r="NC52" i="17"/>
  <c r="NB53" i="16"/>
  <c r="NC52" i="16"/>
  <c r="NB53" i="15"/>
  <c r="NC52" i="15"/>
  <c r="NB53" i="14"/>
  <c r="NC52" i="14"/>
  <c r="NB53" i="13"/>
  <c r="NC52" i="13"/>
  <c r="NE66" i="19" l="1"/>
  <c r="NF65" i="19"/>
  <c r="ND53" i="18"/>
  <c r="NE52" i="18"/>
  <c r="NC53" i="17"/>
  <c r="ND52" i="17"/>
  <c r="NC53" i="16"/>
  <c r="ND52" i="16"/>
  <c r="NC53" i="15"/>
  <c r="ND52" i="15"/>
  <c r="NC53" i="14"/>
  <c r="ND52" i="14"/>
  <c r="NC53" i="13"/>
  <c r="ND52" i="13"/>
  <c r="NF66" i="19" l="1"/>
  <c r="NG65" i="19"/>
  <c r="NE53" i="18"/>
  <c r="NF52" i="18"/>
  <c r="ND53" i="17"/>
  <c r="NE52" i="17"/>
  <c r="NE52" i="16"/>
  <c r="ND53" i="16"/>
  <c r="ND53" i="15"/>
  <c r="NE52" i="15"/>
  <c r="ND53" i="14"/>
  <c r="NE52" i="14"/>
  <c r="ND53" i="13"/>
  <c r="NE52" i="13"/>
  <c r="NG66" i="19" l="1"/>
  <c r="NH65" i="19"/>
  <c r="NF53" i="18"/>
  <c r="NG52" i="18"/>
  <c r="NE53" i="17"/>
  <c r="NF52" i="17"/>
  <c r="NE53" i="16"/>
  <c r="NF52" i="16"/>
  <c r="NE53" i="15"/>
  <c r="NF52" i="15"/>
  <c r="NE53" i="14"/>
  <c r="NF52" i="14"/>
  <c r="NE53" i="13"/>
  <c r="NF52" i="13"/>
  <c r="NH66" i="19" l="1"/>
  <c r="NI65" i="19"/>
  <c r="NG53" i="18"/>
  <c r="NH52" i="18"/>
  <c r="NF53" i="17"/>
  <c r="NG52" i="17"/>
  <c r="NF53" i="16"/>
  <c r="NG52" i="16"/>
  <c r="NF53" i="15"/>
  <c r="NG52" i="15"/>
  <c r="NF53" i="14"/>
  <c r="NG52" i="14"/>
  <c r="NF53" i="13"/>
  <c r="NG52" i="13"/>
  <c r="NI66" i="19" l="1"/>
  <c r="NJ65" i="19"/>
  <c r="NI52" i="18"/>
  <c r="NH53" i="18"/>
  <c r="NG53" i="17"/>
  <c r="NH52" i="17"/>
  <c r="NG53" i="16"/>
  <c r="NH52" i="16"/>
  <c r="NG53" i="15"/>
  <c r="NH52" i="15"/>
  <c r="NG53" i="14"/>
  <c r="NH52" i="14"/>
  <c r="NG53" i="13"/>
  <c r="NH52" i="13"/>
  <c r="NJ66" i="19" l="1"/>
  <c r="NK65" i="19"/>
  <c r="NI53" i="18"/>
  <c r="NJ52" i="18"/>
  <c r="NI52" i="17"/>
  <c r="NH53" i="17"/>
  <c r="NH53" i="16"/>
  <c r="NI52" i="16"/>
  <c r="NH53" i="15"/>
  <c r="NI52" i="15"/>
  <c r="NH53" i="14"/>
  <c r="NI52" i="14"/>
  <c r="NH53" i="13"/>
  <c r="NI52" i="13"/>
  <c r="NK66" i="19" l="1"/>
  <c r="NL65" i="19"/>
  <c r="NJ53" i="18"/>
  <c r="NK52" i="18"/>
  <c r="NI53" i="17"/>
  <c r="NJ52" i="17"/>
  <c r="NI53" i="16"/>
  <c r="NJ52" i="16"/>
  <c r="NI53" i="15"/>
  <c r="NJ52" i="15"/>
  <c r="NJ52" i="14"/>
  <c r="NI53" i="14"/>
  <c r="NI53" i="13"/>
  <c r="NJ52" i="13"/>
  <c r="NL66" i="19" l="1"/>
  <c r="NM65" i="19"/>
  <c r="NK53" i="18"/>
  <c r="NL52" i="18"/>
  <c r="NJ53" i="17"/>
  <c r="NK52" i="17"/>
  <c r="NJ53" i="16"/>
  <c r="NK52" i="16"/>
  <c r="NK52" i="15"/>
  <c r="NJ53" i="15"/>
  <c r="NJ53" i="14"/>
  <c r="NK52" i="14"/>
  <c r="NJ53" i="13"/>
  <c r="NK52" i="13"/>
  <c r="NM66" i="19" l="1"/>
  <c r="NN65" i="19"/>
  <c r="NL53" i="18"/>
  <c r="NM52" i="18"/>
  <c r="NK53" i="17"/>
  <c r="NL52" i="17"/>
  <c r="NK53" i="16"/>
  <c r="NL52" i="16"/>
  <c r="NL52" i="15"/>
  <c r="NK53" i="15"/>
  <c r="NK53" i="14"/>
  <c r="NL52" i="14"/>
  <c r="NK53" i="13"/>
  <c r="NL52" i="13"/>
  <c r="NN66" i="19" l="1"/>
  <c r="NO65" i="19"/>
  <c r="NM53" i="18"/>
  <c r="NN52" i="18"/>
  <c r="NL53" i="17"/>
  <c r="NM52" i="17"/>
  <c r="NM52" i="16"/>
  <c r="NL53" i="16"/>
  <c r="NM52" i="15"/>
  <c r="NL53" i="15"/>
  <c r="NL53" i="14"/>
  <c r="NM52" i="14"/>
  <c r="NM52" i="13"/>
  <c r="NL53" i="13"/>
  <c r="NO66" i="19" l="1"/>
  <c r="NP65" i="19"/>
  <c r="NN53" i="18"/>
  <c r="NO52" i="18"/>
  <c r="NN52" i="17"/>
  <c r="NM53" i="17"/>
  <c r="NM53" i="16"/>
  <c r="NN52" i="16"/>
  <c r="NM53" i="15"/>
  <c r="NN52" i="15"/>
  <c r="NM53" i="14"/>
  <c r="NN52" i="14"/>
  <c r="NM53" i="13"/>
  <c r="NN52" i="13"/>
  <c r="NP66" i="19" l="1"/>
  <c r="NQ65" i="19"/>
  <c r="NO53" i="18"/>
  <c r="NP52" i="18"/>
  <c r="NN53" i="17"/>
  <c r="NO52" i="17"/>
  <c r="NN53" i="16"/>
  <c r="NO52" i="16"/>
  <c r="NN53" i="15"/>
  <c r="NO52" i="15"/>
  <c r="NN53" i="14"/>
  <c r="NO52" i="14"/>
  <c r="NO52" i="13"/>
  <c r="NN53" i="13"/>
  <c r="NQ66" i="19" l="1"/>
  <c r="NR65" i="19"/>
  <c r="NP53" i="18"/>
  <c r="NQ52" i="18"/>
  <c r="NO53" i="17"/>
  <c r="NP52" i="17"/>
  <c r="NO53" i="16"/>
  <c r="NP52" i="16"/>
  <c r="NO53" i="15"/>
  <c r="NP52" i="15"/>
  <c r="NO53" i="14"/>
  <c r="NP52" i="14"/>
  <c r="NO53" i="13"/>
  <c r="NP52" i="13"/>
  <c r="NR66" i="19" l="1"/>
  <c r="NS65" i="19"/>
  <c r="NQ53" i="18"/>
  <c r="NR52" i="18"/>
  <c r="NP53" i="17"/>
  <c r="NQ52" i="17"/>
  <c r="NP53" i="16"/>
  <c r="NQ52" i="16"/>
  <c r="NP53" i="15"/>
  <c r="NQ52" i="15"/>
  <c r="NP53" i="14"/>
  <c r="NQ52" i="14"/>
  <c r="NP53" i="13"/>
  <c r="NQ52" i="13"/>
  <c r="NS66" i="19" l="1"/>
  <c r="NT65" i="19"/>
  <c r="NR53" i="18"/>
  <c r="NS52" i="18"/>
  <c r="NR52" i="17"/>
  <c r="NQ53" i="17"/>
  <c r="NQ53" i="16"/>
  <c r="NR52" i="16"/>
  <c r="NQ53" i="15"/>
  <c r="NR52" i="15"/>
  <c r="NQ53" i="14"/>
  <c r="NR52" i="14"/>
  <c r="NQ53" i="13"/>
  <c r="NR52" i="13"/>
  <c r="NT66" i="19" l="1"/>
  <c r="NU65" i="19"/>
  <c r="NS53" i="18"/>
  <c r="NT52" i="18"/>
  <c r="NR53" i="17"/>
  <c r="NS52" i="17"/>
  <c r="NR53" i="16"/>
  <c r="NS52" i="16"/>
  <c r="NR53" i="15"/>
  <c r="NS52" i="15"/>
  <c r="NR53" i="14"/>
  <c r="NS52" i="14"/>
  <c r="NR53" i="13"/>
  <c r="NS52" i="13"/>
  <c r="NU66" i="19" l="1"/>
  <c r="NV65" i="19"/>
  <c r="NT53" i="18"/>
  <c r="NU52" i="18"/>
  <c r="NS53" i="17"/>
  <c r="NT52" i="17"/>
  <c r="NS53" i="16"/>
  <c r="NT52" i="16"/>
  <c r="NS53" i="15"/>
  <c r="NT52" i="15"/>
  <c r="NS53" i="14"/>
  <c r="NT52" i="14"/>
  <c r="NS53" i="13"/>
  <c r="NT52" i="13"/>
  <c r="NV66" i="19" l="1"/>
  <c r="NW65" i="19"/>
  <c r="NU53" i="18"/>
  <c r="NV52" i="18"/>
  <c r="NT53" i="17"/>
  <c r="NU52" i="17"/>
  <c r="NT53" i="16"/>
  <c r="NU52" i="16"/>
  <c r="NT53" i="15"/>
  <c r="NU52" i="15"/>
  <c r="NT53" i="14"/>
  <c r="NU52" i="14"/>
  <c r="NT53" i="13"/>
  <c r="NU52" i="13"/>
  <c r="NW66" i="19" l="1"/>
  <c r="NX65" i="19"/>
  <c r="NV53" i="18"/>
  <c r="NW52" i="18"/>
  <c r="NU53" i="17"/>
  <c r="NV52" i="17"/>
  <c r="NU53" i="16"/>
  <c r="NV52" i="16"/>
  <c r="NU53" i="15"/>
  <c r="NV52" i="15"/>
  <c r="NU53" i="14"/>
  <c r="NV52" i="14"/>
  <c r="NU53" i="13"/>
  <c r="NV52" i="13"/>
  <c r="NX66" i="19" l="1"/>
  <c r="NY65" i="19"/>
  <c r="NW53" i="18"/>
  <c r="NX52" i="18"/>
  <c r="NV53" i="17"/>
  <c r="NW52" i="17"/>
  <c r="NV53" i="16"/>
  <c r="NW52" i="16"/>
  <c r="NV53" i="15"/>
  <c r="NW52" i="15"/>
  <c r="NV53" i="14"/>
  <c r="NW52" i="14"/>
  <c r="NW52" i="13"/>
  <c r="NV53" i="13"/>
  <c r="NY66" i="19" l="1"/>
  <c r="NZ65" i="19"/>
  <c r="NX53" i="18"/>
  <c r="NY52" i="18"/>
  <c r="NW53" i="17"/>
  <c r="NX52" i="17"/>
  <c r="NW53" i="16"/>
  <c r="NX52" i="16"/>
  <c r="NW53" i="15"/>
  <c r="NX52" i="15"/>
  <c r="NW53" i="14"/>
  <c r="NX52" i="14"/>
  <c r="NW53" i="13"/>
  <c r="NX52" i="13"/>
  <c r="NZ66" i="19" l="1"/>
  <c r="OA65" i="19"/>
  <c r="NY53" i="18"/>
  <c r="NZ52" i="18"/>
  <c r="NX53" i="17"/>
  <c r="NY52" i="17"/>
  <c r="NX53" i="16"/>
  <c r="NY52" i="16"/>
  <c r="NX53" i="15"/>
  <c r="NY52" i="15"/>
  <c r="NX53" i="14"/>
  <c r="NY52" i="14"/>
  <c r="NY52" i="13"/>
  <c r="NX53" i="13"/>
  <c r="OA66" i="19" l="1"/>
  <c r="OB65" i="19"/>
  <c r="NZ53" i="18"/>
  <c r="OA52" i="18"/>
  <c r="NZ52" i="17"/>
  <c r="NY53" i="17"/>
  <c r="NY53" i="16"/>
  <c r="NZ52" i="16"/>
  <c r="NY53" i="15"/>
  <c r="NZ52" i="15"/>
  <c r="NZ52" i="14"/>
  <c r="NY53" i="14"/>
  <c r="NY53" i="13"/>
  <c r="NZ52" i="13"/>
  <c r="OB66" i="19" l="1"/>
  <c r="OC65" i="19"/>
  <c r="OA53" i="18"/>
  <c r="OB52" i="18"/>
  <c r="NZ53" i="17"/>
  <c r="OA52" i="17"/>
  <c r="NZ53" i="16"/>
  <c r="OA52" i="16"/>
  <c r="NZ53" i="15"/>
  <c r="OA52" i="15"/>
  <c r="NZ53" i="14"/>
  <c r="OA52" i="14"/>
  <c r="NZ53" i="13"/>
  <c r="OA52" i="13"/>
  <c r="OC66" i="19" l="1"/>
  <c r="OD65" i="19"/>
  <c r="OB53" i="18"/>
  <c r="OC52" i="18"/>
  <c r="OA53" i="17"/>
  <c r="OB52" i="17"/>
  <c r="OA53" i="16"/>
  <c r="OB52" i="16"/>
  <c r="OA53" i="15"/>
  <c r="OB52" i="15"/>
  <c r="OA53" i="14"/>
  <c r="OB52" i="14"/>
  <c r="OA53" i="13"/>
  <c r="OB52" i="13"/>
  <c r="OD66" i="19" l="1"/>
  <c r="OE65" i="19"/>
  <c r="OC53" i="18"/>
  <c r="OD52" i="18"/>
  <c r="OB53" i="17"/>
  <c r="OC52" i="17"/>
  <c r="OC52" i="16"/>
  <c r="OB53" i="16"/>
  <c r="OC52" i="15"/>
  <c r="OB53" i="15"/>
  <c r="OB53" i="14"/>
  <c r="OC52" i="14"/>
  <c r="OB53" i="13"/>
  <c r="OC52" i="13"/>
  <c r="OE66" i="19" l="1"/>
  <c r="OF65" i="19"/>
  <c r="OD53" i="18"/>
  <c r="OE52" i="18"/>
  <c r="OC53" i="17"/>
  <c r="OD52" i="17"/>
  <c r="OC53" i="16"/>
  <c r="OD52" i="16"/>
  <c r="OD52" i="15"/>
  <c r="OC53" i="15"/>
  <c r="OD52" i="14"/>
  <c r="OC53" i="14"/>
  <c r="OD52" i="13"/>
  <c r="OC53" i="13"/>
  <c r="OG65" i="19" l="1"/>
  <c r="OF66" i="19"/>
  <c r="OE53" i="18"/>
  <c r="OF52" i="18"/>
  <c r="OD53" i="17"/>
  <c r="OE52" i="17"/>
  <c r="OD53" i="16"/>
  <c r="OE52" i="16"/>
  <c r="OD53" i="15"/>
  <c r="OE52" i="15"/>
  <c r="OD53" i="14"/>
  <c r="OE52" i="14"/>
  <c r="OE52" i="13"/>
  <c r="OD53" i="13"/>
  <c r="OG66" i="19" l="1"/>
  <c r="OH65" i="19"/>
  <c r="OG52" i="18"/>
  <c r="OF53" i="18"/>
  <c r="OE53" i="17"/>
  <c r="OF52" i="17"/>
  <c r="OE53" i="16"/>
  <c r="OF52" i="16"/>
  <c r="OE53" i="15"/>
  <c r="OF52" i="15"/>
  <c r="OE53" i="14"/>
  <c r="OF52" i="14"/>
  <c r="OE53" i="13"/>
  <c r="OF52" i="13"/>
  <c r="OH66" i="19" l="1"/>
  <c r="OI65" i="19"/>
  <c r="OG53" i="18"/>
  <c r="OH52" i="18"/>
  <c r="OF53" i="17"/>
  <c r="OG52" i="17"/>
  <c r="OF53" i="16"/>
  <c r="OG52" i="16"/>
  <c r="OF53" i="15"/>
  <c r="OG52" i="15"/>
  <c r="OF53" i="14"/>
  <c r="OG52" i="14"/>
  <c r="OF53" i="13"/>
  <c r="OG52" i="13"/>
  <c r="OI66" i="19" l="1"/>
  <c r="OJ65" i="19"/>
  <c r="OH53" i="18"/>
  <c r="OI52" i="18"/>
  <c r="OG53" i="17"/>
  <c r="OH52" i="17"/>
  <c r="OG53" i="16"/>
  <c r="OH52" i="16"/>
  <c r="OG53" i="15"/>
  <c r="OH52" i="15"/>
  <c r="OG53" i="14"/>
  <c r="OH52" i="14"/>
  <c r="OG53" i="13"/>
  <c r="OH52" i="13"/>
  <c r="OJ66" i="19" l="1"/>
  <c r="OK65" i="19"/>
  <c r="OI53" i="18"/>
  <c r="OJ52" i="18"/>
  <c r="OH53" i="17"/>
  <c r="OI52" i="17"/>
  <c r="OH53" i="16"/>
  <c r="OI52" i="16"/>
  <c r="OH53" i="15"/>
  <c r="OI52" i="15"/>
  <c r="OH53" i="14"/>
  <c r="OI52" i="14"/>
  <c r="OI52" i="13"/>
  <c r="OH53" i="13"/>
  <c r="OK66" i="19" l="1"/>
  <c r="OL65" i="19"/>
  <c r="OJ53" i="18"/>
  <c r="OK52" i="18"/>
  <c r="OI53" i="17"/>
  <c r="OJ52" i="17"/>
  <c r="OI53" i="16"/>
  <c r="OJ52" i="16"/>
  <c r="OI53" i="15"/>
  <c r="OJ52" i="15"/>
  <c r="OI53" i="14"/>
  <c r="OJ52" i="14"/>
  <c r="OI53" i="13"/>
  <c r="OJ52" i="13"/>
  <c r="OL66" i="19" l="1"/>
  <c r="OM65" i="19"/>
  <c r="OK53" i="18"/>
  <c r="OL52" i="18"/>
  <c r="OJ53" i="17"/>
  <c r="OK52" i="17"/>
  <c r="OJ53" i="16"/>
  <c r="OK52" i="16"/>
  <c r="OK52" i="15"/>
  <c r="OJ53" i="15"/>
  <c r="OJ53" i="14"/>
  <c r="OK52" i="14"/>
  <c r="OJ53" i="13"/>
  <c r="OK52" i="13"/>
  <c r="OM66" i="19" l="1"/>
  <c r="ON65" i="19"/>
  <c r="OL53" i="18"/>
  <c r="OM52" i="18"/>
  <c r="OK53" i="17"/>
  <c r="OL52" i="17"/>
  <c r="OK53" i="16"/>
  <c r="OL52" i="16"/>
  <c r="OK53" i="15"/>
  <c r="OL52" i="15"/>
  <c r="OL52" i="14"/>
  <c r="OK53" i="14"/>
  <c r="OK53" i="13"/>
  <c r="OL52" i="13"/>
  <c r="ON66" i="19" l="1"/>
  <c r="OO65" i="19"/>
  <c r="OM53" i="18"/>
  <c r="ON52" i="18"/>
  <c r="OL53" i="17"/>
  <c r="OM52" i="17"/>
  <c r="OL53" i="16"/>
  <c r="OM52" i="16"/>
  <c r="OL53" i="15"/>
  <c r="OM52" i="15"/>
  <c r="OL53" i="14"/>
  <c r="OM52" i="14"/>
  <c r="OL53" i="13"/>
  <c r="OM52" i="13"/>
  <c r="OO66" i="19" l="1"/>
  <c r="OP65" i="19"/>
  <c r="ON53" i="18"/>
  <c r="OO52" i="18"/>
  <c r="OM53" i="17"/>
  <c r="ON52" i="17"/>
  <c r="OM53" i="16"/>
  <c r="ON52" i="16"/>
  <c r="OM53" i="15"/>
  <c r="ON52" i="15"/>
  <c r="OM53" i="14"/>
  <c r="ON52" i="14"/>
  <c r="OM53" i="13"/>
  <c r="ON52" i="13"/>
  <c r="OP66" i="19" l="1"/>
  <c r="OQ65" i="19"/>
  <c r="OO53" i="18"/>
  <c r="OP52" i="18"/>
  <c r="ON53" i="17"/>
  <c r="OO52" i="17"/>
  <c r="ON53" i="16"/>
  <c r="OO52" i="16"/>
  <c r="ON53" i="15"/>
  <c r="OO52" i="15"/>
  <c r="ON53" i="14"/>
  <c r="OO52" i="14"/>
  <c r="ON53" i="13"/>
  <c r="OO52" i="13"/>
  <c r="OQ66" i="19" l="1"/>
  <c r="OR65" i="19"/>
  <c r="OP53" i="18"/>
  <c r="OQ52" i="18"/>
  <c r="OO53" i="17"/>
  <c r="OP52" i="17"/>
  <c r="OO53" i="16"/>
  <c r="OP52" i="16"/>
  <c r="OO53" i="15"/>
  <c r="OP52" i="15"/>
  <c r="OO53" i="14"/>
  <c r="OP52" i="14"/>
  <c r="OP52" i="13"/>
  <c r="OO53" i="13"/>
  <c r="OR66" i="19" l="1"/>
  <c r="OS65" i="19"/>
  <c r="OQ53" i="18"/>
  <c r="OR52" i="18"/>
  <c r="OP53" i="17"/>
  <c r="OQ52" i="17"/>
  <c r="OP53" i="16"/>
  <c r="OQ52" i="16"/>
  <c r="OP53" i="15"/>
  <c r="OQ52" i="15"/>
  <c r="OP53" i="14"/>
  <c r="OQ52" i="14"/>
  <c r="OQ52" i="13"/>
  <c r="OP53" i="13"/>
  <c r="OS66" i="19" l="1"/>
  <c r="OT65" i="19"/>
  <c r="OR53" i="18"/>
  <c r="OS52" i="18"/>
  <c r="OQ53" i="17"/>
  <c r="OR52" i="17"/>
  <c r="OQ53" i="16"/>
  <c r="OR52" i="16"/>
  <c r="OQ53" i="15"/>
  <c r="OR52" i="15"/>
  <c r="OQ53" i="14"/>
  <c r="OR52" i="14"/>
  <c r="OQ53" i="13"/>
  <c r="OR52" i="13"/>
  <c r="OT66" i="19" l="1"/>
  <c r="OU65" i="19"/>
  <c r="OS53" i="18"/>
  <c r="OT52" i="18"/>
  <c r="OS52" i="17"/>
  <c r="OR53" i="17"/>
  <c r="OR53" i="16"/>
  <c r="OS52" i="16"/>
  <c r="OR53" i="15"/>
  <c r="OS52" i="15"/>
  <c r="OR53" i="14"/>
  <c r="OS52" i="14"/>
  <c r="OR53" i="13"/>
  <c r="OS52" i="13"/>
  <c r="OU66" i="19" l="1"/>
  <c r="OV65" i="19"/>
  <c r="OT53" i="18"/>
  <c r="OU52" i="18"/>
  <c r="OT52" i="17"/>
  <c r="OS53" i="17"/>
  <c r="OS53" i="16"/>
  <c r="OT52" i="16"/>
  <c r="OS53" i="15"/>
  <c r="OT52" i="15"/>
  <c r="OT52" i="14"/>
  <c r="OS53" i="14"/>
  <c r="OS53" i="13"/>
  <c r="OT52" i="13"/>
  <c r="OV66" i="19" l="1"/>
  <c r="OW65" i="19"/>
  <c r="OU53" i="18"/>
  <c r="OV52" i="18"/>
  <c r="OT53" i="17"/>
  <c r="OU52" i="17"/>
  <c r="OT53" i="16"/>
  <c r="OU52" i="16"/>
  <c r="OT53" i="15"/>
  <c r="OU52" i="15"/>
  <c r="OT53" i="14"/>
  <c r="OU52" i="14"/>
  <c r="OT53" i="13"/>
  <c r="OU52" i="13"/>
  <c r="OW66" i="19" l="1"/>
  <c r="OX65" i="19"/>
  <c r="OW52" i="18"/>
  <c r="OV53" i="18"/>
  <c r="OU53" i="17"/>
  <c r="OV52" i="17"/>
  <c r="OU53" i="16"/>
  <c r="OV52" i="16"/>
  <c r="OU53" i="15"/>
  <c r="OV52" i="15"/>
  <c r="OU53" i="14"/>
  <c r="OV52" i="14"/>
  <c r="OU53" i="13"/>
  <c r="OV52" i="13"/>
  <c r="OX66" i="19" l="1"/>
  <c r="OY65" i="19"/>
  <c r="OW53" i="18"/>
  <c r="OX52" i="18"/>
  <c r="OV53" i="17"/>
  <c r="OW52" i="17"/>
  <c r="OV53" i="16"/>
  <c r="OW52" i="16"/>
  <c r="OV53" i="15"/>
  <c r="OW52" i="15"/>
  <c r="OV53" i="14"/>
  <c r="OW52" i="14"/>
  <c r="OV53" i="13"/>
  <c r="OW52" i="13"/>
  <c r="OY66" i="19" l="1"/>
  <c r="OZ65" i="19"/>
  <c r="OX53" i="18"/>
  <c r="OY52" i="18"/>
  <c r="OW53" i="17"/>
  <c r="OX52" i="17"/>
  <c r="OW53" i="16"/>
  <c r="OX52" i="16"/>
  <c r="OW53" i="15"/>
  <c r="OX52" i="15"/>
  <c r="OW53" i="14"/>
  <c r="OX52" i="14"/>
  <c r="OW53" i="13"/>
  <c r="OX52" i="13"/>
  <c r="OZ66" i="19" l="1"/>
  <c r="PA65" i="19"/>
  <c r="OY53" i="18"/>
  <c r="OZ52" i="18"/>
  <c r="OX53" i="17"/>
  <c r="OY52" i="17"/>
  <c r="OX53" i="16"/>
  <c r="OY52" i="16"/>
  <c r="OX53" i="15"/>
  <c r="OY52" i="15"/>
  <c r="OX53" i="14"/>
  <c r="OY52" i="14"/>
  <c r="OX53" i="13"/>
  <c r="OY52" i="13"/>
  <c r="PB65" i="19" l="1"/>
  <c r="PA66" i="19"/>
  <c r="OZ53" i="18"/>
  <c r="PA52" i="18"/>
  <c r="OZ52" i="17"/>
  <c r="OY53" i="17"/>
  <c r="OY53" i="16"/>
  <c r="OZ52" i="16"/>
  <c r="OY53" i="15"/>
  <c r="OZ52" i="15"/>
  <c r="OY53" i="14"/>
  <c r="OZ52" i="14"/>
  <c r="OY53" i="13"/>
  <c r="OZ52" i="13"/>
  <c r="PB66" i="19" l="1"/>
  <c r="PC65" i="19"/>
  <c r="PA53" i="18"/>
  <c r="PB52" i="18"/>
  <c r="OZ53" i="17"/>
  <c r="PA52" i="17"/>
  <c r="OZ53" i="16"/>
  <c r="PA52" i="16"/>
  <c r="OZ53" i="15"/>
  <c r="PA52" i="15"/>
  <c r="OZ53" i="14"/>
  <c r="PA52" i="14"/>
  <c r="PA52" i="13"/>
  <c r="OZ53" i="13"/>
  <c r="PC66" i="19" l="1"/>
  <c r="PD65" i="19"/>
  <c r="PB53" i="18"/>
  <c r="PC52" i="18"/>
  <c r="PA53" i="17"/>
  <c r="PB52" i="17"/>
  <c r="PA53" i="16"/>
  <c r="PB52" i="16"/>
  <c r="PA53" i="15"/>
  <c r="PB52" i="15"/>
  <c r="PA53" i="14"/>
  <c r="PB52" i="14"/>
  <c r="PA53" i="13"/>
  <c r="PB52" i="13"/>
  <c r="PE65" i="19" l="1"/>
  <c r="PD66" i="19"/>
  <c r="PC53" i="18"/>
  <c r="PD52" i="18"/>
  <c r="PB53" i="17"/>
  <c r="PC52" i="17"/>
  <c r="PB53" i="16"/>
  <c r="PC52" i="16"/>
  <c r="PB53" i="15"/>
  <c r="PC52" i="15"/>
  <c r="PC52" i="14"/>
  <c r="PB53" i="14"/>
  <c r="PB53" i="13"/>
  <c r="PC52" i="13"/>
  <c r="PE66" i="19" l="1"/>
  <c r="PF65" i="19"/>
  <c r="PD53" i="18"/>
  <c r="PE52" i="18"/>
  <c r="PC53" i="17"/>
  <c r="PD52" i="17"/>
  <c r="PC53" i="16"/>
  <c r="PD52" i="16"/>
  <c r="PC53" i="15"/>
  <c r="PD52" i="15"/>
  <c r="PC53" i="14"/>
  <c r="PD52" i="14"/>
  <c r="PC53" i="13"/>
  <c r="PD52" i="13"/>
  <c r="PF66" i="19" l="1"/>
  <c r="PG65" i="19"/>
  <c r="PE53" i="18"/>
  <c r="PF52" i="18"/>
  <c r="PD53" i="17"/>
  <c r="PE52" i="17"/>
  <c r="PD53" i="16"/>
  <c r="PE52" i="16"/>
  <c r="PD53" i="15"/>
  <c r="PE52" i="15"/>
  <c r="PD53" i="14"/>
  <c r="PE52" i="14"/>
  <c r="PD53" i="13"/>
  <c r="PE52" i="13"/>
  <c r="PG66" i="19" l="1"/>
  <c r="PH65" i="19"/>
  <c r="PF53" i="18"/>
  <c r="PG52" i="18"/>
  <c r="PF52" i="17"/>
  <c r="PE53" i="17"/>
  <c r="PE53" i="16"/>
  <c r="PF52" i="16"/>
  <c r="PE53" i="15"/>
  <c r="PF52" i="15"/>
  <c r="PF52" i="14"/>
  <c r="PE53" i="14"/>
  <c r="PE53" i="13"/>
  <c r="PF52" i="13"/>
  <c r="PH66" i="19" l="1"/>
  <c r="PI65" i="19"/>
  <c r="PG53" i="18"/>
  <c r="PH52" i="18"/>
  <c r="PF53" i="17"/>
  <c r="PG52" i="17"/>
  <c r="PF53" i="16"/>
  <c r="PG52" i="16"/>
  <c r="PF53" i="15"/>
  <c r="PG52" i="15"/>
  <c r="PF53" i="14"/>
  <c r="PG52" i="14"/>
  <c r="PF53" i="13"/>
  <c r="PG52" i="13"/>
  <c r="PI66" i="19" l="1"/>
  <c r="PJ65" i="19"/>
  <c r="PH53" i="18"/>
  <c r="PI52" i="18"/>
  <c r="PG53" i="17"/>
  <c r="PH52" i="17"/>
  <c r="PG53" i="16"/>
  <c r="PH52" i="16"/>
  <c r="PG53" i="15"/>
  <c r="PH52" i="15"/>
  <c r="PG53" i="14"/>
  <c r="PH52" i="14"/>
  <c r="PG53" i="13"/>
  <c r="PH52" i="13"/>
  <c r="PJ66" i="19" l="1"/>
  <c r="PK65" i="19"/>
  <c r="PI53" i="18"/>
  <c r="PJ52" i="18"/>
  <c r="PH53" i="17"/>
  <c r="PI52" i="17"/>
  <c r="PI52" i="16"/>
  <c r="PH53" i="16"/>
  <c r="PH53" i="15"/>
  <c r="PI52" i="15"/>
  <c r="PH53" i="14"/>
  <c r="PI52" i="14"/>
  <c r="PH53" i="13"/>
  <c r="PI52" i="13"/>
  <c r="PK66" i="19" l="1"/>
  <c r="PL65" i="19"/>
  <c r="PJ53" i="18"/>
  <c r="PK52" i="18"/>
  <c r="PI53" i="17"/>
  <c r="PJ52" i="17"/>
  <c r="PI53" i="16"/>
  <c r="PJ52" i="16"/>
  <c r="PI53" i="15"/>
  <c r="PJ52" i="15"/>
  <c r="PI53" i="14"/>
  <c r="PJ52" i="14"/>
  <c r="PI53" i="13"/>
  <c r="PJ52" i="13"/>
  <c r="PL66" i="19" l="1"/>
  <c r="PM65" i="19"/>
  <c r="PK53" i="18"/>
  <c r="PL52" i="18"/>
  <c r="PJ53" i="17"/>
  <c r="PK52" i="17"/>
  <c r="PJ53" i="16"/>
  <c r="PK52" i="16"/>
  <c r="PJ53" i="15"/>
  <c r="PK52" i="15"/>
  <c r="PJ53" i="14"/>
  <c r="PK52" i="14"/>
  <c r="PK52" i="13"/>
  <c r="PJ53" i="13"/>
  <c r="PN65" i="19" l="1"/>
  <c r="PM66" i="19"/>
  <c r="PL53" i="18"/>
  <c r="PM52" i="18"/>
  <c r="PK53" i="17"/>
  <c r="PL52" i="17"/>
  <c r="PK53" i="16"/>
  <c r="PL52" i="16"/>
  <c r="PK53" i="15"/>
  <c r="PL52" i="15"/>
  <c r="PK53" i="14"/>
  <c r="PL52" i="14"/>
  <c r="PK53" i="13"/>
  <c r="PL52" i="13"/>
  <c r="PO65" i="19" l="1"/>
  <c r="PN66" i="19"/>
  <c r="PM53" i="18"/>
  <c r="PN52" i="18"/>
  <c r="PL53" i="17"/>
  <c r="PM52" i="17"/>
  <c r="PL53" i="16"/>
  <c r="PM52" i="16"/>
  <c r="PL53" i="15"/>
  <c r="PM52" i="15"/>
  <c r="PL53" i="14"/>
  <c r="PM52" i="14"/>
  <c r="PL53" i="13"/>
  <c r="PM52" i="13"/>
  <c r="PO66" i="19" l="1"/>
  <c r="PP65" i="19"/>
  <c r="PN53" i="18"/>
  <c r="PO52" i="18"/>
  <c r="PN52" i="17"/>
  <c r="PM53" i="17"/>
  <c r="PM53" i="16"/>
  <c r="PN52" i="16"/>
  <c r="PM53" i="15"/>
  <c r="PN52" i="15"/>
  <c r="PM53" i="14"/>
  <c r="PN52" i="14"/>
  <c r="PM53" i="13"/>
  <c r="PN52" i="13"/>
  <c r="PP66" i="19" l="1"/>
  <c r="PQ65" i="19"/>
  <c r="PO53" i="18"/>
  <c r="PP52" i="18"/>
  <c r="PN53" i="17"/>
  <c r="PO52" i="17"/>
  <c r="PN53" i="16"/>
  <c r="PO52" i="16"/>
  <c r="PN53" i="15"/>
  <c r="PO52" i="15"/>
  <c r="PO52" i="14"/>
  <c r="PN53" i="14"/>
  <c r="PN53" i="13"/>
  <c r="PO52" i="13"/>
  <c r="PQ66" i="19" l="1"/>
  <c r="PR65" i="19"/>
  <c r="PP53" i="18"/>
  <c r="PQ52" i="18"/>
  <c r="PO53" i="17"/>
  <c r="PP52" i="17"/>
  <c r="PO53" i="16"/>
  <c r="PP52" i="16"/>
  <c r="PO53" i="15"/>
  <c r="PP52" i="15"/>
  <c r="PO53" i="14"/>
  <c r="PP52" i="14"/>
  <c r="PP52" i="13"/>
  <c r="PO53" i="13"/>
  <c r="PR66" i="19" l="1"/>
  <c r="PS65" i="19"/>
  <c r="PQ53" i="18"/>
  <c r="PR52" i="18"/>
  <c r="PP53" i="17"/>
  <c r="PQ52" i="17"/>
  <c r="PQ52" i="16"/>
  <c r="PP53" i="16"/>
  <c r="PP53" i="15"/>
  <c r="PQ52" i="15"/>
  <c r="PP53" i="14"/>
  <c r="PQ52" i="14"/>
  <c r="PP53" i="13"/>
  <c r="PQ52" i="13"/>
  <c r="PS66" i="19" l="1"/>
  <c r="PT65" i="19"/>
  <c r="PR53" i="18"/>
  <c r="PS52" i="18"/>
  <c r="PQ53" i="17"/>
  <c r="PR52" i="17"/>
  <c r="PQ53" i="16"/>
  <c r="PR52" i="16"/>
  <c r="PQ53" i="15"/>
  <c r="PR52" i="15"/>
  <c r="PQ53" i="14"/>
  <c r="PR52" i="14"/>
  <c r="PQ53" i="13"/>
  <c r="PR52" i="13"/>
  <c r="PT66" i="19" l="1"/>
  <c r="PU65" i="19"/>
  <c r="PS53" i="18"/>
  <c r="PT52" i="18"/>
  <c r="PR53" i="17"/>
  <c r="PS52" i="17"/>
  <c r="PR53" i="16"/>
  <c r="PS52" i="16"/>
  <c r="PR53" i="15"/>
  <c r="PS52" i="15"/>
  <c r="PR53" i="14"/>
  <c r="PS52" i="14"/>
  <c r="PS52" i="13"/>
  <c r="PR53" i="13"/>
  <c r="PU66" i="19" l="1"/>
  <c r="PV65" i="19"/>
  <c r="PU52" i="18"/>
  <c r="PT53" i="18"/>
  <c r="PS53" i="17"/>
  <c r="PT52" i="17"/>
  <c r="PS53" i="16"/>
  <c r="PT52" i="16"/>
  <c r="PS53" i="15"/>
  <c r="PT52" i="15"/>
  <c r="PS53" i="14"/>
  <c r="PT52" i="14"/>
  <c r="PS53" i="13"/>
  <c r="PT52" i="13"/>
  <c r="PV66" i="19" l="1"/>
  <c r="PW65" i="19"/>
  <c r="PU53" i="18"/>
  <c r="PV52" i="18"/>
  <c r="PT53" i="17"/>
  <c r="PU52" i="17"/>
  <c r="PT53" i="16"/>
  <c r="PU52" i="16"/>
  <c r="PT53" i="15"/>
  <c r="PU52" i="15"/>
  <c r="PT53" i="14"/>
  <c r="PU52" i="14"/>
  <c r="PU52" i="13"/>
  <c r="PT53" i="13"/>
  <c r="PW66" i="19" l="1"/>
  <c r="PX65" i="19"/>
  <c r="PV53" i="18"/>
  <c r="PW52" i="18"/>
  <c r="PU53" i="17"/>
  <c r="PV52" i="17"/>
  <c r="PU53" i="16"/>
  <c r="PV52" i="16"/>
  <c r="PU53" i="15"/>
  <c r="PV52" i="15"/>
  <c r="PU53" i="14"/>
  <c r="PV52" i="14"/>
  <c r="PU53" i="13"/>
  <c r="PV52" i="13"/>
  <c r="PX66" i="19" l="1"/>
  <c r="PY65" i="19"/>
  <c r="PW53" i="18"/>
  <c r="PX52" i="18"/>
  <c r="PV53" i="17"/>
  <c r="PW52" i="17"/>
  <c r="PV53" i="16"/>
  <c r="PW52" i="16"/>
  <c r="PW52" i="15"/>
  <c r="PV53" i="15"/>
  <c r="PW52" i="14"/>
  <c r="PV53" i="14"/>
  <c r="PV53" i="13"/>
  <c r="PW52" i="13"/>
  <c r="PY66" i="19" l="1"/>
  <c r="PZ65" i="19"/>
  <c r="PX53" i="18"/>
  <c r="PY52" i="18"/>
  <c r="PW53" i="17"/>
  <c r="PX52" i="17"/>
  <c r="PW53" i="16"/>
  <c r="PX52" i="16"/>
  <c r="PX52" i="15"/>
  <c r="PW53" i="15"/>
  <c r="PW53" i="14"/>
  <c r="PX52" i="14"/>
  <c r="PW53" i="13"/>
  <c r="PX52" i="13"/>
  <c r="PZ66" i="19" l="1"/>
  <c r="QA65" i="19"/>
  <c r="PY53" i="18"/>
  <c r="PZ52" i="18"/>
  <c r="PY52" i="17"/>
  <c r="PX53" i="17"/>
  <c r="PY52" i="16"/>
  <c r="PX53" i="16"/>
  <c r="PX53" i="15"/>
  <c r="PY52" i="15"/>
  <c r="PX53" i="14"/>
  <c r="PY52" i="14"/>
  <c r="PX53" i="13"/>
  <c r="PY52" i="13"/>
  <c r="QA66" i="19" l="1"/>
  <c r="QB65" i="19"/>
  <c r="PZ53" i="18"/>
  <c r="QA52" i="18"/>
  <c r="PZ52" i="17"/>
  <c r="PY53" i="17"/>
  <c r="PY53" i="16"/>
  <c r="PZ52" i="16"/>
  <c r="PY53" i="15"/>
  <c r="PZ52" i="15"/>
  <c r="PY53" i="14"/>
  <c r="PZ52" i="14"/>
  <c r="PY53" i="13"/>
  <c r="PZ52" i="13"/>
  <c r="QB66" i="19" l="1"/>
  <c r="QC65" i="19"/>
  <c r="QA53" i="18"/>
  <c r="QB52" i="18"/>
  <c r="PZ53" i="17"/>
  <c r="QA52" i="17"/>
  <c r="PZ53" i="16"/>
  <c r="QA52" i="16"/>
  <c r="PZ53" i="15"/>
  <c r="QA52" i="15"/>
  <c r="PZ53" i="14"/>
  <c r="QA52" i="14"/>
  <c r="QA52" i="13"/>
  <c r="PZ53" i="13"/>
  <c r="QC66" i="19" l="1"/>
  <c r="QD65" i="19"/>
  <c r="QB53" i="18"/>
  <c r="QC52" i="18"/>
  <c r="QA53" i="17"/>
  <c r="QB52" i="17"/>
  <c r="QA53" i="16"/>
  <c r="QB52" i="16"/>
  <c r="QA53" i="15"/>
  <c r="QB52" i="15"/>
  <c r="QA53" i="14"/>
  <c r="QB52" i="14"/>
  <c r="QA53" i="13"/>
  <c r="QB52" i="13"/>
  <c r="QD66" i="19" l="1"/>
  <c r="QE65" i="19"/>
  <c r="QC53" i="18"/>
  <c r="QD52" i="18"/>
  <c r="QB53" i="17"/>
  <c r="QC52" i="17"/>
  <c r="QB53" i="16"/>
  <c r="QC52" i="16"/>
  <c r="QB53" i="15"/>
  <c r="QC52" i="15"/>
  <c r="QB53" i="14"/>
  <c r="QC52" i="14"/>
  <c r="QB53" i="13"/>
  <c r="QC52" i="13"/>
  <c r="QE66" i="19" l="1"/>
  <c r="QF65" i="19"/>
  <c r="QD53" i="18"/>
  <c r="QE52" i="18"/>
  <c r="QC53" i="17"/>
  <c r="QD52" i="17"/>
  <c r="QC53" i="16"/>
  <c r="QD52" i="16"/>
  <c r="QC53" i="15"/>
  <c r="QD52" i="15"/>
  <c r="QC53" i="14"/>
  <c r="QD52" i="14"/>
  <c r="QC53" i="13"/>
  <c r="QD52" i="13"/>
  <c r="QG65" i="19" l="1"/>
  <c r="QF66" i="19"/>
  <c r="QE53" i="18"/>
  <c r="QF52" i="18"/>
  <c r="QD53" i="17"/>
  <c r="QE52" i="17"/>
  <c r="QD53" i="16"/>
  <c r="QE52" i="16"/>
  <c r="QD53" i="15"/>
  <c r="QE52" i="15"/>
  <c r="QE52" i="14"/>
  <c r="QD53" i="14"/>
  <c r="QD53" i="13"/>
  <c r="QE52" i="13"/>
  <c r="QG66" i="19" l="1"/>
  <c r="QH65" i="19"/>
  <c r="QF53" i="18"/>
  <c r="QG52" i="18"/>
  <c r="QE53" i="17"/>
  <c r="QF52" i="17"/>
  <c r="QE53" i="16"/>
  <c r="QF52" i="16"/>
  <c r="QF52" i="15"/>
  <c r="QE53" i="15"/>
  <c r="QE53" i="14"/>
  <c r="QF52" i="14"/>
  <c r="QE53" i="13"/>
  <c r="QF52" i="13"/>
  <c r="QH66" i="19" l="1"/>
  <c r="QI65" i="19"/>
  <c r="QG53" i="18"/>
  <c r="QH52" i="18"/>
  <c r="QF53" i="17"/>
  <c r="QG52" i="17"/>
  <c r="QF53" i="16"/>
  <c r="QG52" i="16"/>
  <c r="QF53" i="15"/>
  <c r="QG52" i="15"/>
  <c r="QF53" i="14"/>
  <c r="QG52" i="14"/>
  <c r="QF53" i="13"/>
  <c r="QG52" i="13"/>
  <c r="QI66" i="19" l="1"/>
  <c r="QJ65" i="19"/>
  <c r="QH53" i="18"/>
  <c r="QI52" i="18"/>
  <c r="QG53" i="17"/>
  <c r="QH52" i="17"/>
  <c r="QG53" i="16"/>
  <c r="QH52" i="16"/>
  <c r="QG53" i="15"/>
  <c r="QH52" i="15"/>
  <c r="QG53" i="14"/>
  <c r="QH52" i="14"/>
  <c r="QG53" i="13"/>
  <c r="QH52" i="13"/>
  <c r="QK65" i="19" l="1"/>
  <c r="QJ66" i="19"/>
  <c r="QI53" i="18"/>
  <c r="QJ52" i="18"/>
  <c r="QH53" i="17"/>
  <c r="QI52" i="17"/>
  <c r="QH53" i="16"/>
  <c r="QI52" i="16"/>
  <c r="QH53" i="15"/>
  <c r="QI52" i="15"/>
  <c r="QH53" i="14"/>
  <c r="QI52" i="14"/>
  <c r="QH53" i="13"/>
  <c r="QI52" i="13"/>
  <c r="QK66" i="19" l="1"/>
  <c r="QL65" i="19"/>
  <c r="QJ53" i="18"/>
  <c r="QK52" i="18"/>
  <c r="QI53" i="17"/>
  <c r="QJ52" i="17"/>
  <c r="QI53" i="16"/>
  <c r="QJ52" i="16"/>
  <c r="QI53" i="15"/>
  <c r="QJ52" i="15"/>
  <c r="QI53" i="14"/>
  <c r="QJ52" i="14"/>
  <c r="QI53" i="13"/>
  <c r="QJ52" i="13"/>
  <c r="QL66" i="19" l="1"/>
  <c r="QM65" i="19"/>
  <c r="QK53" i="18"/>
  <c r="QL52" i="18"/>
  <c r="QJ53" i="17"/>
  <c r="QK52" i="17"/>
  <c r="QJ53" i="16"/>
  <c r="QK52" i="16"/>
  <c r="QJ53" i="15"/>
  <c r="QK52" i="15"/>
  <c r="QJ53" i="14"/>
  <c r="QK52" i="14"/>
  <c r="QK52" i="13"/>
  <c r="QJ53" i="13"/>
  <c r="QM66" i="19" l="1"/>
  <c r="QN65" i="19"/>
  <c r="QL53" i="18"/>
  <c r="QM52" i="18"/>
  <c r="QL52" i="17"/>
  <c r="QK53" i="17"/>
  <c r="QK53" i="16"/>
  <c r="QL52" i="16"/>
  <c r="QK53" i="15"/>
  <c r="QL52" i="15"/>
  <c r="QK53" i="14"/>
  <c r="QL52" i="14"/>
  <c r="QK53" i="13"/>
  <c r="QL52" i="13"/>
  <c r="QN66" i="19" l="1"/>
  <c r="QO65" i="19"/>
  <c r="QM53" i="18"/>
  <c r="QN52" i="18"/>
  <c r="QL53" i="17"/>
  <c r="QM52" i="17"/>
  <c r="QL53" i="16"/>
  <c r="QM52" i="16"/>
  <c r="QL53" i="15"/>
  <c r="QM52" i="15"/>
  <c r="QL53" i="14"/>
  <c r="QM52" i="14"/>
  <c r="QM52" i="13"/>
  <c r="QL53" i="13"/>
  <c r="QO66" i="19" l="1"/>
  <c r="QP65" i="19"/>
  <c r="QN53" i="18"/>
  <c r="QO52" i="18"/>
  <c r="QM53" i="17"/>
  <c r="QN52" i="17"/>
  <c r="QM53" i="16"/>
  <c r="QN52" i="16"/>
  <c r="QM53" i="15"/>
  <c r="QN52" i="15"/>
  <c r="QM53" i="14"/>
  <c r="QN52" i="14"/>
  <c r="QM53" i="13"/>
  <c r="QN52" i="13"/>
  <c r="QP66" i="19" l="1"/>
  <c r="QQ65" i="19"/>
  <c r="QO53" i="18"/>
  <c r="QP52" i="18"/>
  <c r="QN53" i="17"/>
  <c r="QO52" i="17"/>
  <c r="QO52" i="16"/>
  <c r="QN53" i="16"/>
  <c r="QN53" i="15"/>
  <c r="QO52" i="15"/>
  <c r="QO52" i="14"/>
  <c r="QN53" i="14"/>
  <c r="QN53" i="13"/>
  <c r="QO52" i="13"/>
  <c r="QQ66" i="19" l="1"/>
  <c r="QR65" i="19"/>
  <c r="QP53" i="18"/>
  <c r="QQ52" i="18"/>
  <c r="QO53" i="17"/>
  <c r="QP52" i="17"/>
  <c r="QO53" i="16"/>
  <c r="QP52" i="16"/>
  <c r="QO53" i="15"/>
  <c r="QP52" i="15"/>
  <c r="QP52" i="14"/>
  <c r="QO53" i="14"/>
  <c r="QO53" i="13"/>
  <c r="QP52" i="13"/>
  <c r="QR66" i="19" l="1"/>
  <c r="QS65" i="19"/>
  <c r="QQ53" i="18"/>
  <c r="QR52" i="18"/>
  <c r="QP53" i="17"/>
  <c r="QQ52" i="17"/>
  <c r="QP53" i="16"/>
  <c r="QQ52" i="16"/>
  <c r="QP53" i="15"/>
  <c r="QQ52" i="15"/>
  <c r="QP53" i="14"/>
  <c r="QQ52" i="14"/>
  <c r="QP53" i="13"/>
  <c r="QQ52" i="13"/>
  <c r="QS66" i="19" l="1"/>
  <c r="QT65" i="19"/>
  <c r="QS52" i="18"/>
  <c r="QR53" i="18"/>
  <c r="QQ53" i="17"/>
  <c r="QR52" i="17"/>
  <c r="QQ53" i="16"/>
  <c r="QR52" i="16"/>
  <c r="QQ53" i="15"/>
  <c r="QR52" i="15"/>
  <c r="QQ53" i="14"/>
  <c r="QR52" i="14"/>
  <c r="QQ53" i="13"/>
  <c r="QR52" i="13"/>
  <c r="QT66" i="19" l="1"/>
  <c r="QU65" i="19"/>
  <c r="QS53" i="18"/>
  <c r="QT52" i="18"/>
  <c r="QR53" i="17"/>
  <c r="QS52" i="17"/>
  <c r="QR53" i="16"/>
  <c r="QS52" i="16"/>
  <c r="QR53" i="15"/>
  <c r="QS52" i="15"/>
  <c r="QR53" i="14"/>
  <c r="QS52" i="14"/>
  <c r="QR53" i="13"/>
  <c r="QS52" i="13"/>
  <c r="QU66" i="19" l="1"/>
  <c r="QV65" i="19"/>
  <c r="QT53" i="18"/>
  <c r="QU52" i="18"/>
  <c r="QS53" i="17"/>
  <c r="QT52" i="17"/>
  <c r="QS53" i="16"/>
  <c r="QT52" i="16"/>
  <c r="QS53" i="15"/>
  <c r="QT52" i="15"/>
  <c r="QS53" i="14"/>
  <c r="QT52" i="14"/>
  <c r="QS53" i="13"/>
  <c r="QT52" i="13"/>
  <c r="QV66" i="19" l="1"/>
  <c r="QW65" i="19"/>
  <c r="QU53" i="18"/>
  <c r="QV52" i="18"/>
  <c r="QT53" i="17"/>
  <c r="QU52" i="17"/>
  <c r="QT53" i="16"/>
  <c r="QU52" i="16"/>
  <c r="QT53" i="15"/>
  <c r="QU52" i="15"/>
  <c r="QU52" i="14"/>
  <c r="QT53" i="14"/>
  <c r="QT53" i="13"/>
  <c r="QU52" i="13"/>
  <c r="QW66" i="19" l="1"/>
  <c r="QX65" i="19"/>
  <c r="QV53" i="18"/>
  <c r="QW52" i="18"/>
  <c r="QU53" i="17"/>
  <c r="QV52" i="17"/>
  <c r="QV52" i="16"/>
  <c r="QU53" i="16"/>
  <c r="QV52" i="15"/>
  <c r="QU53" i="15"/>
  <c r="QU53" i="14"/>
  <c r="QV52" i="14"/>
  <c r="QV52" i="13"/>
  <c r="QU53" i="13"/>
  <c r="QX66" i="19" l="1"/>
  <c r="QY65" i="19"/>
  <c r="QW53" i="18"/>
  <c r="QX52" i="18"/>
  <c r="QV53" i="17"/>
  <c r="QW52" i="17"/>
  <c r="QW52" i="16"/>
  <c r="QV53" i="16"/>
  <c r="QW52" i="15"/>
  <c r="QV53" i="15"/>
  <c r="QV53" i="14"/>
  <c r="QW52" i="14"/>
  <c r="QV53" i="13"/>
  <c r="QW52" i="13"/>
  <c r="QY66" i="19" l="1"/>
  <c r="QZ65" i="19"/>
  <c r="QX53" i="18"/>
  <c r="QY52" i="18"/>
  <c r="QW53" i="17"/>
  <c r="QX52" i="17"/>
  <c r="QW53" i="16"/>
  <c r="QX52" i="16"/>
  <c r="QW53" i="15"/>
  <c r="QX52" i="15"/>
  <c r="QW53" i="14"/>
  <c r="QX52" i="14"/>
  <c r="QW53" i="13"/>
  <c r="QX52" i="13"/>
  <c r="QZ66" i="19" l="1"/>
  <c r="RA65" i="19"/>
  <c r="QY53" i="18"/>
  <c r="QZ52" i="18"/>
  <c r="QX53" i="17"/>
  <c r="QY52" i="17"/>
  <c r="QX53" i="16"/>
  <c r="QY52" i="16"/>
  <c r="QX53" i="15"/>
  <c r="QY52" i="15"/>
  <c r="QX53" i="14"/>
  <c r="QY52" i="14"/>
  <c r="QY52" i="13"/>
  <c r="QX53" i="13"/>
  <c r="RA66" i="19" l="1"/>
  <c r="RB65" i="19"/>
  <c r="QZ53" i="18"/>
  <c r="RA52" i="18"/>
  <c r="QY53" i="17"/>
  <c r="QZ52" i="17"/>
  <c r="QY53" i="16"/>
  <c r="QZ52" i="16"/>
  <c r="QY53" i="15"/>
  <c r="QZ52" i="15"/>
  <c r="QY53" i="14"/>
  <c r="QZ52" i="14"/>
  <c r="QY53" i="13"/>
  <c r="QZ52" i="13"/>
  <c r="RB66" i="19" l="1"/>
  <c r="RC65" i="19"/>
  <c r="RA53" i="18"/>
  <c r="RB52" i="18"/>
  <c r="QZ53" i="17"/>
  <c r="RA52" i="17"/>
  <c r="QZ53" i="16"/>
  <c r="RA52" i="16"/>
  <c r="QZ53" i="15"/>
  <c r="RA52" i="15"/>
  <c r="RA52" i="14"/>
  <c r="QZ53" i="14"/>
  <c r="QZ53" i="13"/>
  <c r="RA52" i="13"/>
  <c r="RD65" i="19" l="1"/>
  <c r="RC66" i="19"/>
  <c r="RB53" i="18"/>
  <c r="RC52" i="18"/>
  <c r="RA53" i="17"/>
  <c r="RB52" i="17"/>
  <c r="RA53" i="16"/>
  <c r="RB52" i="16"/>
  <c r="RA53" i="15"/>
  <c r="RB52" i="15"/>
  <c r="RA53" i="14"/>
  <c r="RB52" i="14"/>
  <c r="RA53" i="13"/>
  <c r="RB52" i="13"/>
  <c r="RD66" i="19" l="1"/>
  <c r="RE65" i="19"/>
  <c r="RC53" i="18"/>
  <c r="RD52" i="18"/>
  <c r="RB53" i="17"/>
  <c r="RC52" i="17"/>
  <c r="RB53" i="16"/>
  <c r="RC52" i="16"/>
  <c r="RB53" i="15"/>
  <c r="RC52" i="15"/>
  <c r="RC52" i="14"/>
  <c r="RB53" i="14"/>
  <c r="RB53" i="13"/>
  <c r="RC52" i="13"/>
  <c r="RE66" i="19" l="1"/>
  <c r="RF65" i="19"/>
  <c r="RD53" i="18"/>
  <c r="RE52" i="18"/>
  <c r="RC53" i="17"/>
  <c r="RD52" i="17"/>
  <c r="RC53" i="16"/>
  <c r="RD52" i="16"/>
  <c r="RC53" i="15"/>
  <c r="RD52" i="15"/>
  <c r="RC53" i="14"/>
  <c r="RD52" i="14"/>
  <c r="RD52" i="13"/>
  <c r="RC53" i="13"/>
  <c r="RF66" i="19" l="1"/>
  <c r="RG65" i="19"/>
  <c r="RE53" i="18"/>
  <c r="RF52" i="18"/>
  <c r="RE52" i="17"/>
  <c r="RD53" i="17"/>
  <c r="RE52" i="16"/>
  <c r="RD53" i="16"/>
  <c r="RD53" i="15"/>
  <c r="RE52" i="15"/>
  <c r="RD53" i="14"/>
  <c r="RE52" i="14"/>
  <c r="RD53" i="13"/>
  <c r="RE52" i="13"/>
  <c r="RG66" i="19" l="1"/>
  <c r="RH65" i="19"/>
  <c r="RF53" i="18"/>
  <c r="RG52" i="18"/>
  <c r="RF52" i="17"/>
  <c r="RE53" i="17"/>
  <c r="RE53" i="16"/>
  <c r="RF52" i="16"/>
  <c r="RE53" i="15"/>
  <c r="RF52" i="15"/>
  <c r="RE53" i="14"/>
  <c r="RF52" i="14"/>
  <c r="RE53" i="13"/>
  <c r="RF52" i="13"/>
  <c r="RH66" i="19" l="1"/>
  <c r="RI65" i="19"/>
  <c r="RG53" i="18"/>
  <c r="RH52" i="18"/>
  <c r="RF53" i="17"/>
  <c r="RG52" i="17"/>
  <c r="RF53" i="16"/>
  <c r="RG52" i="16"/>
  <c r="RF53" i="15"/>
  <c r="RG52" i="15"/>
  <c r="RG52" i="14"/>
  <c r="RF53" i="14"/>
  <c r="RF53" i="13"/>
  <c r="RG52" i="13"/>
  <c r="RI66" i="19" l="1"/>
  <c r="RJ65" i="19"/>
  <c r="RH53" i="18"/>
  <c r="RI52" i="18"/>
  <c r="RG53" i="17"/>
  <c r="RH52" i="17"/>
  <c r="RG53" i="16"/>
  <c r="RH52" i="16"/>
  <c r="RG53" i="15"/>
  <c r="RH52" i="15"/>
  <c r="RG53" i="14"/>
  <c r="RH52" i="14"/>
  <c r="RG53" i="13"/>
  <c r="RH52" i="13"/>
  <c r="RJ66" i="19" l="1"/>
  <c r="RK65" i="19"/>
  <c r="RI53" i="18"/>
  <c r="RJ52" i="18"/>
  <c r="RH53" i="17"/>
  <c r="RI52" i="17"/>
  <c r="RH53" i="16"/>
  <c r="RI52" i="16"/>
  <c r="RH53" i="15"/>
  <c r="RI52" i="15"/>
  <c r="RH53" i="14"/>
  <c r="RI52" i="14"/>
  <c r="RH53" i="13"/>
  <c r="RI52" i="13"/>
  <c r="RK66" i="19" l="1"/>
  <c r="RL65" i="19"/>
  <c r="RJ53" i="18"/>
  <c r="RK52" i="18"/>
  <c r="RI53" i="17"/>
  <c r="RJ52" i="17"/>
  <c r="RI53" i="16"/>
  <c r="RJ52" i="16"/>
  <c r="RI53" i="15"/>
  <c r="RJ52" i="15"/>
  <c r="RI53" i="14"/>
  <c r="RJ52" i="14"/>
  <c r="RI53" i="13"/>
  <c r="RJ52" i="13"/>
  <c r="RM65" i="19" l="1"/>
  <c r="RL66" i="19"/>
  <c r="RK53" i="18"/>
  <c r="RL52" i="18"/>
  <c r="RJ53" i="17"/>
  <c r="RK52" i="17"/>
  <c r="RJ53" i="16"/>
  <c r="RK52" i="16"/>
  <c r="RJ53" i="15"/>
  <c r="RK52" i="15"/>
  <c r="RJ53" i="14"/>
  <c r="RK52" i="14"/>
  <c r="RJ53" i="13"/>
  <c r="RK52" i="13"/>
  <c r="RN65" i="19" l="1"/>
  <c r="RM66" i="19"/>
  <c r="RL53" i="18"/>
  <c r="RM52" i="18"/>
  <c r="RK53" i="17"/>
  <c r="RL52" i="17"/>
  <c r="RK53" i="16"/>
  <c r="RL52" i="16"/>
  <c r="RK53" i="15"/>
  <c r="RL52" i="15"/>
  <c r="RK53" i="14"/>
  <c r="RL52" i="14"/>
  <c r="RK53" i="13"/>
  <c r="RL52" i="13"/>
  <c r="RN66" i="19" l="1"/>
  <c r="RO65" i="19"/>
  <c r="RM53" i="18"/>
  <c r="RN52" i="18"/>
  <c r="RM52" i="17"/>
  <c r="RL53" i="17"/>
  <c r="RL53" i="16"/>
  <c r="RM52" i="16"/>
  <c r="RL53" i="15"/>
  <c r="RM52" i="15"/>
  <c r="RL53" i="14"/>
  <c r="RM52" i="14"/>
  <c r="RL53" i="13"/>
  <c r="RM52" i="13"/>
  <c r="RO66" i="19" l="1"/>
  <c r="RP65" i="19"/>
  <c r="RN53" i="18"/>
  <c r="RO52" i="18"/>
  <c r="RM53" i="17"/>
  <c r="RN52" i="17"/>
  <c r="RM53" i="16"/>
  <c r="RN52" i="16"/>
  <c r="RM53" i="15"/>
  <c r="RN52" i="15"/>
  <c r="RM53" i="14"/>
  <c r="RN52" i="14"/>
  <c r="RM53" i="13"/>
  <c r="RN52" i="13"/>
  <c r="RQ65" i="19" l="1"/>
  <c r="RP66" i="19"/>
  <c r="RO53" i="18"/>
  <c r="RP52" i="18"/>
  <c r="RN53" i="17"/>
  <c r="RO52" i="17"/>
  <c r="RN53" i="16"/>
  <c r="RO52" i="16"/>
  <c r="RN53" i="15"/>
  <c r="RO52" i="15"/>
  <c r="RN53" i="14"/>
  <c r="RO52" i="14"/>
  <c r="RN53" i="13"/>
  <c r="RO52" i="13"/>
  <c r="RQ66" i="19" l="1"/>
  <c r="RR65" i="19"/>
  <c r="RP53" i="18"/>
  <c r="RQ52" i="18"/>
  <c r="RO53" i="17"/>
  <c r="RP52" i="17"/>
  <c r="RO53" i="16"/>
  <c r="RP52" i="16"/>
  <c r="RO53" i="15"/>
  <c r="RP52" i="15"/>
  <c r="RO53" i="14"/>
  <c r="RP52" i="14"/>
  <c r="RO53" i="13"/>
  <c r="RP52" i="13"/>
  <c r="RR66" i="19" l="1"/>
  <c r="RS65" i="19"/>
  <c r="RQ53" i="18"/>
  <c r="RR52" i="18"/>
  <c r="RP53" i="17"/>
  <c r="RQ52" i="17"/>
  <c r="RP53" i="16"/>
  <c r="RQ52" i="16"/>
  <c r="RP53" i="15"/>
  <c r="RQ52" i="15"/>
  <c r="RP53" i="14"/>
  <c r="RQ52" i="14"/>
  <c r="RP53" i="13"/>
  <c r="RQ52" i="13"/>
  <c r="RS66" i="19" l="1"/>
  <c r="RT65" i="19"/>
  <c r="RR53" i="18"/>
  <c r="RS52" i="18"/>
  <c r="RQ53" i="17"/>
  <c r="RR52" i="17"/>
  <c r="RQ53" i="16"/>
  <c r="RR52" i="16"/>
  <c r="RQ53" i="15"/>
  <c r="RR52" i="15"/>
  <c r="RQ53" i="14"/>
  <c r="RR52" i="14"/>
  <c r="RR52" i="13"/>
  <c r="RQ53" i="13"/>
  <c r="RT66" i="19" l="1"/>
  <c r="RU65" i="19"/>
  <c r="RS53" i="18"/>
  <c r="RT52" i="18"/>
  <c r="RR53" i="17"/>
  <c r="RS52" i="17"/>
  <c r="RR53" i="16"/>
  <c r="RS52" i="16"/>
  <c r="RR53" i="15"/>
  <c r="RS52" i="15"/>
  <c r="RS52" i="14"/>
  <c r="RR53" i="14"/>
  <c r="RS52" i="13"/>
  <c r="RR53" i="13"/>
  <c r="RU66" i="19" l="1"/>
  <c r="RV65" i="19"/>
  <c r="RT53" i="18"/>
  <c r="RU52" i="18"/>
  <c r="RS53" i="17"/>
  <c r="RT52" i="17"/>
  <c r="RS53" i="16"/>
  <c r="RT52" i="16"/>
  <c r="RS53" i="15"/>
  <c r="RT52" i="15"/>
  <c r="RS53" i="14"/>
  <c r="RT52" i="14"/>
  <c r="RS53" i="13"/>
  <c r="RT52" i="13"/>
  <c r="RV66" i="19" l="1"/>
  <c r="RW65" i="19"/>
  <c r="RU53" i="18"/>
  <c r="RV52" i="18"/>
  <c r="RT53" i="17"/>
  <c r="RU52" i="17"/>
  <c r="RU52" i="16"/>
  <c r="RT53" i="16"/>
  <c r="RT53" i="15"/>
  <c r="RU52" i="15"/>
  <c r="RT53" i="14"/>
  <c r="RU52" i="14"/>
  <c r="RT53" i="13"/>
  <c r="RU52" i="13"/>
  <c r="RW66" i="19" l="1"/>
  <c r="RX65" i="19"/>
  <c r="RV53" i="18"/>
  <c r="RW52" i="18"/>
  <c r="RU53" i="17"/>
  <c r="RV52" i="17"/>
  <c r="RU53" i="16"/>
  <c r="RV52" i="16"/>
  <c r="RU53" i="15"/>
  <c r="RV52" i="15"/>
  <c r="RU53" i="14"/>
  <c r="RV52" i="14"/>
  <c r="RV52" i="13"/>
  <c r="RU53" i="13"/>
  <c r="RX66" i="19" l="1"/>
  <c r="RY65" i="19"/>
  <c r="RW53" i="18"/>
  <c r="RX52" i="18"/>
  <c r="RV53" i="17"/>
  <c r="RW52" i="17"/>
  <c r="RV53" i="16"/>
  <c r="RW52" i="16"/>
  <c r="RV53" i="15"/>
  <c r="RW52" i="15"/>
  <c r="RV53" i="14"/>
  <c r="RW52" i="14"/>
  <c r="RW52" i="13"/>
  <c r="RV53" i="13"/>
  <c r="RY66" i="19" l="1"/>
  <c r="RZ65" i="19"/>
  <c r="RY52" i="18"/>
  <c r="RX53" i="18"/>
  <c r="RW53" i="17"/>
  <c r="RX52" i="17"/>
  <c r="RW53" i="16"/>
  <c r="RX52" i="16"/>
  <c r="RW53" i="15"/>
  <c r="RX52" i="15"/>
  <c r="RW53" i="14"/>
  <c r="RX52" i="14"/>
  <c r="RW53" i="13"/>
  <c r="RX52" i="13"/>
  <c r="RZ66" i="19" l="1"/>
  <c r="SA65" i="19"/>
  <c r="RY53" i="18"/>
  <c r="RZ52" i="18"/>
  <c r="RY52" i="17"/>
  <c r="RX53" i="17"/>
  <c r="RX53" i="16"/>
  <c r="RY52" i="16"/>
  <c r="RX53" i="15"/>
  <c r="RY52" i="15"/>
  <c r="RY52" i="14"/>
  <c r="RX53" i="14"/>
  <c r="RX53" i="13"/>
  <c r="RY52" i="13"/>
  <c r="SA66" i="19" l="1"/>
  <c r="SB65" i="19"/>
  <c r="RZ53" i="18"/>
  <c r="SA52" i="18"/>
  <c r="RY53" i="17"/>
  <c r="RZ52" i="17"/>
  <c r="RY53" i="16"/>
  <c r="RZ52" i="16"/>
  <c r="RY53" i="15"/>
  <c r="RZ52" i="15"/>
  <c r="RY53" i="14"/>
  <c r="RZ52" i="14"/>
  <c r="RY53" i="13"/>
  <c r="RZ52" i="13"/>
  <c r="SB66" i="19" l="1"/>
  <c r="SC65" i="19"/>
  <c r="SA53" i="18"/>
  <c r="SB52" i="18"/>
  <c r="RZ53" i="17"/>
  <c r="SA52" i="17"/>
  <c r="RZ53" i="16"/>
  <c r="SA52" i="16"/>
  <c r="RZ53" i="15"/>
  <c r="SA52" i="15"/>
  <c r="SA52" i="14"/>
  <c r="RZ53" i="14"/>
  <c r="RZ53" i="13"/>
  <c r="SA52" i="13"/>
  <c r="SC66" i="19" l="1"/>
  <c r="SD65" i="19"/>
  <c r="SB53" i="18"/>
  <c r="SC52" i="18"/>
  <c r="SA53" i="17"/>
  <c r="SB52" i="17"/>
  <c r="SA53" i="16"/>
  <c r="SB52" i="16"/>
  <c r="SB52" i="15"/>
  <c r="SA53" i="15"/>
  <c r="SA53" i="14"/>
  <c r="SB52" i="14"/>
  <c r="SA53" i="13"/>
  <c r="SB52" i="13"/>
  <c r="SD66" i="19" l="1"/>
  <c r="SE65" i="19"/>
  <c r="SC53" i="18"/>
  <c r="SD52" i="18"/>
  <c r="SC52" i="17"/>
  <c r="SB53" i="17"/>
  <c r="SC52" i="16"/>
  <c r="SB53" i="16"/>
  <c r="SC52" i="15"/>
  <c r="SB53" i="15"/>
  <c r="SB53" i="14"/>
  <c r="SC52" i="14"/>
  <c r="SB53" i="13"/>
  <c r="SC52" i="13"/>
  <c r="SE66" i="19" l="1"/>
  <c r="SF65" i="19"/>
  <c r="SD53" i="18"/>
  <c r="SE52" i="18"/>
  <c r="SC53" i="17"/>
  <c r="SD52" i="17"/>
  <c r="SC53" i="16"/>
  <c r="SD52" i="16"/>
  <c r="SC53" i="15"/>
  <c r="SD52" i="15"/>
  <c r="SD52" i="14"/>
  <c r="SC53" i="14"/>
  <c r="SC53" i="13"/>
  <c r="SD52" i="13"/>
  <c r="SF66" i="19" l="1"/>
  <c r="SG65" i="19"/>
  <c r="SE53" i="18"/>
  <c r="SF52" i="18"/>
  <c r="SD53" i="17"/>
  <c r="SE52" i="17"/>
  <c r="SD53" i="16"/>
  <c r="SE52" i="16"/>
  <c r="SD53" i="15"/>
  <c r="SE52" i="15"/>
  <c r="SE52" i="14"/>
  <c r="SD53" i="14"/>
  <c r="SD53" i="13"/>
  <c r="SE52" i="13"/>
  <c r="SG66" i="19" l="1"/>
  <c r="SH65" i="19"/>
  <c r="SG52" i="18"/>
  <c r="SF53" i="18"/>
  <c r="SE53" i="17"/>
  <c r="SF52" i="17"/>
  <c r="SE53" i="16"/>
  <c r="SF52" i="16"/>
  <c r="SE53" i="15"/>
  <c r="SF52" i="15"/>
  <c r="SE53" i="14"/>
  <c r="SF52" i="14"/>
  <c r="SE53" i="13"/>
  <c r="SF52" i="13"/>
  <c r="SH66" i="19" l="1"/>
  <c r="SI65" i="19"/>
  <c r="SG53" i="18"/>
  <c r="SH52" i="18"/>
  <c r="SG52" i="17"/>
  <c r="SF53" i="17"/>
  <c r="SF53" i="16"/>
  <c r="SG52" i="16"/>
  <c r="SF53" i="15"/>
  <c r="SG52" i="15"/>
  <c r="SF53" i="14"/>
  <c r="SG52" i="14"/>
  <c r="SF53" i="13"/>
  <c r="SG52" i="13"/>
  <c r="SI66" i="19" l="1"/>
  <c r="SJ65" i="19"/>
  <c r="SH53" i="18"/>
  <c r="SI52" i="18"/>
  <c r="SG53" i="17"/>
  <c r="SH52" i="17"/>
  <c r="SG53" i="16"/>
  <c r="SH52" i="16"/>
  <c r="SG53" i="15"/>
  <c r="SH52" i="15"/>
  <c r="SG53" i="14"/>
  <c r="SH52" i="14"/>
  <c r="SG53" i="13"/>
  <c r="SH52" i="13"/>
  <c r="SJ66" i="19" l="1"/>
  <c r="SK65" i="19"/>
  <c r="SI53" i="18"/>
  <c r="SJ52" i="18"/>
  <c r="SH53" i="17"/>
  <c r="SI52" i="17"/>
  <c r="SH53" i="16"/>
  <c r="SI52" i="16"/>
  <c r="SH53" i="15"/>
  <c r="SI52" i="15"/>
  <c r="SI52" i="14"/>
  <c r="SH53" i="14"/>
  <c r="SH53" i="13"/>
  <c r="SI52" i="13"/>
  <c r="SK66" i="19" l="1"/>
  <c r="SL65" i="19"/>
  <c r="SJ53" i="18"/>
  <c r="SK52" i="18"/>
  <c r="SI53" i="17"/>
  <c r="SJ52" i="17"/>
  <c r="SI53" i="16"/>
  <c r="SJ52" i="16"/>
  <c r="SI53" i="15"/>
  <c r="SJ52" i="15"/>
  <c r="SI53" i="14"/>
  <c r="SJ52" i="14"/>
  <c r="SJ52" i="13"/>
  <c r="SI53" i="13"/>
  <c r="SL66" i="19" l="1"/>
  <c r="SM65" i="19"/>
  <c r="SK53" i="18"/>
  <c r="SL52" i="18"/>
  <c r="SJ53" i="17"/>
  <c r="SK52" i="17"/>
  <c r="SK52" i="16"/>
  <c r="SJ53" i="16"/>
  <c r="SJ53" i="15"/>
  <c r="SK52" i="15"/>
  <c r="SJ53" i="14"/>
  <c r="SK52" i="14"/>
  <c r="SJ53" i="13"/>
  <c r="SK52" i="13"/>
  <c r="SM66" i="19" l="1"/>
  <c r="SN65" i="19"/>
  <c r="SL53" i="18"/>
  <c r="SM52" i="18"/>
  <c r="SK53" i="17"/>
  <c r="SL52" i="17"/>
  <c r="SK53" i="16"/>
  <c r="SL52" i="16"/>
  <c r="SK53" i="15"/>
  <c r="SL52" i="15"/>
  <c r="SK53" i="14"/>
  <c r="SL52" i="14"/>
  <c r="SK53" i="13"/>
  <c r="SL52" i="13"/>
  <c r="SN66" i="19" l="1"/>
  <c r="SO65" i="19"/>
  <c r="SM53" i="18"/>
  <c r="SN52" i="18"/>
  <c r="SL53" i="17"/>
  <c r="SM52" i="17"/>
  <c r="SL53" i="16"/>
  <c r="SM52" i="16"/>
  <c r="SL53" i="15"/>
  <c r="SM52" i="15"/>
  <c r="SL53" i="14"/>
  <c r="SM52" i="14"/>
  <c r="SL53" i="13"/>
  <c r="SM52" i="13"/>
  <c r="SO66" i="19" l="1"/>
  <c r="SP65" i="19"/>
  <c r="SN53" i="18"/>
  <c r="SO52" i="18"/>
  <c r="SM53" i="17"/>
  <c r="SN52" i="17"/>
  <c r="SM53" i="16"/>
  <c r="SN52" i="16"/>
  <c r="SM53" i="15"/>
  <c r="SN52" i="15"/>
  <c r="SM53" i="14"/>
  <c r="SN52" i="14"/>
  <c r="SM53" i="13"/>
  <c r="SN52" i="13"/>
  <c r="SP66" i="19" l="1"/>
  <c r="SQ65" i="19"/>
  <c r="SO53" i="18"/>
  <c r="SP52" i="18"/>
  <c r="SN53" i="17"/>
  <c r="SO52" i="17"/>
  <c r="SN53" i="16"/>
  <c r="SO52" i="16"/>
  <c r="SN53" i="15"/>
  <c r="SO52" i="15"/>
  <c r="SN53" i="14"/>
  <c r="SO52" i="14"/>
  <c r="SN53" i="13"/>
  <c r="SO52" i="13"/>
  <c r="SQ66" i="19" l="1"/>
  <c r="SR65" i="19"/>
  <c r="SP53" i="18"/>
  <c r="SQ52" i="18"/>
  <c r="SO53" i="17"/>
  <c r="SP52" i="17"/>
  <c r="SO53" i="16"/>
  <c r="SP52" i="16"/>
  <c r="SO53" i="15"/>
  <c r="SP52" i="15"/>
  <c r="SO53" i="14"/>
  <c r="SP52" i="14"/>
  <c r="SO53" i="13"/>
  <c r="SP52" i="13"/>
  <c r="SR66" i="19" l="1"/>
  <c r="SS65" i="19"/>
  <c r="SQ53" i="18"/>
  <c r="SR52" i="18"/>
  <c r="SP53" i="17"/>
  <c r="SQ52" i="17"/>
  <c r="SP53" i="16"/>
  <c r="SQ52" i="16"/>
  <c r="SQ52" i="15"/>
  <c r="SP53" i="15"/>
  <c r="SQ52" i="14"/>
  <c r="SP53" i="14"/>
  <c r="SP53" i="13"/>
  <c r="SQ52" i="13"/>
  <c r="SS66" i="19" l="1"/>
  <c r="ST65" i="19"/>
  <c r="SR53" i="18"/>
  <c r="SS52" i="18"/>
  <c r="SR52" i="17"/>
  <c r="SQ53" i="17"/>
  <c r="SQ53" i="16"/>
  <c r="SR52" i="16"/>
  <c r="SQ53" i="15"/>
  <c r="SR52" i="15"/>
  <c r="SR52" i="14"/>
  <c r="SQ53" i="14"/>
  <c r="SQ53" i="13"/>
  <c r="SR52" i="13"/>
  <c r="ST66" i="19" l="1"/>
  <c r="SU65" i="19"/>
  <c r="SS53" i="18"/>
  <c r="ST52" i="18"/>
  <c r="SS52" i="17"/>
  <c r="SR53" i="17"/>
  <c r="SR53" i="16"/>
  <c r="SS52" i="16"/>
  <c r="SR53" i="15"/>
  <c r="SS52" i="15"/>
  <c r="SR53" i="14"/>
  <c r="SS52" i="14"/>
  <c r="SR53" i="13"/>
  <c r="SS52" i="13"/>
  <c r="SU66" i="19" l="1"/>
  <c r="SV65" i="19"/>
  <c r="ST53" i="18"/>
  <c r="SU52" i="18"/>
  <c r="SS53" i="17"/>
  <c r="ST52" i="17"/>
  <c r="SS53" i="16"/>
  <c r="ST52" i="16"/>
  <c r="SS53" i="15"/>
  <c r="ST52" i="15"/>
  <c r="SS53" i="14"/>
  <c r="ST52" i="14"/>
  <c r="SS53" i="13"/>
  <c r="ST52" i="13"/>
  <c r="SW65" i="19" l="1"/>
  <c r="SV66" i="19"/>
  <c r="SU53" i="18"/>
  <c r="SV52" i="18"/>
  <c r="ST53" i="17"/>
  <c r="SU52" i="17"/>
  <c r="ST53" i="16"/>
  <c r="SU52" i="16"/>
  <c r="ST53" i="15"/>
  <c r="SU52" i="15"/>
  <c r="ST53" i="14"/>
  <c r="SU52" i="14"/>
  <c r="SU52" i="13"/>
  <c r="ST53" i="13"/>
  <c r="SW66" i="19" l="1"/>
  <c r="SX65" i="19"/>
  <c r="SV53" i="18"/>
  <c r="SW52" i="18"/>
  <c r="SU53" i="17"/>
  <c r="SV52" i="17"/>
  <c r="SU53" i="16"/>
  <c r="SV52" i="16"/>
  <c r="SU53" i="15"/>
  <c r="SV52" i="15"/>
  <c r="SU53" i="14"/>
  <c r="SV52" i="14"/>
  <c r="SU53" i="13"/>
  <c r="SV52" i="13"/>
  <c r="SX66" i="19" l="1"/>
  <c r="SY65" i="19"/>
  <c r="SW53" i="18"/>
  <c r="SX52" i="18"/>
  <c r="SV53" i="17"/>
  <c r="SW52" i="17"/>
  <c r="SV53" i="16"/>
  <c r="SW52" i="16"/>
  <c r="SV53" i="15"/>
  <c r="SW52" i="15"/>
  <c r="SW52" i="14"/>
  <c r="SV53" i="14"/>
  <c r="SW52" i="13"/>
  <c r="SV53" i="13"/>
  <c r="SY66" i="19" l="1"/>
  <c r="SZ65" i="19"/>
  <c r="SX53" i="18"/>
  <c r="SY52" i="18"/>
  <c r="SX52" i="17"/>
  <c r="SW53" i="17"/>
  <c r="SW53" i="16"/>
  <c r="SX52" i="16"/>
  <c r="SW53" i="15"/>
  <c r="SX52" i="15"/>
  <c r="SX52" i="14"/>
  <c r="SW53" i="14"/>
  <c r="SW53" i="13"/>
  <c r="SX52" i="13"/>
  <c r="SZ66" i="19" l="1"/>
  <c r="TA65" i="19"/>
  <c r="SY53" i="18"/>
  <c r="SZ52" i="18"/>
  <c r="SX53" i="17"/>
  <c r="SY52" i="17"/>
  <c r="SX53" i="16"/>
  <c r="SY52" i="16"/>
  <c r="SX53" i="15"/>
  <c r="SY52" i="15"/>
  <c r="SX53" i="14"/>
  <c r="SY52" i="14"/>
  <c r="SX53" i="13"/>
  <c r="SY52" i="13"/>
  <c r="TA66" i="19" l="1"/>
  <c r="TB65" i="19"/>
  <c r="SZ53" i="18"/>
  <c r="TA52" i="18"/>
  <c r="SY53" i="17"/>
  <c r="SZ52" i="17"/>
  <c r="SY53" i="16"/>
  <c r="SZ52" i="16"/>
  <c r="SY53" i="15"/>
  <c r="SZ52" i="15"/>
  <c r="SZ52" i="14"/>
  <c r="SY53" i="14"/>
  <c r="SY53" i="13"/>
  <c r="SZ52" i="13"/>
  <c r="TB66" i="19" l="1"/>
  <c r="TC65" i="19"/>
  <c r="TA53" i="18"/>
  <c r="TB52" i="18"/>
  <c r="SZ53" i="17"/>
  <c r="TA52" i="17"/>
  <c r="TA52" i="16"/>
  <c r="SZ53" i="16"/>
  <c r="SZ53" i="15"/>
  <c r="TA52" i="15"/>
  <c r="SZ53" i="14"/>
  <c r="TA52" i="14"/>
  <c r="SZ53" i="13"/>
  <c r="TA52" i="13"/>
  <c r="TC66" i="19" l="1"/>
  <c r="TD65" i="19"/>
  <c r="TB53" i="18"/>
  <c r="TC52" i="18"/>
  <c r="TA53" i="17"/>
  <c r="TB52" i="17"/>
  <c r="TA53" i="16"/>
  <c r="TB52" i="16"/>
  <c r="TA53" i="15"/>
  <c r="TB52" i="15"/>
  <c r="TA53" i="14"/>
  <c r="TB52" i="14"/>
  <c r="TA53" i="13"/>
  <c r="TB52" i="13"/>
  <c r="TD66" i="19" l="1"/>
  <c r="TE65" i="19"/>
  <c r="TC53" i="18"/>
  <c r="TD52" i="18"/>
  <c r="TB53" i="17"/>
  <c r="TC52" i="17"/>
  <c r="TB53" i="16"/>
  <c r="TC52" i="16"/>
  <c r="TB53" i="15"/>
  <c r="TC52" i="15"/>
  <c r="TB53" i="14"/>
  <c r="TC52" i="14"/>
  <c r="TB53" i="13"/>
  <c r="TC52" i="13"/>
  <c r="TE66" i="19" l="1"/>
  <c r="TF65" i="19"/>
  <c r="TE52" i="18"/>
  <c r="TD53" i="18"/>
  <c r="TC53" i="17"/>
  <c r="TD52" i="17"/>
  <c r="TC53" i="16"/>
  <c r="TD52" i="16"/>
  <c r="TC53" i="15"/>
  <c r="TD52" i="15"/>
  <c r="TC53" i="14"/>
  <c r="TD52" i="14"/>
  <c r="TC53" i="13"/>
  <c r="TD52" i="13"/>
  <c r="TF66" i="19" l="1"/>
  <c r="TG65" i="19"/>
  <c r="TE53" i="18"/>
  <c r="TF52" i="18"/>
  <c r="TE52" i="17"/>
  <c r="TD53" i="17"/>
  <c r="TD53" i="16"/>
  <c r="TE52" i="16"/>
  <c r="TD53" i="15"/>
  <c r="TE52" i="15"/>
  <c r="TD53" i="14"/>
  <c r="TE52" i="14"/>
  <c r="TD53" i="13"/>
  <c r="TE52" i="13"/>
  <c r="TG66" i="19" l="1"/>
  <c r="TH65" i="19"/>
  <c r="TF53" i="18"/>
  <c r="TG52" i="18"/>
  <c r="TE53" i="17"/>
  <c r="TF52" i="17"/>
  <c r="TE53" i="16"/>
  <c r="TF52" i="16"/>
  <c r="TE53" i="15"/>
  <c r="TF52" i="15"/>
  <c r="TE53" i="14"/>
  <c r="TF52" i="14"/>
  <c r="TE53" i="13"/>
  <c r="TF52" i="13"/>
  <c r="TH66" i="19" l="1"/>
  <c r="TI65" i="19"/>
  <c r="TG53" i="18"/>
  <c r="TH52" i="18"/>
  <c r="TF53" i="17"/>
  <c r="TG52" i="17"/>
  <c r="TF53" i="16"/>
  <c r="TG52" i="16"/>
  <c r="TF53" i="15"/>
  <c r="TG52" i="15"/>
  <c r="TG52" i="14"/>
  <c r="TF53" i="14"/>
  <c r="TF53" i="13"/>
  <c r="TG52" i="13"/>
  <c r="TI66" i="19" l="1"/>
  <c r="TJ65" i="19"/>
  <c r="TH53" i="18"/>
  <c r="TI52" i="18"/>
  <c r="TG53" i="17"/>
  <c r="TH52" i="17"/>
  <c r="TH52" i="16"/>
  <c r="TG53" i="16"/>
  <c r="TH52" i="15"/>
  <c r="TG53" i="15"/>
  <c r="TG53" i="14"/>
  <c r="TH52" i="14"/>
  <c r="TG53" i="13"/>
  <c r="TH52" i="13"/>
  <c r="TJ66" i="19" l="1"/>
  <c r="TK65" i="19"/>
  <c r="TI53" i="18"/>
  <c r="TJ52" i="18"/>
  <c r="TH53" i="17"/>
  <c r="TI52" i="17"/>
  <c r="TI52" i="16"/>
  <c r="TH53" i="16"/>
  <c r="TI52" i="15"/>
  <c r="TH53" i="15"/>
  <c r="TH53" i="14"/>
  <c r="TI52" i="14"/>
  <c r="TI52" i="13"/>
  <c r="TH53" i="13"/>
  <c r="TK66" i="19" l="1"/>
  <c r="TL65" i="19"/>
  <c r="TJ53" i="18"/>
  <c r="TK52" i="18"/>
  <c r="TI53" i="17"/>
  <c r="TJ52" i="17"/>
  <c r="TI53" i="16"/>
  <c r="TJ52" i="16"/>
  <c r="TI53" i="15"/>
  <c r="TJ52" i="15"/>
  <c r="TJ52" i="14"/>
  <c r="TI53" i="14"/>
  <c r="TI53" i="13"/>
  <c r="TJ52" i="13"/>
  <c r="TL66" i="19" l="1"/>
  <c r="TM65" i="19"/>
  <c r="TK53" i="18"/>
  <c r="TL52" i="18"/>
  <c r="TJ53" i="17"/>
  <c r="TK52" i="17"/>
  <c r="TJ53" i="16"/>
  <c r="TK52" i="16"/>
  <c r="TJ53" i="15"/>
  <c r="TK52" i="15"/>
  <c r="TJ53" i="14"/>
  <c r="TK52" i="14"/>
  <c r="TK52" i="13"/>
  <c r="TJ53" i="13"/>
  <c r="TN65" i="19" l="1"/>
  <c r="TM66" i="19"/>
  <c r="TL53" i="18"/>
  <c r="TM52" i="18"/>
  <c r="TK53" i="17"/>
  <c r="TL52" i="17"/>
  <c r="TK53" i="16"/>
  <c r="TL52" i="16"/>
  <c r="TK53" i="15"/>
  <c r="TL52" i="15"/>
  <c r="TK53" i="14"/>
  <c r="TL52" i="14"/>
  <c r="TK53" i="13"/>
  <c r="TL52" i="13"/>
  <c r="TO65" i="19" l="1"/>
  <c r="TN66" i="19"/>
  <c r="TM53" i="18"/>
  <c r="TN52" i="18"/>
  <c r="TM52" i="17"/>
  <c r="TL53" i="17"/>
  <c r="TL53" i="16"/>
  <c r="TM52" i="16"/>
  <c r="TL53" i="15"/>
  <c r="TM52" i="15"/>
  <c r="TL53" i="14"/>
  <c r="TM52" i="14"/>
  <c r="TL53" i="13"/>
  <c r="TM52" i="13"/>
  <c r="TP65" i="19" l="1"/>
  <c r="TO66" i="19"/>
  <c r="TN53" i="18"/>
  <c r="TO52" i="18"/>
  <c r="TM53" i="17"/>
  <c r="TN52" i="17"/>
  <c r="TM53" i="16"/>
  <c r="TN52" i="16"/>
  <c r="TM53" i="15"/>
  <c r="TN52" i="15"/>
  <c r="TM53" i="14"/>
  <c r="TN52" i="14"/>
  <c r="TM53" i="13"/>
  <c r="TN52" i="13"/>
  <c r="TP66" i="19" l="1"/>
  <c r="TQ65" i="19"/>
  <c r="TO53" i="18"/>
  <c r="TP52" i="18"/>
  <c r="TN53" i="17"/>
  <c r="TO52" i="17"/>
  <c r="TN53" i="16"/>
  <c r="TO52" i="16"/>
  <c r="TN53" i="15"/>
  <c r="TO52" i="15"/>
  <c r="TN53" i="14"/>
  <c r="TO52" i="14"/>
  <c r="TN53" i="13"/>
  <c r="TO52" i="13"/>
  <c r="TQ66" i="19" l="1"/>
  <c r="TR65" i="19"/>
  <c r="TP53" i="18"/>
  <c r="TQ52" i="18"/>
  <c r="TO53" i="17"/>
  <c r="TP52" i="17"/>
  <c r="TO53" i="16"/>
  <c r="TP52" i="16"/>
  <c r="TO53" i="15"/>
  <c r="TP52" i="15"/>
  <c r="TP52" i="14"/>
  <c r="TO53" i="14"/>
  <c r="TO53" i="13"/>
  <c r="TP52" i="13"/>
  <c r="TR66" i="19" l="1"/>
  <c r="TS65" i="19"/>
  <c r="TQ53" i="18"/>
  <c r="TR52" i="18"/>
  <c r="TP53" i="17"/>
  <c r="TQ52" i="17"/>
  <c r="TQ52" i="16"/>
  <c r="TP53" i="16"/>
  <c r="TP53" i="15"/>
  <c r="TQ52" i="15"/>
  <c r="TP53" i="14"/>
  <c r="TQ52" i="14"/>
  <c r="TP53" i="13"/>
  <c r="TQ52" i="13"/>
  <c r="TS66" i="19" l="1"/>
  <c r="TT65" i="19"/>
  <c r="TR53" i="18"/>
  <c r="TS52" i="18"/>
  <c r="TQ53" i="17"/>
  <c r="TR52" i="17"/>
  <c r="TQ53" i="16"/>
  <c r="TR52" i="16"/>
  <c r="TQ53" i="15"/>
  <c r="TR52" i="15"/>
  <c r="TQ53" i="14"/>
  <c r="TR52" i="14"/>
  <c r="TR52" i="13"/>
  <c r="TQ53" i="13"/>
  <c r="TT66" i="19" l="1"/>
  <c r="TU65" i="19"/>
  <c r="TS53" i="18"/>
  <c r="TT52" i="18"/>
  <c r="TR53" i="17"/>
  <c r="TS52" i="17"/>
  <c r="TR53" i="16"/>
  <c r="TS52" i="16"/>
  <c r="TR53" i="15"/>
  <c r="TS52" i="15"/>
  <c r="TR53" i="14"/>
  <c r="TS52" i="14"/>
  <c r="TS52" i="13"/>
  <c r="TR53" i="13"/>
  <c r="TU66" i="19" l="1"/>
  <c r="TV65" i="19"/>
  <c r="TU52" i="18"/>
  <c r="TT53" i="18"/>
  <c r="TS53" i="17"/>
  <c r="TT52" i="17"/>
  <c r="TS53" i="16"/>
  <c r="TT52" i="16"/>
  <c r="TS53" i="15"/>
  <c r="TT52" i="15"/>
  <c r="TS53" i="14"/>
  <c r="TT52" i="14"/>
  <c r="TS53" i="13"/>
  <c r="TT52" i="13"/>
  <c r="TV66" i="19" l="1"/>
  <c r="TW65" i="19"/>
  <c r="TU53" i="18"/>
  <c r="TV52" i="18"/>
  <c r="TT53" i="17"/>
  <c r="TU52" i="17"/>
  <c r="TT53" i="16"/>
  <c r="TU52" i="16"/>
  <c r="TT53" i="15"/>
  <c r="TU52" i="15"/>
  <c r="TT53" i="14"/>
  <c r="TU52" i="14"/>
  <c r="TT53" i="13"/>
  <c r="TU52" i="13"/>
  <c r="TW66" i="19" l="1"/>
  <c r="TX65" i="19"/>
  <c r="TV53" i="18"/>
  <c r="TW52" i="18"/>
  <c r="TU53" i="17"/>
  <c r="TV52" i="17"/>
  <c r="TU53" i="16"/>
  <c r="TV52" i="16"/>
  <c r="TU53" i="15"/>
  <c r="TV52" i="15"/>
  <c r="TV52" i="14"/>
  <c r="TU53" i="14"/>
  <c r="TU53" i="13"/>
  <c r="TV52" i="13"/>
  <c r="TX66" i="19" l="1"/>
  <c r="TY65" i="19"/>
  <c r="TW53" i="18"/>
  <c r="TX52" i="18"/>
  <c r="TV53" i="17"/>
  <c r="TW52" i="17"/>
  <c r="TV53" i="16"/>
  <c r="TW52" i="16"/>
  <c r="TV53" i="15"/>
  <c r="TW52" i="15"/>
  <c r="TV53" i="14"/>
  <c r="TW52" i="14"/>
  <c r="TV53" i="13"/>
  <c r="TW52" i="13"/>
  <c r="TY66" i="19" l="1"/>
  <c r="TZ65" i="19"/>
  <c r="TX53" i="18"/>
  <c r="TY52" i="18"/>
  <c r="TX52" i="17"/>
  <c r="TW53" i="17"/>
  <c r="TW53" i="16"/>
  <c r="TX52" i="16"/>
  <c r="TW53" i="15"/>
  <c r="TX52" i="15"/>
  <c r="TW53" i="14"/>
  <c r="TX52" i="14"/>
  <c r="TW53" i="13"/>
  <c r="TX52" i="13"/>
  <c r="TZ66" i="19" l="1"/>
  <c r="UA65" i="19"/>
  <c r="TY53" i="18"/>
  <c r="TZ52" i="18"/>
  <c r="TY52" i="17"/>
  <c r="TX53" i="17"/>
  <c r="TX53" i="16"/>
  <c r="TY52" i="16"/>
  <c r="TX53" i="15"/>
  <c r="TY52" i="15"/>
  <c r="TX53" i="14"/>
  <c r="TY52" i="14"/>
  <c r="TX53" i="13"/>
  <c r="TY52" i="13"/>
  <c r="UA66" i="19" l="1"/>
  <c r="UB65" i="19"/>
  <c r="TZ53" i="18"/>
  <c r="UA52" i="18"/>
  <c r="TY53" i="17"/>
  <c r="TZ52" i="17"/>
  <c r="TY53" i="16"/>
  <c r="TZ52" i="16"/>
  <c r="TY53" i="15"/>
  <c r="TZ52" i="15"/>
  <c r="TY53" i="14"/>
  <c r="TZ52" i="14"/>
  <c r="TY53" i="13"/>
  <c r="TZ52" i="13"/>
  <c r="UC65" i="19" l="1"/>
  <c r="UB66" i="19"/>
  <c r="UA53" i="18"/>
  <c r="UB52" i="18"/>
  <c r="TZ53" i="17"/>
  <c r="UA52" i="17"/>
  <c r="TZ53" i="16"/>
  <c r="UA52" i="16"/>
  <c r="TZ53" i="15"/>
  <c r="UA52" i="15"/>
  <c r="TZ53" i="14"/>
  <c r="UA52" i="14"/>
  <c r="UA52" i="13"/>
  <c r="TZ53" i="13"/>
  <c r="UC66" i="19" l="1"/>
  <c r="UD65" i="19"/>
  <c r="UB53" i="18"/>
  <c r="UC52" i="18"/>
  <c r="UA53" i="17"/>
  <c r="UB52" i="17"/>
  <c r="UA53" i="16"/>
  <c r="UB52" i="16"/>
  <c r="UA53" i="15"/>
  <c r="UB52" i="15"/>
  <c r="UA53" i="14"/>
  <c r="UB52" i="14"/>
  <c r="UA53" i="13"/>
  <c r="UB52" i="13"/>
  <c r="UD66" i="19" l="1"/>
  <c r="UE65" i="19"/>
  <c r="UC53" i="18"/>
  <c r="UD52" i="18"/>
  <c r="UC52" i="17"/>
  <c r="UB53" i="17"/>
  <c r="UB53" i="16"/>
  <c r="UC52" i="16"/>
  <c r="UB53" i="15"/>
  <c r="UC52" i="15"/>
  <c r="UB53" i="14"/>
  <c r="UC52" i="14"/>
  <c r="UB53" i="13"/>
  <c r="UC52" i="13"/>
  <c r="UE66" i="19" l="1"/>
  <c r="UF65" i="19"/>
  <c r="UD53" i="18"/>
  <c r="UE52" i="18"/>
  <c r="UC53" i="17"/>
  <c r="UD52" i="17"/>
  <c r="UC53" i="16"/>
  <c r="UD52" i="16"/>
  <c r="UC53" i="15"/>
  <c r="UD52" i="15"/>
  <c r="UD52" i="14"/>
  <c r="UC53" i="14"/>
  <c r="UC53" i="13"/>
  <c r="UD52" i="13"/>
  <c r="UF66" i="19" l="1"/>
  <c r="UG65" i="19"/>
  <c r="UE53" i="18"/>
  <c r="UF52" i="18"/>
  <c r="UD53" i="17"/>
  <c r="UE52" i="17"/>
  <c r="UD53" i="16"/>
  <c r="UE52" i="16"/>
  <c r="UD53" i="15"/>
  <c r="UE52" i="15"/>
  <c r="UD53" i="14"/>
  <c r="UE52" i="14"/>
  <c r="UD53" i="13"/>
  <c r="UE52" i="13"/>
  <c r="UG66" i="19" l="1"/>
  <c r="UH65" i="19"/>
  <c r="UF53" i="18"/>
  <c r="UG52" i="18"/>
  <c r="UE53" i="17"/>
  <c r="UF52" i="17"/>
  <c r="UE53" i="16"/>
  <c r="UF52" i="16"/>
  <c r="UE53" i="15"/>
  <c r="UF52" i="15"/>
  <c r="UF52" i="14"/>
  <c r="UE53" i="14"/>
  <c r="UE53" i="13"/>
  <c r="UF52" i="13"/>
  <c r="UH66" i="19" l="1"/>
  <c r="UI65" i="19"/>
  <c r="UG53" i="18"/>
  <c r="UH52" i="18"/>
  <c r="UF53" i="17"/>
  <c r="UG52" i="17"/>
  <c r="UG52" i="16"/>
  <c r="UF53" i="16"/>
  <c r="UF53" i="15"/>
  <c r="UG52" i="15"/>
  <c r="UF53" i="14"/>
  <c r="UG52" i="14"/>
  <c r="UF53" i="13"/>
  <c r="UG52" i="13"/>
  <c r="UI66" i="19" l="1"/>
  <c r="UJ65" i="19"/>
  <c r="UH53" i="18"/>
  <c r="UI52" i="18"/>
  <c r="UG53" i="17"/>
  <c r="UH52" i="17"/>
  <c r="UG53" i="16"/>
  <c r="UH52" i="16"/>
  <c r="UG53" i="15"/>
  <c r="UH52" i="15"/>
  <c r="UG53" i="14"/>
  <c r="UH52" i="14"/>
  <c r="UG53" i="13"/>
  <c r="UH52" i="13"/>
  <c r="UK65" i="19" l="1"/>
  <c r="UJ66" i="19"/>
  <c r="UI53" i="18"/>
  <c r="UJ52" i="18"/>
  <c r="UH53" i="17"/>
  <c r="UI52" i="17"/>
  <c r="UH53" i="16"/>
  <c r="UI52" i="16"/>
  <c r="UH53" i="15"/>
  <c r="UI52" i="15"/>
  <c r="UH53" i="14"/>
  <c r="UI52" i="14"/>
  <c r="UH53" i="13"/>
  <c r="UI52" i="13"/>
  <c r="UK66" i="19" l="1"/>
  <c r="UL65" i="19"/>
  <c r="UJ53" i="18"/>
  <c r="UK52" i="18"/>
  <c r="UI53" i="17"/>
  <c r="UJ52" i="17"/>
  <c r="UI53" i="16"/>
  <c r="UJ52" i="16"/>
  <c r="UI53" i="15"/>
  <c r="UJ52" i="15"/>
  <c r="UI53" i="14"/>
  <c r="UJ52" i="14"/>
  <c r="UI53" i="13"/>
  <c r="UJ52" i="13"/>
  <c r="UL66" i="19" l="1"/>
  <c r="UM65" i="19"/>
  <c r="UK53" i="18"/>
  <c r="UL52" i="18"/>
  <c r="UK52" i="17"/>
  <c r="UJ53" i="17"/>
  <c r="UJ53" i="16"/>
  <c r="UK52" i="16"/>
  <c r="UJ53" i="15"/>
  <c r="UK52" i="15"/>
  <c r="UK52" i="14"/>
  <c r="UJ53" i="14"/>
  <c r="UJ53" i="13"/>
  <c r="UK52" i="13"/>
  <c r="UM66" i="19" l="1"/>
  <c r="UN65" i="19"/>
  <c r="UL53" i="18"/>
  <c r="UM52" i="18"/>
  <c r="UK53" i="17"/>
  <c r="UL52" i="17"/>
  <c r="UK53" i="16"/>
  <c r="UL52" i="16"/>
  <c r="UK53" i="15"/>
  <c r="UL52" i="15"/>
  <c r="UK53" i="14"/>
  <c r="UL52" i="14"/>
  <c r="UL52" i="13"/>
  <c r="UK53" i="13"/>
  <c r="UN66" i="19" l="1"/>
  <c r="UO65" i="19"/>
  <c r="UM53" i="18"/>
  <c r="UN52" i="18"/>
  <c r="UL53" i="17"/>
  <c r="UM52" i="17"/>
  <c r="UL53" i="16"/>
  <c r="UM52" i="16"/>
  <c r="UL53" i="15"/>
  <c r="UM52" i="15"/>
  <c r="UL53" i="14"/>
  <c r="UM52" i="14"/>
  <c r="UL53" i="13"/>
  <c r="UM52" i="13"/>
  <c r="UO66" i="19" l="1"/>
  <c r="UP65" i="19"/>
  <c r="UN53" i="18"/>
  <c r="UO52" i="18"/>
  <c r="UM53" i="17"/>
  <c r="UN52" i="17"/>
  <c r="UM53" i="16"/>
  <c r="UN52" i="16"/>
  <c r="UN52" i="15"/>
  <c r="UM53" i="15"/>
  <c r="UM53" i="14"/>
  <c r="UN52" i="14"/>
  <c r="UM53" i="13"/>
  <c r="UN52" i="13"/>
  <c r="UP66" i="19" l="1"/>
  <c r="UQ65" i="19"/>
  <c r="UO53" i="18"/>
  <c r="UP52" i="18"/>
  <c r="UN53" i="17"/>
  <c r="UO52" i="17"/>
  <c r="UO52" i="16"/>
  <c r="UN53" i="16"/>
  <c r="UO52" i="15"/>
  <c r="UN53" i="15"/>
  <c r="UN53" i="14"/>
  <c r="UO52" i="14"/>
  <c r="UN53" i="13"/>
  <c r="UO52" i="13"/>
  <c r="UQ66" i="19" l="1"/>
  <c r="UR65" i="19"/>
  <c r="UP53" i="18"/>
  <c r="UQ52" i="18"/>
  <c r="UO53" i="17"/>
  <c r="UP52" i="17"/>
  <c r="UO53" i="16"/>
  <c r="UP52" i="16"/>
  <c r="UO53" i="15"/>
  <c r="UP52" i="15"/>
  <c r="UO53" i="14"/>
  <c r="UP52" i="14"/>
  <c r="UO53" i="13"/>
  <c r="UP52" i="13"/>
  <c r="UR66" i="19" l="1"/>
  <c r="US65" i="19"/>
  <c r="UQ53" i="18"/>
  <c r="UR52" i="18"/>
  <c r="UP53" i="17"/>
  <c r="UQ52" i="17"/>
  <c r="UP53" i="16"/>
  <c r="UQ52" i="16"/>
  <c r="UP53" i="15"/>
  <c r="UQ52" i="15"/>
  <c r="UQ52" i="14"/>
  <c r="UP53" i="14"/>
  <c r="UP53" i="13"/>
  <c r="UQ52" i="13"/>
  <c r="US66" i="19" l="1"/>
  <c r="UT65" i="19"/>
  <c r="US52" i="18"/>
  <c r="UR53" i="18"/>
  <c r="UQ53" i="17"/>
  <c r="UR52" i="17"/>
  <c r="UQ53" i="16"/>
  <c r="UR52" i="16"/>
  <c r="UQ53" i="15"/>
  <c r="UR52" i="15"/>
  <c r="UQ53" i="14"/>
  <c r="UR52" i="14"/>
  <c r="UQ53" i="13"/>
  <c r="UR52" i="13"/>
  <c r="UT66" i="19" l="1"/>
  <c r="UU65" i="19"/>
  <c r="US53" i="18"/>
  <c r="UT52" i="18"/>
  <c r="US52" i="17"/>
  <c r="UR53" i="17"/>
  <c r="UR53" i="16"/>
  <c r="US52" i="16"/>
  <c r="UR53" i="15"/>
  <c r="US52" i="15"/>
  <c r="UR53" i="14"/>
  <c r="US52" i="14"/>
  <c r="UR53" i="13"/>
  <c r="US52" i="13"/>
  <c r="UU66" i="19" l="1"/>
  <c r="UV65" i="19"/>
  <c r="UT53" i="18"/>
  <c r="UU52" i="18"/>
  <c r="US53" i="17"/>
  <c r="UT52" i="17"/>
  <c r="US53" i="16"/>
  <c r="UT52" i="16"/>
  <c r="US53" i="15"/>
  <c r="UT52" i="15"/>
  <c r="US53" i="14"/>
  <c r="UT52" i="14"/>
  <c r="US53" i="13"/>
  <c r="UT52" i="13"/>
  <c r="UV66" i="19" l="1"/>
  <c r="UW65" i="19"/>
  <c r="UU53" i="18"/>
  <c r="UV52" i="18"/>
  <c r="UT53" i="17"/>
  <c r="UU52" i="17"/>
  <c r="UT53" i="16"/>
  <c r="UU52" i="16"/>
  <c r="UT53" i="15"/>
  <c r="UU52" i="15"/>
  <c r="UT53" i="14"/>
  <c r="UU52" i="14"/>
  <c r="UT53" i="13"/>
  <c r="UU52" i="13"/>
  <c r="UW66" i="19" l="1"/>
  <c r="UX65" i="19"/>
  <c r="UV53" i="18"/>
  <c r="UW52" i="18"/>
  <c r="UU53" i="17"/>
  <c r="UV52" i="17"/>
  <c r="UU53" i="16"/>
  <c r="UV52" i="16"/>
  <c r="UU53" i="15"/>
  <c r="UV52" i="15"/>
  <c r="UU53" i="14"/>
  <c r="UV52" i="14"/>
  <c r="UU53" i="13"/>
  <c r="UV52" i="13"/>
  <c r="UX66" i="19" l="1"/>
  <c r="UY65" i="19"/>
  <c r="UW53" i="18"/>
  <c r="UX52" i="18"/>
  <c r="UV53" i="17"/>
  <c r="UW52" i="17"/>
  <c r="UW52" i="16"/>
  <c r="UV53" i="16"/>
  <c r="UV53" i="15"/>
  <c r="UW52" i="15"/>
  <c r="UV53" i="14"/>
  <c r="UW52" i="14"/>
  <c r="UV53" i="13"/>
  <c r="UW52" i="13"/>
  <c r="UY66" i="19" l="1"/>
  <c r="UZ65" i="19"/>
  <c r="UX53" i="18"/>
  <c r="UY52" i="18"/>
  <c r="UW53" i="17"/>
  <c r="UX52" i="17"/>
  <c r="UW53" i="16"/>
  <c r="UX52" i="16"/>
  <c r="UW53" i="15"/>
  <c r="UX52" i="15"/>
  <c r="UW53" i="14"/>
  <c r="UX52" i="14"/>
  <c r="UW53" i="13"/>
  <c r="UX52" i="13"/>
  <c r="UZ66" i="19" l="1"/>
  <c r="VA65" i="19"/>
  <c r="UY53" i="18"/>
  <c r="UZ52" i="18"/>
  <c r="UX53" i="17"/>
  <c r="UY52" i="17"/>
  <c r="UX53" i="16"/>
  <c r="UY52" i="16"/>
  <c r="UX53" i="15"/>
  <c r="UY52" i="15"/>
  <c r="UX53" i="14"/>
  <c r="UY52" i="14"/>
  <c r="UY52" i="13"/>
  <c r="UX53" i="13"/>
  <c r="VA66" i="19" l="1"/>
  <c r="VB65" i="19"/>
  <c r="UZ53" i="18"/>
  <c r="VA52" i="18"/>
  <c r="UY53" i="17"/>
  <c r="UZ52" i="17"/>
  <c r="UY53" i="16"/>
  <c r="UZ52" i="16"/>
  <c r="UY53" i="15"/>
  <c r="UZ52" i="15"/>
  <c r="UY53" i="14"/>
  <c r="UZ52" i="14"/>
  <c r="UY53" i="13"/>
  <c r="UZ52" i="13"/>
  <c r="VB66" i="19" l="1"/>
  <c r="VC65" i="19"/>
  <c r="VA53" i="18"/>
  <c r="VB52" i="18"/>
  <c r="UZ53" i="17"/>
  <c r="VA52" i="17"/>
  <c r="UZ53" i="16"/>
  <c r="VA52" i="16"/>
  <c r="UZ53" i="15"/>
  <c r="VA52" i="15"/>
  <c r="VA52" i="14"/>
  <c r="UZ53" i="14"/>
  <c r="VA52" i="13"/>
  <c r="UZ53" i="13"/>
  <c r="VC66" i="19" l="1"/>
  <c r="VD65" i="19"/>
  <c r="VB53" i="18"/>
  <c r="VC52" i="18"/>
  <c r="VA53" i="17"/>
  <c r="VB52" i="17"/>
  <c r="VA53" i="16"/>
  <c r="VB52" i="16"/>
  <c r="VA53" i="15"/>
  <c r="VB52" i="15"/>
  <c r="VA53" i="14"/>
  <c r="VB52" i="14"/>
  <c r="VA53" i="13"/>
  <c r="VB52" i="13"/>
  <c r="VD66" i="19" l="1"/>
  <c r="VE65" i="19"/>
  <c r="VC53" i="18"/>
  <c r="VD52" i="18"/>
  <c r="VB53" i="17"/>
  <c r="VC52" i="17"/>
  <c r="VB53" i="16"/>
  <c r="VC52" i="16"/>
  <c r="VC52" i="15"/>
  <c r="VB53" i="15"/>
  <c r="VB53" i="14"/>
  <c r="VC52" i="14"/>
  <c r="VB53" i="13"/>
  <c r="VC52" i="13"/>
  <c r="VE66" i="19" l="1"/>
  <c r="VF65" i="19"/>
  <c r="VD53" i="18"/>
  <c r="VE52" i="18"/>
  <c r="VD52" i="17"/>
  <c r="VC53" i="17"/>
  <c r="VC53" i="16"/>
  <c r="VD52" i="16"/>
  <c r="VC53" i="15"/>
  <c r="VD52" i="15"/>
  <c r="VC53" i="14"/>
  <c r="VD52" i="14"/>
  <c r="VC53" i="13"/>
  <c r="VD52" i="13"/>
  <c r="VF66" i="19" l="1"/>
  <c r="VG65" i="19"/>
  <c r="VE53" i="18"/>
  <c r="VF52" i="18"/>
  <c r="VE52" i="17"/>
  <c r="VD53" i="17"/>
  <c r="VD53" i="16"/>
  <c r="VE52" i="16"/>
  <c r="VD53" i="15"/>
  <c r="VE52" i="15"/>
  <c r="VD53" i="14"/>
  <c r="VE52" i="14"/>
  <c r="VD53" i="13"/>
  <c r="VE52" i="13"/>
  <c r="VG66" i="19" l="1"/>
  <c r="VH65" i="19"/>
  <c r="VF53" i="18"/>
  <c r="VG52" i="18"/>
  <c r="VE53" i="17"/>
  <c r="VF52" i="17"/>
  <c r="VE53" i="16"/>
  <c r="VF52" i="16"/>
  <c r="VE53" i="15"/>
  <c r="VF52" i="15"/>
  <c r="VE53" i="14"/>
  <c r="VF52" i="14"/>
  <c r="VE53" i="13"/>
  <c r="VF52" i="13"/>
  <c r="VH66" i="19" l="1"/>
  <c r="VI65" i="19"/>
  <c r="VG53" i="18"/>
  <c r="VH52" i="18"/>
  <c r="VF53" i="17"/>
  <c r="VG52" i="17"/>
  <c r="VF53" i="16"/>
  <c r="VG52" i="16"/>
  <c r="VF53" i="15"/>
  <c r="VG52" i="15"/>
  <c r="VF53" i="14"/>
  <c r="VG52" i="14"/>
  <c r="VF53" i="13"/>
  <c r="VG52" i="13"/>
  <c r="VI66" i="19" l="1"/>
  <c r="VJ65" i="19"/>
  <c r="VH53" i="18"/>
  <c r="VI52" i="18"/>
  <c r="VG53" i="17"/>
  <c r="VH52" i="17"/>
  <c r="VG53" i="16"/>
  <c r="VH52" i="16"/>
  <c r="VG53" i="15"/>
  <c r="VH52" i="15"/>
  <c r="VG53" i="14"/>
  <c r="VH52" i="14"/>
  <c r="VG53" i="13"/>
  <c r="VH52" i="13"/>
  <c r="VJ66" i="19" l="1"/>
  <c r="VK65" i="19"/>
  <c r="VI53" i="18"/>
  <c r="VJ52" i="18"/>
  <c r="VH53" i="17"/>
  <c r="VI52" i="17"/>
  <c r="VH53" i="16"/>
  <c r="VI52" i="16"/>
  <c r="VH53" i="15"/>
  <c r="VI52" i="15"/>
  <c r="VH53" i="14"/>
  <c r="VI52" i="14"/>
  <c r="VH53" i="13"/>
  <c r="VI52" i="13"/>
  <c r="VK66" i="19" l="1"/>
  <c r="VL65" i="19"/>
  <c r="VJ53" i="18"/>
  <c r="VK52" i="18"/>
  <c r="VI53" i="17"/>
  <c r="VJ52" i="17"/>
  <c r="VI53" i="16"/>
  <c r="VJ52" i="16"/>
  <c r="VI53" i="15"/>
  <c r="VJ52" i="15"/>
  <c r="VI53" i="14"/>
  <c r="VJ52" i="14"/>
  <c r="VI53" i="13"/>
  <c r="VJ52" i="13"/>
  <c r="VL66" i="19" l="1"/>
  <c r="VM65" i="19"/>
  <c r="VK53" i="18"/>
  <c r="VL52" i="18"/>
  <c r="VJ53" i="17"/>
  <c r="VK52" i="17"/>
  <c r="VJ53" i="16"/>
  <c r="VK52" i="16"/>
  <c r="VJ53" i="15"/>
  <c r="VK52" i="15"/>
  <c r="VJ53" i="14"/>
  <c r="VK52" i="14"/>
  <c r="VJ53" i="13"/>
  <c r="VK52" i="13"/>
  <c r="VN65" i="19" l="1"/>
  <c r="VM66" i="19"/>
  <c r="VL53" i="18"/>
  <c r="VM52" i="18"/>
  <c r="VK53" i="17"/>
  <c r="VL52" i="17"/>
  <c r="VK53" i="16"/>
  <c r="VL52" i="16"/>
  <c r="VK53" i="15"/>
  <c r="VL52" i="15"/>
  <c r="VK53" i="14"/>
  <c r="VL52" i="14"/>
  <c r="VK53" i="13"/>
  <c r="VL52" i="13"/>
  <c r="VN66" i="19" l="1"/>
  <c r="VO65" i="19"/>
  <c r="VM53" i="18"/>
  <c r="VN52" i="18"/>
  <c r="VL53" i="17"/>
  <c r="VM52" i="17"/>
  <c r="VM52" i="16"/>
  <c r="VL53" i="16"/>
  <c r="VL53" i="15"/>
  <c r="VM52" i="15"/>
  <c r="VM52" i="14"/>
  <c r="VL53" i="14"/>
  <c r="VM52" i="13"/>
  <c r="VL53" i="13"/>
  <c r="VO66" i="19" l="1"/>
  <c r="VP65" i="19"/>
  <c r="VN53" i="18"/>
  <c r="VO52" i="18"/>
  <c r="VM53" i="17"/>
  <c r="VN52" i="17"/>
  <c r="VM53" i="16"/>
  <c r="VN52" i="16"/>
  <c r="VM53" i="15"/>
  <c r="VN52" i="15"/>
  <c r="VN52" i="14"/>
  <c r="VM53" i="14"/>
  <c r="VM53" i="13"/>
  <c r="VN52" i="13"/>
  <c r="VQ65" i="19" l="1"/>
  <c r="VP66" i="19"/>
  <c r="VO53" i="18"/>
  <c r="VP52" i="18"/>
  <c r="VN53" i="17"/>
  <c r="VO52" i="17"/>
  <c r="VN53" i="16"/>
  <c r="VO52" i="16"/>
  <c r="VN53" i="15"/>
  <c r="VO52" i="15"/>
  <c r="VN53" i="14"/>
  <c r="VO52" i="14"/>
  <c r="VN53" i="13"/>
  <c r="VO52" i="13"/>
  <c r="VR65" i="19" l="1"/>
  <c r="VQ66" i="19"/>
  <c r="VQ52" i="18"/>
  <c r="VP53" i="18"/>
  <c r="VO53" i="17"/>
  <c r="VP52" i="17"/>
  <c r="VO53" i="16"/>
  <c r="VP52" i="16"/>
  <c r="VO53" i="15"/>
  <c r="VP52" i="15"/>
  <c r="VO53" i="14"/>
  <c r="VP52" i="14"/>
  <c r="VO53" i="13"/>
  <c r="VP52" i="13"/>
  <c r="VS65" i="19" l="1"/>
  <c r="VR66" i="19"/>
  <c r="VQ53" i="18"/>
  <c r="VR52" i="18"/>
  <c r="VQ52" i="17"/>
  <c r="VP53" i="17"/>
  <c r="VP53" i="16"/>
  <c r="VQ52" i="16"/>
  <c r="VP53" i="15"/>
  <c r="VQ52" i="15"/>
  <c r="VP53" i="14"/>
  <c r="VQ52" i="14"/>
  <c r="VP53" i="13"/>
  <c r="VQ52" i="13"/>
  <c r="VS66" i="19" l="1"/>
  <c r="VT65" i="19"/>
  <c r="VR53" i="18"/>
  <c r="VS52" i="18"/>
  <c r="VQ53" i="17"/>
  <c r="VR52" i="17"/>
  <c r="VQ53" i="16"/>
  <c r="VR52" i="16"/>
  <c r="VQ53" i="15"/>
  <c r="VR52" i="15"/>
  <c r="VQ53" i="14"/>
  <c r="VR52" i="14"/>
  <c r="VQ53" i="13"/>
  <c r="VR52" i="13"/>
  <c r="VT66" i="19" l="1"/>
  <c r="VU65" i="19"/>
  <c r="VS53" i="18"/>
  <c r="VT52" i="18"/>
  <c r="VR53" i="17"/>
  <c r="VS52" i="17"/>
  <c r="VR53" i="16"/>
  <c r="VS52" i="16"/>
  <c r="VR53" i="15"/>
  <c r="VS52" i="15"/>
  <c r="VR53" i="14"/>
  <c r="VS52" i="14"/>
  <c r="VR53" i="13"/>
  <c r="VS52" i="13"/>
  <c r="VU66" i="19" l="1"/>
  <c r="VV65" i="19"/>
  <c r="VT53" i="18"/>
  <c r="VU52" i="18"/>
  <c r="VS53" i="17"/>
  <c r="VT52" i="17"/>
  <c r="VS53" i="16"/>
  <c r="VT52" i="16"/>
  <c r="VT52" i="15"/>
  <c r="VS53" i="15"/>
  <c r="VS53" i="14"/>
  <c r="VT52" i="14"/>
  <c r="VS53" i="13"/>
  <c r="VT52" i="13"/>
  <c r="VV66" i="19" l="1"/>
  <c r="VW65" i="19"/>
  <c r="VU53" i="18"/>
  <c r="VV52" i="18"/>
  <c r="VT53" i="17"/>
  <c r="VU52" i="17"/>
  <c r="VU52" i="16"/>
  <c r="VT53" i="16"/>
  <c r="VU52" i="15"/>
  <c r="VT53" i="15"/>
  <c r="VT53" i="14"/>
  <c r="VU52" i="14"/>
  <c r="VT53" i="13"/>
  <c r="VU52" i="13"/>
  <c r="VW66" i="19" l="1"/>
  <c r="VX65" i="19"/>
  <c r="VV53" i="18"/>
  <c r="VW52" i="18"/>
  <c r="VU53" i="17"/>
  <c r="VV52" i="17"/>
  <c r="VU53" i="16"/>
  <c r="VV52" i="16"/>
  <c r="VU53" i="15"/>
  <c r="VV52" i="15"/>
  <c r="VV52" i="14"/>
  <c r="VU53" i="14"/>
  <c r="VU53" i="13"/>
  <c r="VV52" i="13"/>
  <c r="VX66" i="19" l="1"/>
  <c r="VY65" i="19"/>
  <c r="VW53" i="18"/>
  <c r="VX52" i="18"/>
  <c r="VV53" i="17"/>
  <c r="VW52" i="17"/>
  <c r="VV53" i="16"/>
  <c r="VW52" i="16"/>
  <c r="VV53" i="15"/>
  <c r="VW52" i="15"/>
  <c r="VV53" i="14"/>
  <c r="VW52" i="14"/>
  <c r="VW52" i="13"/>
  <c r="VV53" i="13"/>
  <c r="VY66" i="19" l="1"/>
  <c r="VZ65" i="19"/>
  <c r="VX53" i="18"/>
  <c r="VY52" i="18"/>
  <c r="VW53" i="17"/>
  <c r="VX52" i="17"/>
  <c r="VW53" i="16"/>
  <c r="VX52" i="16"/>
  <c r="VW53" i="15"/>
  <c r="VX52" i="15"/>
  <c r="VW53" i="14"/>
  <c r="VX52" i="14"/>
  <c r="VW53" i="13"/>
  <c r="VX52" i="13"/>
  <c r="VZ66" i="19" l="1"/>
  <c r="WA65" i="19"/>
  <c r="VY53" i="18"/>
  <c r="VZ52" i="18"/>
  <c r="VY52" i="17"/>
  <c r="VX53" i="17"/>
  <c r="VX53" i="16"/>
  <c r="VY52" i="16"/>
  <c r="VX53" i="15"/>
  <c r="VY52" i="15"/>
  <c r="VX53" i="14"/>
  <c r="VY52" i="14"/>
  <c r="VX53" i="13"/>
  <c r="VY52" i="13"/>
  <c r="WA66" i="19" l="1"/>
  <c r="WB65" i="19"/>
  <c r="VZ53" i="18"/>
  <c r="WA52" i="18"/>
  <c r="VY53" i="17"/>
  <c r="VZ52" i="17"/>
  <c r="VY53" i="16"/>
  <c r="VZ52" i="16"/>
  <c r="VY53" i="15"/>
  <c r="VZ52" i="15"/>
  <c r="VY53" i="14"/>
  <c r="VZ52" i="14"/>
  <c r="VY53" i="13"/>
  <c r="VZ52" i="13"/>
  <c r="WB66" i="19" l="1"/>
  <c r="WC65" i="19"/>
  <c r="WA53" i="18"/>
  <c r="WB52" i="18"/>
  <c r="VZ53" i="17"/>
  <c r="WA52" i="17"/>
  <c r="VZ53" i="16"/>
  <c r="WA52" i="16"/>
  <c r="VZ53" i="15"/>
  <c r="WA52" i="15"/>
  <c r="VZ53" i="14"/>
  <c r="WA52" i="14"/>
  <c r="VZ53" i="13"/>
  <c r="WA52" i="13"/>
  <c r="WC66" i="19" l="1"/>
  <c r="WD65" i="19"/>
  <c r="WB53" i="18"/>
  <c r="WC52" i="18"/>
  <c r="WA53" i="17"/>
  <c r="WB52" i="17"/>
  <c r="WA53" i="16"/>
  <c r="WB52" i="16"/>
  <c r="WA53" i="15"/>
  <c r="WB52" i="15"/>
  <c r="WA53" i="14"/>
  <c r="WB52" i="14"/>
  <c r="WA53" i="13"/>
  <c r="WB52" i="13"/>
  <c r="WD66" i="19" l="1"/>
  <c r="WE65" i="19"/>
  <c r="WC53" i="18"/>
  <c r="WD52" i="18"/>
  <c r="WB53" i="17"/>
  <c r="WC52" i="17"/>
  <c r="WC52" i="16"/>
  <c r="WB53" i="16"/>
  <c r="WB53" i="15"/>
  <c r="WC52" i="15"/>
  <c r="WB53" i="14"/>
  <c r="WC52" i="14"/>
  <c r="WB53" i="13"/>
  <c r="WC52" i="13"/>
  <c r="WE66" i="19" l="1"/>
  <c r="WF65" i="19"/>
  <c r="WD53" i="18"/>
  <c r="WE52" i="18"/>
  <c r="WD52" i="17"/>
  <c r="WC53" i="17"/>
  <c r="WC53" i="16"/>
  <c r="WD52" i="16"/>
  <c r="WC53" i="15"/>
  <c r="WD52" i="15"/>
  <c r="WC53" i="14"/>
  <c r="WD52" i="14"/>
  <c r="WC53" i="13"/>
  <c r="WD52" i="13"/>
  <c r="WF66" i="19" l="1"/>
  <c r="WG65" i="19"/>
  <c r="WE53" i="18"/>
  <c r="WF52" i="18"/>
  <c r="WD53" i="17"/>
  <c r="WE52" i="17"/>
  <c r="WD53" i="16"/>
  <c r="WE52" i="16"/>
  <c r="WD53" i="15"/>
  <c r="WE52" i="15"/>
  <c r="WE52" i="14"/>
  <c r="WD53" i="14"/>
  <c r="WE52" i="13"/>
  <c r="WD53" i="13"/>
  <c r="WG66" i="19" l="1"/>
  <c r="WH65" i="19"/>
  <c r="WF53" i="18"/>
  <c r="WG52" i="18"/>
  <c r="WE53" i="17"/>
  <c r="WF52" i="17"/>
  <c r="WE53" i="16"/>
  <c r="WF52" i="16"/>
  <c r="WE53" i="15"/>
  <c r="WF52" i="15"/>
  <c r="WE53" i="14"/>
  <c r="WF52" i="14"/>
  <c r="WE53" i="13"/>
  <c r="WF52" i="13"/>
  <c r="WH66" i="19" l="1"/>
  <c r="WI65" i="19"/>
  <c r="WG53" i="18"/>
  <c r="WH52" i="18"/>
  <c r="WF53" i="17"/>
  <c r="WG52" i="17"/>
  <c r="WF53" i="16"/>
  <c r="WG52" i="16"/>
  <c r="WF53" i="15"/>
  <c r="WG52" i="15"/>
  <c r="WF53" i="14"/>
  <c r="WG52" i="14"/>
  <c r="WF53" i="13"/>
  <c r="WG52" i="13"/>
  <c r="WI66" i="19" l="1"/>
  <c r="WJ65" i="19"/>
  <c r="WH53" i="18"/>
  <c r="WI52" i="18"/>
  <c r="WG53" i="17"/>
  <c r="WH52" i="17"/>
  <c r="WG53" i="16"/>
  <c r="WH52" i="16"/>
  <c r="WG53" i="15"/>
  <c r="WH52" i="15"/>
  <c r="WG53" i="14"/>
  <c r="WH52" i="14"/>
  <c r="WG53" i="13"/>
  <c r="WH52" i="13"/>
  <c r="WJ66" i="19" l="1"/>
  <c r="WK65" i="19"/>
  <c r="WI53" i="18"/>
  <c r="WJ52" i="18"/>
  <c r="WH53" i="17"/>
  <c r="WI52" i="17"/>
  <c r="WH53" i="16"/>
  <c r="WI52" i="16"/>
  <c r="WH53" i="15"/>
  <c r="WI52" i="15"/>
  <c r="WH53" i="14"/>
  <c r="WI52" i="14"/>
  <c r="WH53" i="13"/>
  <c r="WI52" i="13"/>
  <c r="WK66" i="19" l="1"/>
  <c r="WL65" i="19"/>
  <c r="WJ53" i="18"/>
  <c r="WK52" i="18"/>
  <c r="WJ52" i="17"/>
  <c r="WI53" i="17"/>
  <c r="WI53" i="16"/>
  <c r="WJ52" i="16"/>
  <c r="WI53" i="15"/>
  <c r="WJ52" i="15"/>
  <c r="WI53" i="14"/>
  <c r="WJ52" i="14"/>
  <c r="WI53" i="13"/>
  <c r="WJ52" i="13"/>
  <c r="WL66" i="19" l="1"/>
  <c r="WM65" i="19"/>
  <c r="WK53" i="18"/>
  <c r="WL52" i="18"/>
  <c r="WJ53" i="17"/>
  <c r="WK52" i="17"/>
  <c r="WJ53" i="16"/>
  <c r="WK52" i="16"/>
  <c r="WJ53" i="15"/>
  <c r="WK52" i="15"/>
  <c r="WJ53" i="14"/>
  <c r="WK52" i="14"/>
  <c r="WJ53" i="13"/>
  <c r="WK52" i="13"/>
  <c r="WM66" i="19" l="1"/>
  <c r="WN65" i="19"/>
  <c r="WL53" i="18"/>
  <c r="WM52" i="18"/>
  <c r="WK53" i="17"/>
  <c r="WL52" i="17"/>
  <c r="WK53" i="16"/>
  <c r="WL52" i="16"/>
  <c r="WK53" i="15"/>
  <c r="WL52" i="15"/>
  <c r="WK53" i="14"/>
  <c r="WL52" i="14"/>
  <c r="WK53" i="13"/>
  <c r="WL52" i="13"/>
  <c r="WN66" i="19" l="1"/>
  <c r="WO65" i="19"/>
  <c r="WM53" i="18"/>
  <c r="WN52" i="18"/>
  <c r="WL53" i="17"/>
  <c r="WM52" i="17"/>
  <c r="WL53" i="16"/>
  <c r="WM52" i="16"/>
  <c r="WL53" i="15"/>
  <c r="WM52" i="15"/>
  <c r="WL53" i="14"/>
  <c r="WM52" i="14"/>
  <c r="WM52" i="13"/>
  <c r="WL53" i="13"/>
  <c r="WO66" i="19" l="1"/>
  <c r="WP65" i="19"/>
  <c r="WN53" i="18"/>
  <c r="WO52" i="18"/>
  <c r="WM53" i="17"/>
  <c r="WN52" i="17"/>
  <c r="WM53" i="16"/>
  <c r="WN52" i="16"/>
  <c r="WM53" i="15"/>
  <c r="WN52" i="15"/>
  <c r="WM53" i="14"/>
  <c r="WN52" i="14"/>
  <c r="WM53" i="13"/>
  <c r="WN52" i="13"/>
  <c r="WP66" i="19" l="1"/>
  <c r="WQ65" i="19"/>
  <c r="WO53" i="18"/>
  <c r="WP52" i="18"/>
  <c r="WN53" i="17"/>
  <c r="WO52" i="17"/>
  <c r="WN53" i="16"/>
  <c r="WO52" i="16"/>
  <c r="WN53" i="15"/>
  <c r="WO52" i="15"/>
  <c r="WN53" i="14"/>
  <c r="WO52" i="14"/>
  <c r="WN53" i="13"/>
  <c r="WO52" i="13"/>
  <c r="WQ66" i="19" l="1"/>
  <c r="WR65" i="19"/>
  <c r="WP53" i="18"/>
  <c r="WQ52" i="18"/>
  <c r="WP52" i="17"/>
  <c r="WO53" i="17"/>
  <c r="WO53" i="16"/>
  <c r="WP52" i="16"/>
  <c r="WO53" i="15"/>
  <c r="WP52" i="15"/>
  <c r="WO53" i="14"/>
  <c r="WP52" i="14"/>
  <c r="WO53" i="13"/>
  <c r="WP52" i="13"/>
  <c r="WR66" i="19" l="1"/>
  <c r="WS65" i="19"/>
  <c r="WQ53" i="18"/>
  <c r="WR52" i="18"/>
  <c r="WP53" i="17"/>
  <c r="WQ52" i="17"/>
  <c r="WP53" i="16"/>
  <c r="WQ52" i="16"/>
  <c r="WP53" i="15"/>
  <c r="WQ52" i="15"/>
  <c r="WP53" i="14"/>
  <c r="WQ52" i="14"/>
  <c r="WP53" i="13"/>
  <c r="WQ52" i="13"/>
  <c r="WT65" i="19" l="1"/>
  <c r="WS66" i="19"/>
  <c r="WR53" i="18"/>
  <c r="WS52" i="18"/>
  <c r="WQ53" i="17"/>
  <c r="WR52" i="17"/>
  <c r="WQ53" i="16"/>
  <c r="WR52" i="16"/>
  <c r="WQ53" i="15"/>
  <c r="WR52" i="15"/>
  <c r="WQ53" i="14"/>
  <c r="WR52" i="14"/>
  <c r="WQ53" i="13"/>
  <c r="WR52" i="13"/>
  <c r="WT66" i="19" l="1"/>
  <c r="WU65" i="19"/>
  <c r="WS53" i="18"/>
  <c r="WT52" i="18"/>
  <c r="WR53" i="17"/>
  <c r="WS52" i="17"/>
  <c r="WS52" i="16"/>
  <c r="WR53" i="16"/>
  <c r="WR53" i="15"/>
  <c r="WS52" i="15"/>
  <c r="WR53" i="14"/>
  <c r="WS52" i="14"/>
  <c r="WR53" i="13"/>
  <c r="WS52" i="13"/>
  <c r="WU66" i="19" l="1"/>
  <c r="WV65" i="19"/>
  <c r="WT53" i="18"/>
  <c r="WU52" i="18"/>
  <c r="WS53" i="17"/>
  <c r="WT52" i="17"/>
  <c r="WS53" i="16"/>
  <c r="WT52" i="16"/>
  <c r="WS53" i="15"/>
  <c r="WT52" i="15"/>
  <c r="WS53" i="14"/>
  <c r="WT52" i="14"/>
  <c r="WS53" i="13"/>
  <c r="WT52" i="13"/>
  <c r="WW65" i="19" l="1"/>
  <c r="WV66" i="19"/>
  <c r="WU53" i="18"/>
  <c r="WV52" i="18"/>
  <c r="WT53" i="17"/>
  <c r="WU52" i="17"/>
  <c r="WT53" i="16"/>
  <c r="WU52" i="16"/>
  <c r="WT53" i="15"/>
  <c r="WU52" i="15"/>
  <c r="WT53" i="14"/>
  <c r="WU52" i="14"/>
  <c r="WT53" i="13"/>
  <c r="WU52" i="13"/>
  <c r="WW66" i="19" l="1"/>
  <c r="WX65" i="19"/>
  <c r="WW52" i="18"/>
  <c r="WV53" i="18"/>
  <c r="WU53" i="17"/>
  <c r="WV52" i="17"/>
  <c r="WU53" i="16"/>
  <c r="WV52" i="16"/>
  <c r="WU53" i="15"/>
  <c r="WV52" i="15"/>
  <c r="WU53" i="14"/>
  <c r="WV52" i="14"/>
  <c r="WU53" i="13"/>
  <c r="WV52" i="13"/>
  <c r="WX66" i="19" l="1"/>
  <c r="WY65" i="19"/>
  <c r="WW53" i="18"/>
  <c r="WX52" i="18"/>
  <c r="WW52" i="17"/>
  <c r="WV53" i="17"/>
  <c r="WV53" i="16"/>
  <c r="WW52" i="16"/>
  <c r="WV53" i="15"/>
  <c r="WW52" i="15"/>
  <c r="WW52" i="14"/>
  <c r="WV53" i="14"/>
  <c r="WV53" i="13"/>
  <c r="WW52" i="13"/>
  <c r="WY66" i="19" l="1"/>
  <c r="WZ65" i="19"/>
  <c r="WX53" i="18"/>
  <c r="WY52" i="18"/>
  <c r="WW53" i="17"/>
  <c r="WX52" i="17"/>
  <c r="WW53" i="16"/>
  <c r="WX52" i="16"/>
  <c r="WW53" i="15"/>
  <c r="WX52" i="15"/>
  <c r="WW53" i="14"/>
  <c r="WX52" i="14"/>
  <c r="WW53" i="13"/>
  <c r="WX52" i="13"/>
  <c r="WZ66" i="19" l="1"/>
  <c r="XA65" i="19"/>
  <c r="WY53" i="18"/>
  <c r="WZ52" i="18"/>
  <c r="WX53" i="17"/>
  <c r="WY52" i="17"/>
  <c r="WX53" i="16"/>
  <c r="WY52" i="16"/>
  <c r="WX53" i="15"/>
  <c r="WY52" i="15"/>
  <c r="WX53" i="14"/>
  <c r="WY52" i="14"/>
  <c r="WX53" i="13"/>
  <c r="WY52" i="13"/>
  <c r="XA66" i="19" l="1"/>
  <c r="XB65" i="19"/>
  <c r="WZ53" i="18"/>
  <c r="XA52" i="18"/>
  <c r="WY53" i="17"/>
  <c r="WZ52" i="17"/>
  <c r="WY53" i="16"/>
  <c r="WZ52" i="16"/>
  <c r="WZ52" i="15"/>
  <c r="WY53" i="15"/>
  <c r="WY53" i="14"/>
  <c r="WZ52" i="14"/>
  <c r="WY53" i="13"/>
  <c r="WZ52" i="13"/>
  <c r="XB66" i="19" l="1"/>
  <c r="XC65" i="19"/>
  <c r="XA53" i="18"/>
  <c r="XB52" i="18"/>
  <c r="XA52" i="17"/>
  <c r="WZ53" i="17"/>
  <c r="XA52" i="16"/>
  <c r="WZ53" i="16"/>
  <c r="XA52" i="15"/>
  <c r="WZ53" i="15"/>
  <c r="WZ53" i="14"/>
  <c r="XA52" i="14"/>
  <c r="WZ53" i="13"/>
  <c r="XA52" i="13"/>
  <c r="XC66" i="19" l="1"/>
  <c r="XD65" i="19"/>
  <c r="XB53" i="18"/>
  <c r="XC52" i="18"/>
  <c r="XA53" i="17"/>
  <c r="XB52" i="17"/>
  <c r="XA53" i="16"/>
  <c r="XB52" i="16"/>
  <c r="XA53" i="15"/>
  <c r="XB52" i="15"/>
  <c r="XA53" i="14"/>
  <c r="XB52" i="14"/>
  <c r="XA53" i="13"/>
  <c r="XB52" i="13"/>
  <c r="XD66" i="19" l="1"/>
  <c r="XE65" i="19"/>
  <c r="XC53" i="18"/>
  <c r="XD52" i="18"/>
  <c r="XB53" i="17"/>
  <c r="XC52" i="17"/>
  <c r="XB53" i="16"/>
  <c r="XC52" i="16"/>
  <c r="XB53" i="15"/>
  <c r="XC52" i="15"/>
  <c r="XC52" i="14"/>
  <c r="XB53" i="14"/>
  <c r="XC52" i="13"/>
  <c r="XB53" i="13"/>
  <c r="XE66" i="19" l="1"/>
  <c r="XF65" i="19"/>
  <c r="XE52" i="18"/>
  <c r="XD53" i="18"/>
  <c r="XC53" i="17"/>
  <c r="XD52" i="17"/>
  <c r="XC53" i="16"/>
  <c r="XD52" i="16"/>
  <c r="XC53" i="15"/>
  <c r="XD52" i="15"/>
  <c r="XC53" i="14"/>
  <c r="XD52" i="14"/>
  <c r="XC53" i="13"/>
  <c r="XD52" i="13"/>
  <c r="XF66" i="19" l="1"/>
  <c r="XG65" i="19"/>
  <c r="XE53" i="18"/>
  <c r="XF52" i="18"/>
  <c r="XE52" i="17"/>
  <c r="XD53" i="17"/>
  <c r="XD53" i="16"/>
  <c r="XE52" i="16"/>
  <c r="XD53" i="15"/>
  <c r="XE52" i="15"/>
  <c r="XD53" i="14"/>
  <c r="XE52" i="14"/>
  <c r="XD53" i="13"/>
  <c r="XE52" i="13"/>
  <c r="XG66" i="19" l="1"/>
  <c r="XH65" i="19"/>
  <c r="XF53" i="18"/>
  <c r="XG52" i="18"/>
  <c r="XE53" i="17"/>
  <c r="XF52" i="17"/>
  <c r="XE53" i="16"/>
  <c r="XF52" i="16"/>
  <c r="XE53" i="15"/>
  <c r="XF52" i="15"/>
  <c r="XE53" i="14"/>
  <c r="XF52" i="14"/>
  <c r="XE53" i="13"/>
  <c r="XF52" i="13"/>
  <c r="XH66" i="19" l="1"/>
  <c r="XI65" i="19"/>
  <c r="XG53" i="18"/>
  <c r="XH52" i="18"/>
  <c r="XF53" i="17"/>
  <c r="XG52" i="17"/>
  <c r="XF53" i="16"/>
  <c r="XG52" i="16"/>
  <c r="XF53" i="15"/>
  <c r="XG52" i="15"/>
  <c r="XF53" i="14"/>
  <c r="XG52" i="14"/>
  <c r="XF53" i="13"/>
  <c r="XG52" i="13"/>
  <c r="XI66" i="19" l="1"/>
  <c r="XJ65" i="19"/>
  <c r="XH53" i="18"/>
  <c r="XI52" i="18"/>
  <c r="XG53" i="17"/>
  <c r="XH52" i="17"/>
  <c r="XG53" i="16"/>
  <c r="XH52" i="16"/>
  <c r="XG53" i="15"/>
  <c r="XH52" i="15"/>
  <c r="XG53" i="14"/>
  <c r="XH52" i="14"/>
  <c r="XG53" i="13"/>
  <c r="XH52" i="13"/>
  <c r="XJ66" i="19" l="1"/>
  <c r="XK65" i="19"/>
  <c r="XI53" i="18"/>
  <c r="XJ52" i="18"/>
  <c r="XH53" i="17"/>
  <c r="XI52" i="17"/>
  <c r="XI52" i="16"/>
  <c r="XH53" i="16"/>
  <c r="XH53" i="15"/>
  <c r="XI52" i="15"/>
  <c r="XH53" i="14"/>
  <c r="XI52" i="14"/>
  <c r="XH53" i="13"/>
  <c r="XI52" i="13"/>
  <c r="XK66" i="19" l="1"/>
  <c r="XL65" i="19"/>
  <c r="XJ53" i="18"/>
  <c r="XK52" i="18"/>
  <c r="XI53" i="17"/>
  <c r="XJ52" i="17"/>
  <c r="XI53" i="16"/>
  <c r="XJ52" i="16"/>
  <c r="XI53" i="15"/>
  <c r="XJ52" i="15"/>
  <c r="XI53" i="14"/>
  <c r="XJ52" i="14"/>
  <c r="XI53" i="13"/>
  <c r="XJ52" i="13"/>
  <c r="XL66" i="19" l="1"/>
  <c r="XM65" i="19"/>
  <c r="XK53" i="18"/>
  <c r="XL52" i="18"/>
  <c r="XJ53" i="17"/>
  <c r="XK52" i="17"/>
  <c r="XJ53" i="16"/>
  <c r="XK52" i="16"/>
  <c r="XJ53" i="15"/>
  <c r="XK52" i="15"/>
  <c r="XJ53" i="14"/>
  <c r="XK52" i="14"/>
  <c r="XK52" i="13"/>
  <c r="XJ53" i="13"/>
  <c r="XM66" i="19" l="1"/>
  <c r="XN65" i="19"/>
  <c r="XL53" i="18"/>
  <c r="XM52" i="18"/>
  <c r="XK53" i="17"/>
  <c r="XL52" i="17"/>
  <c r="XK53" i="16"/>
  <c r="XL52" i="16"/>
  <c r="XK53" i="15"/>
  <c r="XL52" i="15"/>
  <c r="XK53" i="14"/>
  <c r="XL52" i="14"/>
  <c r="XK53" i="13"/>
  <c r="XL52" i="13"/>
  <c r="XN66" i="19" l="1"/>
  <c r="XO65" i="19"/>
  <c r="XM53" i="18"/>
  <c r="XN52" i="18"/>
  <c r="XL53" i="17"/>
  <c r="XM52" i="17"/>
  <c r="XL53" i="16"/>
  <c r="XM52" i="16"/>
  <c r="XL53" i="15"/>
  <c r="XM52" i="15"/>
  <c r="XL53" i="14"/>
  <c r="XM52" i="14"/>
  <c r="XL53" i="13"/>
  <c r="XM52" i="13"/>
  <c r="XO66" i="19" l="1"/>
  <c r="XP65" i="19"/>
  <c r="XN53" i="18"/>
  <c r="XO52" i="18"/>
  <c r="XN52" i="17"/>
  <c r="XM53" i="17"/>
  <c r="XM53" i="16"/>
  <c r="XN52" i="16"/>
  <c r="XM53" i="15"/>
  <c r="XN52" i="15"/>
  <c r="XM53" i="14"/>
  <c r="XN52" i="14"/>
  <c r="XM53" i="13"/>
  <c r="XN52" i="13"/>
  <c r="XP66" i="19" l="1"/>
  <c r="XQ65" i="19"/>
  <c r="XO53" i="18"/>
  <c r="XP52" i="18"/>
  <c r="XN53" i="17"/>
  <c r="XO52" i="17"/>
  <c r="XN53" i="16"/>
  <c r="XO52" i="16"/>
  <c r="XO52" i="15"/>
  <c r="XN53" i="15"/>
  <c r="XN53" i="14"/>
  <c r="XO52" i="14"/>
  <c r="XN53" i="13"/>
  <c r="XO52" i="13"/>
  <c r="XQ66" i="19" l="1"/>
  <c r="XR65" i="19"/>
  <c r="XP53" i="18"/>
  <c r="XQ52" i="18"/>
  <c r="XO53" i="17"/>
  <c r="XP52" i="17"/>
  <c r="XO53" i="16"/>
  <c r="XP52" i="16"/>
  <c r="XO53" i="15"/>
  <c r="XP52" i="15"/>
  <c r="XO53" i="14"/>
  <c r="XP52" i="14"/>
  <c r="XO53" i="13"/>
  <c r="XP52" i="13"/>
  <c r="XR66" i="19" l="1"/>
  <c r="XS65" i="19"/>
  <c r="XQ53" i="18"/>
  <c r="XR52" i="18"/>
  <c r="XP53" i="17"/>
  <c r="XQ52" i="17"/>
  <c r="XP53" i="16"/>
  <c r="XQ52" i="16"/>
  <c r="XP53" i="15"/>
  <c r="XQ52" i="15"/>
  <c r="XP53" i="14"/>
  <c r="XQ52" i="14"/>
  <c r="XP53" i="13"/>
  <c r="XQ52" i="13"/>
  <c r="XS66" i="19" l="1"/>
  <c r="XT65" i="19"/>
  <c r="XR53" i="18"/>
  <c r="XS52" i="18"/>
  <c r="XQ53" i="17"/>
  <c r="XR52" i="17"/>
  <c r="XQ53" i="16"/>
  <c r="XR52" i="16"/>
  <c r="XQ53" i="15"/>
  <c r="XR52" i="15"/>
  <c r="XQ53" i="14"/>
  <c r="XR52" i="14"/>
  <c r="XQ53" i="13"/>
  <c r="XR52" i="13"/>
  <c r="XT66" i="19" l="1"/>
  <c r="XU65" i="19"/>
  <c r="XS53" i="18"/>
  <c r="XT52" i="18"/>
  <c r="XR53" i="17"/>
  <c r="XS52" i="17"/>
  <c r="XR53" i="16"/>
  <c r="XS52" i="16"/>
  <c r="XR53" i="15"/>
  <c r="XS52" i="15"/>
  <c r="XR53" i="14"/>
  <c r="XS52" i="14"/>
  <c r="XR53" i="13"/>
  <c r="XS52" i="13"/>
  <c r="XU66" i="19" l="1"/>
  <c r="XV65" i="19"/>
  <c r="XT53" i="18"/>
  <c r="XU52" i="18"/>
  <c r="XS53" i="17"/>
  <c r="XT52" i="17"/>
  <c r="XS53" i="16"/>
  <c r="XT52" i="16"/>
  <c r="XS53" i="15"/>
  <c r="XT52" i="15"/>
  <c r="XS53" i="14"/>
  <c r="XT52" i="14"/>
  <c r="XS53" i="13"/>
  <c r="XT52" i="13"/>
  <c r="XV66" i="19" l="1"/>
  <c r="XW65" i="19"/>
  <c r="XU53" i="18"/>
  <c r="XV52" i="18"/>
  <c r="XT53" i="17"/>
  <c r="XU52" i="17"/>
  <c r="XT53" i="16"/>
  <c r="XU52" i="16"/>
  <c r="XT53" i="15"/>
  <c r="XU52" i="15"/>
  <c r="XT53" i="14"/>
  <c r="XU52" i="14"/>
  <c r="XT53" i="13"/>
  <c r="XU52" i="13"/>
  <c r="XW66" i="19" l="1"/>
  <c r="XX65" i="19"/>
  <c r="XV53" i="18"/>
  <c r="XW52" i="18"/>
  <c r="XV52" i="17"/>
  <c r="XU53" i="17"/>
  <c r="XU53" i="16"/>
  <c r="XV52" i="16"/>
  <c r="XU53" i="15"/>
  <c r="XV52" i="15"/>
  <c r="XU53" i="14"/>
  <c r="XV52" i="14"/>
  <c r="XU53" i="13"/>
  <c r="XV52" i="13"/>
  <c r="XX66" i="19" l="1"/>
  <c r="XY65" i="19"/>
  <c r="XW53" i="18"/>
  <c r="XX52" i="18"/>
  <c r="XV53" i="17"/>
  <c r="XW52" i="17"/>
  <c r="XV53" i="16"/>
  <c r="XW52" i="16"/>
  <c r="XV53" i="15"/>
  <c r="XW52" i="15"/>
  <c r="XV53" i="14"/>
  <c r="XW52" i="14"/>
  <c r="XV53" i="13"/>
  <c r="XW52" i="13"/>
  <c r="XY66" i="19" l="1"/>
  <c r="XZ65" i="19"/>
  <c r="XX53" i="18"/>
  <c r="XY52" i="18"/>
  <c r="XW53" i="17"/>
  <c r="XX52" i="17"/>
  <c r="XW53" i="16"/>
  <c r="XX52" i="16"/>
  <c r="XW53" i="15"/>
  <c r="XX52" i="15"/>
  <c r="XW53" i="14"/>
  <c r="XX52" i="14"/>
  <c r="XW53" i="13"/>
  <c r="XX52" i="13"/>
  <c r="XZ66" i="19" l="1"/>
  <c r="YA65" i="19"/>
  <c r="XY53" i="18"/>
  <c r="XZ52" i="18"/>
  <c r="XX53" i="17"/>
  <c r="XY52" i="17"/>
  <c r="XY52" i="16"/>
  <c r="XX53" i="16"/>
  <c r="XX53" i="15"/>
  <c r="XY52" i="15"/>
  <c r="XY52" i="14"/>
  <c r="XX53" i="14"/>
  <c r="XX53" i="13"/>
  <c r="XY52" i="13"/>
  <c r="YA66" i="19" l="1"/>
  <c r="YB65" i="19"/>
  <c r="XZ53" i="18"/>
  <c r="YA52" i="18"/>
  <c r="XY53" i="17"/>
  <c r="XZ52" i="17"/>
  <c r="XY53" i="16"/>
  <c r="XZ52" i="16"/>
  <c r="XY53" i="15"/>
  <c r="XZ52" i="15"/>
  <c r="XZ52" i="14"/>
  <c r="XY53" i="14"/>
  <c r="XY53" i="13"/>
  <c r="XZ52" i="13"/>
  <c r="YB66" i="19" l="1"/>
  <c r="YC65" i="19"/>
  <c r="YA53" i="18"/>
  <c r="YB52" i="18"/>
  <c r="XZ53" i="17"/>
  <c r="YA52" i="17"/>
  <c r="XZ53" i="16"/>
  <c r="YA52" i="16"/>
  <c r="XZ53" i="15"/>
  <c r="YA52" i="15"/>
  <c r="XZ53" i="14"/>
  <c r="YA52" i="14"/>
  <c r="XZ53" i="13"/>
  <c r="YA52" i="13"/>
  <c r="YC66" i="19" l="1"/>
  <c r="YD65" i="19"/>
  <c r="YC52" i="18"/>
  <c r="YB53" i="18"/>
  <c r="YA53" i="17"/>
  <c r="YB52" i="17"/>
  <c r="YA53" i="16"/>
  <c r="YB52" i="16"/>
  <c r="YA53" i="15"/>
  <c r="YB52" i="15"/>
  <c r="YA53" i="14"/>
  <c r="YB52" i="14"/>
  <c r="YA53" i="13"/>
  <c r="YB52" i="13"/>
  <c r="YE65" i="19" l="1"/>
  <c r="YD66" i="19"/>
  <c r="YC53" i="18"/>
  <c r="YD52" i="18"/>
  <c r="YB53" i="17"/>
  <c r="YC52" i="17"/>
  <c r="YB53" i="16"/>
  <c r="YC52" i="16"/>
  <c r="YB53" i="15"/>
  <c r="YC52" i="15"/>
  <c r="YB53" i="14"/>
  <c r="YC52" i="14"/>
  <c r="YC52" i="13"/>
  <c r="YB53" i="13"/>
  <c r="YF65" i="19" l="1"/>
  <c r="YE66" i="19"/>
  <c r="YD53" i="18"/>
  <c r="YE52" i="18"/>
  <c r="YC53" i="17"/>
  <c r="YD52" i="17"/>
  <c r="YC53" i="16"/>
  <c r="YD52" i="16"/>
  <c r="YC53" i="15"/>
  <c r="YD52" i="15"/>
  <c r="YC53" i="14"/>
  <c r="YD52" i="14"/>
  <c r="YC53" i="13"/>
  <c r="YD52" i="13"/>
  <c r="YF66" i="19" l="1"/>
  <c r="YG65" i="19"/>
  <c r="YE53" i="18"/>
  <c r="YF52" i="18"/>
  <c r="YD53" i="17"/>
  <c r="YE52" i="17"/>
  <c r="YD53" i="16"/>
  <c r="YE52" i="16"/>
  <c r="YD53" i="15"/>
  <c r="YE52" i="15"/>
  <c r="YD53" i="14"/>
  <c r="YE52" i="14"/>
  <c r="YD53" i="13"/>
  <c r="YE52" i="13"/>
  <c r="YG66" i="19" l="1"/>
  <c r="YH65" i="19"/>
  <c r="YF53" i="18"/>
  <c r="YG52" i="18"/>
  <c r="YE53" i="17"/>
  <c r="YF52" i="17"/>
  <c r="YF52" i="16"/>
  <c r="YE53" i="16"/>
  <c r="YF52" i="15"/>
  <c r="YE53" i="15"/>
  <c r="YE53" i="14"/>
  <c r="YF52" i="14"/>
  <c r="YE53" i="13"/>
  <c r="YF52" i="13"/>
  <c r="YH66" i="19" l="1"/>
  <c r="YI65" i="19"/>
  <c r="YG53" i="18"/>
  <c r="YH52" i="18"/>
  <c r="YF53" i="17"/>
  <c r="YG52" i="17"/>
  <c r="YG52" i="16"/>
  <c r="YF53" i="16"/>
  <c r="YG52" i="15"/>
  <c r="YF53" i="15"/>
  <c r="YF53" i="14"/>
  <c r="YG52" i="14"/>
  <c r="YG52" i="13"/>
  <c r="YF53" i="13"/>
  <c r="YI66" i="19" l="1"/>
  <c r="YJ65" i="19"/>
  <c r="YH53" i="18"/>
  <c r="YI52" i="18"/>
  <c r="YG53" i="17"/>
  <c r="YH52" i="17"/>
  <c r="YG53" i="16"/>
  <c r="YH52" i="16"/>
  <c r="YG53" i="15"/>
  <c r="YH52" i="15"/>
  <c r="YH52" i="14"/>
  <c r="YG53" i="14"/>
  <c r="YG53" i="13"/>
  <c r="YH52" i="13"/>
  <c r="YK65" i="19" l="1"/>
  <c r="YJ66" i="19"/>
  <c r="YI53" i="18"/>
  <c r="YJ52" i="18"/>
  <c r="YH53" i="17"/>
  <c r="YI52" i="17"/>
  <c r="YH53" i="16"/>
  <c r="YI52" i="16"/>
  <c r="YH53" i="15"/>
  <c r="YI52" i="15"/>
  <c r="YH53" i="14"/>
  <c r="YI52" i="14"/>
  <c r="YH53" i="13"/>
  <c r="YI52" i="13"/>
  <c r="YK66" i="19" l="1"/>
  <c r="YL65" i="19"/>
  <c r="YJ53" i="18"/>
  <c r="YK52" i="18"/>
  <c r="YI53" i="17"/>
  <c r="YJ52" i="17"/>
  <c r="YI53" i="16"/>
  <c r="YJ52" i="16"/>
  <c r="YI53" i="15"/>
  <c r="YJ52" i="15"/>
  <c r="YI53" i="14"/>
  <c r="YJ52" i="14"/>
  <c r="YI53" i="13"/>
  <c r="YJ52" i="13"/>
  <c r="YL66" i="19" l="1"/>
  <c r="YM65" i="19"/>
  <c r="YK53" i="18"/>
  <c r="YL52" i="18"/>
  <c r="YK52" i="17"/>
  <c r="YJ53" i="17"/>
  <c r="YJ53" i="16"/>
  <c r="YK52" i="16"/>
  <c r="YJ53" i="15"/>
  <c r="YK52" i="15"/>
  <c r="YJ53" i="14"/>
  <c r="YK52" i="14"/>
  <c r="YJ53" i="13"/>
  <c r="YK52" i="13"/>
  <c r="YM66" i="19" l="1"/>
  <c r="YN65" i="19"/>
  <c r="YL53" i="18"/>
  <c r="YM52" i="18"/>
  <c r="YK53" i="17"/>
  <c r="YL52" i="17"/>
  <c r="YK53" i="16"/>
  <c r="YL52" i="16"/>
  <c r="YK53" i="15"/>
  <c r="YL52" i="15"/>
  <c r="YK53" i="14"/>
  <c r="YL52" i="14"/>
  <c r="YK53" i="13"/>
  <c r="YL52" i="13"/>
  <c r="YN66" i="19" l="1"/>
  <c r="YO65" i="19"/>
  <c r="YM53" i="18"/>
  <c r="YN52" i="18"/>
  <c r="YL53" i="17"/>
  <c r="YM52" i="17"/>
  <c r="YL53" i="16"/>
  <c r="YM52" i="16"/>
  <c r="YL53" i="15"/>
  <c r="YM52" i="15"/>
  <c r="YL53" i="14"/>
  <c r="YM52" i="14"/>
  <c r="YL53" i="13"/>
  <c r="YM52" i="13"/>
  <c r="YO66" i="19" l="1"/>
  <c r="YP65" i="19"/>
  <c r="YN53" i="18"/>
  <c r="YO52" i="18"/>
  <c r="YM53" i="17"/>
  <c r="YN52" i="17"/>
  <c r="YM53" i="16"/>
  <c r="YN52" i="16"/>
  <c r="YM53" i="15"/>
  <c r="YN52" i="15"/>
  <c r="YM53" i="14"/>
  <c r="YN52" i="14"/>
  <c r="YM53" i="13"/>
  <c r="YN52" i="13"/>
  <c r="YP66" i="19" l="1"/>
  <c r="YQ65" i="19"/>
  <c r="YO53" i="18"/>
  <c r="YP52" i="18"/>
  <c r="YN53" i="17"/>
  <c r="YO52" i="17"/>
  <c r="YO52" i="16"/>
  <c r="YN53" i="16"/>
  <c r="YN53" i="15"/>
  <c r="YO52" i="15"/>
  <c r="YN53" i="14"/>
  <c r="YO52" i="14"/>
  <c r="YN53" i="13"/>
  <c r="YO52" i="13"/>
  <c r="YQ66" i="19" l="1"/>
  <c r="YR65" i="19"/>
  <c r="YP53" i="18"/>
  <c r="YQ52" i="18"/>
  <c r="YP52" i="17"/>
  <c r="YO53" i="17"/>
  <c r="YO53" i="16"/>
  <c r="YP52" i="16"/>
  <c r="YO53" i="15"/>
  <c r="YP52" i="15"/>
  <c r="YO53" i="14"/>
  <c r="YP52" i="14"/>
  <c r="YO53" i="13"/>
  <c r="YP52" i="13"/>
  <c r="YR66" i="19" l="1"/>
  <c r="YS65" i="19"/>
  <c r="YQ53" i="18"/>
  <c r="YR52" i="18"/>
  <c r="YP53" i="17"/>
  <c r="YQ52" i="17"/>
  <c r="YP53" i="16"/>
  <c r="YQ52" i="16"/>
  <c r="YP53" i="15"/>
  <c r="YQ52" i="15"/>
  <c r="YP53" i="14"/>
  <c r="YQ52" i="14"/>
  <c r="YP53" i="13"/>
  <c r="YQ52" i="13"/>
  <c r="YS66" i="19" l="1"/>
  <c r="YT65" i="19"/>
  <c r="YS52" i="18"/>
  <c r="YR53" i="18"/>
  <c r="YQ53" i="17"/>
  <c r="YR52" i="17"/>
  <c r="YQ53" i="16"/>
  <c r="YR52" i="16"/>
  <c r="YQ53" i="15"/>
  <c r="YR52" i="15"/>
  <c r="YQ53" i="14"/>
  <c r="YR52" i="14"/>
  <c r="YQ53" i="13"/>
  <c r="YR52" i="13"/>
  <c r="YT66" i="19" l="1"/>
  <c r="YU65" i="19"/>
  <c r="YS53" i="18"/>
  <c r="YT52" i="18"/>
  <c r="YR53" i="17"/>
  <c r="YS52" i="17"/>
  <c r="YR53" i="16"/>
  <c r="YS52" i="16"/>
  <c r="YR53" i="15"/>
  <c r="YS52" i="15"/>
  <c r="YR53" i="14"/>
  <c r="YS52" i="14"/>
  <c r="YR53" i="13"/>
  <c r="YS52" i="13"/>
  <c r="YU66" i="19" l="1"/>
  <c r="YV65" i="19"/>
  <c r="YT53" i="18"/>
  <c r="YU52" i="18"/>
  <c r="YS53" i="17"/>
  <c r="YT52" i="17"/>
  <c r="YS53" i="16"/>
  <c r="YT52" i="16"/>
  <c r="YS53" i="15"/>
  <c r="YT52" i="15"/>
  <c r="YS53" i="14"/>
  <c r="YT52" i="14"/>
  <c r="YS53" i="13"/>
  <c r="YT52" i="13"/>
  <c r="YV66" i="19" l="1"/>
  <c r="YW65" i="19"/>
  <c r="YU53" i="18"/>
  <c r="YV52" i="18"/>
  <c r="YT53" i="17"/>
  <c r="YU52" i="17"/>
  <c r="YT53" i="16"/>
  <c r="YU52" i="16"/>
  <c r="YT53" i="15"/>
  <c r="YU52" i="15"/>
  <c r="YT53" i="14"/>
  <c r="YU52" i="14"/>
  <c r="YT53" i="13"/>
  <c r="YU52" i="13"/>
  <c r="YW66" i="19" l="1"/>
  <c r="YX65" i="19"/>
  <c r="YV53" i="18"/>
  <c r="YW52" i="18"/>
  <c r="YU53" i="17"/>
  <c r="YV52" i="17"/>
  <c r="YU53" i="16"/>
  <c r="YV52" i="16"/>
  <c r="YU53" i="15"/>
  <c r="YV52" i="15"/>
  <c r="YU53" i="14"/>
  <c r="YV52" i="14"/>
  <c r="YU53" i="13"/>
  <c r="YV52" i="13"/>
  <c r="YX66" i="19" l="1"/>
  <c r="YY65" i="19"/>
  <c r="YW53" i="18"/>
  <c r="YX52" i="18"/>
  <c r="YV53" i="17"/>
  <c r="YW52" i="17"/>
  <c r="YV53" i="16"/>
  <c r="YW52" i="16"/>
  <c r="YV53" i="15"/>
  <c r="YW52" i="15"/>
  <c r="YV53" i="14"/>
  <c r="YW52" i="14"/>
  <c r="YV53" i="13"/>
  <c r="YW52" i="13"/>
  <c r="YY66" i="19" l="1"/>
  <c r="YZ65" i="19"/>
  <c r="YX53" i="18"/>
  <c r="YY52" i="18"/>
  <c r="YW53" i="17"/>
  <c r="YX52" i="17"/>
  <c r="YW53" i="16"/>
  <c r="YX52" i="16"/>
  <c r="YW53" i="15"/>
  <c r="YX52" i="15"/>
  <c r="YX52" i="14"/>
  <c r="YW53" i="14"/>
  <c r="YX52" i="13"/>
  <c r="YW53" i="13"/>
  <c r="YZ66" i="19" l="1"/>
  <c r="ZA65" i="19"/>
  <c r="YY53" i="18"/>
  <c r="YZ52" i="18"/>
  <c r="YX53" i="17"/>
  <c r="YY52" i="17"/>
  <c r="YX53" i="16"/>
  <c r="YY52" i="16"/>
  <c r="YX53" i="15"/>
  <c r="YY52" i="15"/>
  <c r="YX53" i="14"/>
  <c r="YY52" i="14"/>
  <c r="YX53" i="13"/>
  <c r="YY52" i="13"/>
  <c r="ZA66" i="19" l="1"/>
  <c r="ZB65" i="19"/>
  <c r="YZ53" i="18"/>
  <c r="ZA52" i="18"/>
  <c r="YY53" i="17"/>
  <c r="YZ52" i="17"/>
  <c r="YY53" i="16"/>
  <c r="YZ52" i="16"/>
  <c r="YY53" i="15"/>
  <c r="YZ52" i="15"/>
  <c r="YY53" i="14"/>
  <c r="YZ52" i="14"/>
  <c r="YY53" i="13"/>
  <c r="YZ52" i="13"/>
  <c r="ZB66" i="19" l="1"/>
  <c r="ZC65" i="19"/>
  <c r="ZA53" i="18"/>
  <c r="ZB52" i="18"/>
  <c r="ZA52" i="17"/>
  <c r="YZ53" i="17"/>
  <c r="YZ53" i="16"/>
  <c r="ZA52" i="16"/>
  <c r="YZ53" i="15"/>
  <c r="ZA52" i="15"/>
  <c r="YZ53" i="14"/>
  <c r="ZA52" i="14"/>
  <c r="YZ53" i="13"/>
  <c r="ZA52" i="13"/>
  <c r="ZC66" i="19" l="1"/>
  <c r="ZD65" i="19"/>
  <c r="ZB53" i="18"/>
  <c r="ZC52" i="18"/>
  <c r="ZB52" i="17"/>
  <c r="ZA53" i="17"/>
  <c r="ZA53" i="16"/>
  <c r="ZB52" i="16"/>
  <c r="ZA53" i="15"/>
  <c r="ZB52" i="15"/>
  <c r="ZB52" i="14"/>
  <c r="ZA53" i="14"/>
  <c r="ZA53" i="13"/>
  <c r="ZB52" i="13"/>
  <c r="ZD66" i="19" l="1"/>
  <c r="ZE65" i="19"/>
  <c r="ZC53" i="18"/>
  <c r="ZD52" i="18"/>
  <c r="ZB53" i="17"/>
  <c r="ZC52" i="17"/>
  <c r="ZB53" i="16"/>
  <c r="ZC52" i="16"/>
  <c r="ZB53" i="15"/>
  <c r="ZC52" i="15"/>
  <c r="ZB53" i="14"/>
  <c r="ZC52" i="14"/>
  <c r="ZB53" i="13"/>
  <c r="ZC52" i="13"/>
  <c r="ZE66" i="19" l="1"/>
  <c r="ZF65" i="19"/>
  <c r="ZD53" i="18"/>
  <c r="ZE52" i="18"/>
  <c r="ZC53" i="17"/>
  <c r="ZD52" i="17"/>
  <c r="ZC53" i="16"/>
  <c r="ZD52" i="16"/>
  <c r="ZC53" i="15"/>
  <c r="ZD52" i="15"/>
  <c r="ZC53" i="14"/>
  <c r="ZD52" i="14"/>
  <c r="ZC53" i="13"/>
  <c r="ZD52" i="13"/>
  <c r="ZF66" i="19" l="1"/>
  <c r="ZG65" i="19"/>
  <c r="ZE53" i="18"/>
  <c r="ZF52" i="18"/>
  <c r="ZD53" i="17"/>
  <c r="ZE52" i="17"/>
  <c r="ZE52" i="16"/>
  <c r="ZD53" i="16"/>
  <c r="ZD53" i="15"/>
  <c r="ZE52" i="15"/>
  <c r="ZD53" i="14"/>
  <c r="ZE52" i="14"/>
  <c r="ZD53" i="13"/>
  <c r="ZE52" i="13"/>
  <c r="ZG66" i="19" l="1"/>
  <c r="ZH65" i="19"/>
  <c r="ZF53" i="18"/>
  <c r="ZG52" i="18"/>
  <c r="ZE53" i="17"/>
  <c r="ZF52" i="17"/>
  <c r="ZE53" i="16"/>
  <c r="ZF52" i="16"/>
  <c r="ZE53" i="15"/>
  <c r="ZF52" i="15"/>
  <c r="ZE53" i="14"/>
  <c r="ZF52" i="14"/>
  <c r="ZE53" i="13"/>
  <c r="ZF52" i="13"/>
  <c r="ZH66" i="19" l="1"/>
  <c r="ZI65" i="19"/>
  <c r="ZG53" i="18"/>
  <c r="ZH52" i="18"/>
  <c r="ZF53" i="17"/>
  <c r="ZG52" i="17"/>
  <c r="ZF53" i="16"/>
  <c r="ZG52" i="16"/>
  <c r="ZF53" i="15"/>
  <c r="ZG52" i="15"/>
  <c r="ZF53" i="14"/>
  <c r="ZG52" i="14"/>
  <c r="ZF53" i="13"/>
  <c r="ZG52" i="13"/>
  <c r="ZJ65" i="19" l="1"/>
  <c r="ZI66" i="19"/>
  <c r="ZH53" i="18"/>
  <c r="ZI52" i="18"/>
  <c r="ZG53" i="17"/>
  <c r="ZH52" i="17"/>
  <c r="ZG53" i="16"/>
  <c r="ZH52" i="16"/>
  <c r="ZG53" i="15"/>
  <c r="ZH52" i="15"/>
  <c r="ZG53" i="14"/>
  <c r="ZH52" i="14"/>
  <c r="ZG53" i="13"/>
  <c r="ZH52" i="13"/>
  <c r="ZJ66" i="19" l="1"/>
  <c r="ZK65" i="19"/>
  <c r="ZI53" i="18"/>
  <c r="ZJ52" i="18"/>
  <c r="ZI52" i="17"/>
  <c r="ZH53" i="17"/>
  <c r="ZH53" i="16"/>
  <c r="ZI52" i="16"/>
  <c r="ZH53" i="15"/>
  <c r="ZI52" i="15"/>
  <c r="ZH53" i="14"/>
  <c r="ZI52" i="14"/>
  <c r="ZH53" i="13"/>
  <c r="ZI52" i="13"/>
  <c r="ZK66" i="19" l="1"/>
  <c r="ZL65" i="19"/>
  <c r="ZJ53" i="18"/>
  <c r="ZK52" i="18"/>
  <c r="ZJ52" i="17"/>
  <c r="ZI53" i="17"/>
  <c r="ZI53" i="16"/>
  <c r="ZJ52" i="16"/>
  <c r="ZI53" i="15"/>
  <c r="ZJ52" i="15"/>
  <c r="ZJ52" i="14"/>
  <c r="ZI53" i="14"/>
  <c r="ZI53" i="13"/>
  <c r="ZJ52" i="13"/>
  <c r="ZL66" i="19" l="1"/>
  <c r="ZM65" i="19"/>
  <c r="ZK53" i="18"/>
  <c r="ZL52" i="18"/>
  <c r="ZJ53" i="17"/>
  <c r="ZK52" i="17"/>
  <c r="ZJ53" i="16"/>
  <c r="ZK52" i="16"/>
  <c r="ZJ53" i="15"/>
  <c r="ZK52" i="15"/>
  <c r="ZJ53" i="14"/>
  <c r="ZK52" i="14"/>
  <c r="ZJ53" i="13"/>
  <c r="ZK52" i="13"/>
  <c r="ZM66" i="19" l="1"/>
  <c r="ZN65" i="19"/>
  <c r="ZL53" i="18"/>
  <c r="ZM52" i="18"/>
  <c r="ZK53" i="17"/>
  <c r="ZL52" i="17"/>
  <c r="ZL52" i="16"/>
  <c r="ZK53" i="16"/>
  <c r="ZL52" i="15"/>
  <c r="ZK53" i="15"/>
  <c r="ZK53" i="14"/>
  <c r="ZL52" i="14"/>
  <c r="ZK53" i="13"/>
  <c r="ZL52" i="13"/>
  <c r="ZN66" i="19" l="1"/>
  <c r="ZO65" i="19"/>
  <c r="ZM53" i="18"/>
  <c r="ZN52" i="18"/>
  <c r="ZM52" i="17"/>
  <c r="ZL53" i="17"/>
  <c r="ZM52" i="16"/>
  <c r="ZL53" i="16"/>
  <c r="ZM52" i="15"/>
  <c r="ZL53" i="15"/>
  <c r="ZL53" i="14"/>
  <c r="ZM52" i="14"/>
  <c r="ZM52" i="13"/>
  <c r="ZL53" i="13"/>
  <c r="ZO66" i="19" l="1"/>
  <c r="ZP65" i="19"/>
  <c r="ZN53" i="18"/>
  <c r="ZO52" i="18"/>
  <c r="ZM53" i="17"/>
  <c r="ZN52" i="17"/>
  <c r="ZM53" i="16"/>
  <c r="ZN52" i="16"/>
  <c r="ZM53" i="15"/>
  <c r="ZN52" i="15"/>
  <c r="ZM53" i="14"/>
  <c r="ZN52" i="14"/>
  <c r="ZN52" i="13"/>
  <c r="ZM53" i="13"/>
  <c r="ZP66" i="19" l="1"/>
  <c r="ZQ65" i="19"/>
  <c r="ZO53" i="18"/>
  <c r="ZP52" i="18"/>
  <c r="ZN53" i="17"/>
  <c r="ZO52" i="17"/>
  <c r="ZN53" i="16"/>
  <c r="ZO52" i="16"/>
  <c r="ZN53" i="15"/>
  <c r="ZO52" i="15"/>
  <c r="ZN53" i="14"/>
  <c r="ZO52" i="14"/>
  <c r="ZN53" i="13"/>
  <c r="ZO52" i="13"/>
  <c r="ZQ66" i="19" l="1"/>
  <c r="ZR65" i="19"/>
  <c r="ZQ52" i="18"/>
  <c r="ZP53" i="18"/>
  <c r="ZO53" i="17"/>
  <c r="ZP52" i="17"/>
  <c r="ZO53" i="16"/>
  <c r="ZP52" i="16"/>
  <c r="ZO53" i="15"/>
  <c r="ZP52" i="15"/>
  <c r="ZO53" i="14"/>
  <c r="ZP52" i="14"/>
  <c r="ZO53" i="13"/>
  <c r="ZP52" i="13"/>
  <c r="ZS65" i="19" l="1"/>
  <c r="ZR66" i="19"/>
  <c r="ZQ53" i="18"/>
  <c r="ZR52" i="18"/>
  <c r="ZP53" i="17"/>
  <c r="ZQ52" i="17"/>
  <c r="ZP53" i="16"/>
  <c r="ZQ52" i="16"/>
  <c r="ZP53" i="15"/>
  <c r="ZQ52" i="15"/>
  <c r="ZP53" i="14"/>
  <c r="ZQ52" i="14"/>
  <c r="ZP53" i="13"/>
  <c r="ZQ52" i="13"/>
  <c r="ZS66" i="19" l="1"/>
  <c r="ZT65" i="19"/>
  <c r="ZR53" i="18"/>
  <c r="ZS52" i="18"/>
  <c r="ZQ53" i="17"/>
  <c r="ZR52" i="17"/>
  <c r="ZQ53" i="16"/>
  <c r="ZR52" i="16"/>
  <c r="ZQ53" i="15"/>
  <c r="ZR52" i="15"/>
  <c r="ZQ53" i="14"/>
  <c r="ZR52" i="14"/>
  <c r="ZQ53" i="13"/>
  <c r="ZR52" i="13"/>
  <c r="ZT66" i="19" l="1"/>
  <c r="ZU65" i="19"/>
  <c r="ZS53" i="18"/>
  <c r="ZT52" i="18"/>
  <c r="ZR53" i="17"/>
  <c r="ZS52" i="17"/>
  <c r="ZR53" i="16"/>
  <c r="ZS52" i="16"/>
  <c r="ZR53" i="15"/>
  <c r="ZS52" i="15"/>
  <c r="ZR53" i="14"/>
  <c r="ZS52" i="14"/>
  <c r="ZR53" i="13"/>
  <c r="ZS52" i="13"/>
  <c r="ZU66" i="19" l="1"/>
  <c r="ZV65" i="19"/>
  <c r="ZT53" i="18"/>
  <c r="ZU52" i="18"/>
  <c r="ZS53" i="17"/>
  <c r="ZT52" i="17"/>
  <c r="ZS53" i="16"/>
  <c r="ZT52" i="16"/>
  <c r="ZS53" i="15"/>
  <c r="ZT52" i="15"/>
  <c r="ZS53" i="14"/>
  <c r="ZT52" i="14"/>
  <c r="ZS53" i="13"/>
  <c r="ZT52" i="13"/>
  <c r="ZV66" i="19" l="1"/>
  <c r="ZW65" i="19"/>
  <c r="ZU53" i="18"/>
  <c r="ZV52" i="18"/>
  <c r="ZT53" i="17"/>
  <c r="ZU52" i="17"/>
  <c r="ZU52" i="16"/>
  <c r="ZT53" i="16"/>
  <c r="ZT53" i="15"/>
  <c r="ZU52" i="15"/>
  <c r="ZT53" i="14"/>
  <c r="ZU52" i="14"/>
  <c r="ZT53" i="13"/>
  <c r="ZU52" i="13"/>
  <c r="ZW66" i="19" l="1"/>
  <c r="ZX65" i="19"/>
  <c r="ZV53" i="18"/>
  <c r="ZW52" i="18"/>
  <c r="ZU53" i="17"/>
  <c r="ZV52" i="17"/>
  <c r="ZU53" i="16"/>
  <c r="ZV52" i="16"/>
  <c r="ZU53" i="15"/>
  <c r="ZV52" i="15"/>
  <c r="ZU53" i="14"/>
  <c r="ZV52" i="14"/>
  <c r="ZU53" i="13"/>
  <c r="ZV52" i="13"/>
  <c r="ZX66" i="19" l="1"/>
  <c r="ZY65" i="19"/>
  <c r="ZW53" i="18"/>
  <c r="ZX52" i="18"/>
  <c r="ZV53" i="17"/>
  <c r="ZW52" i="17"/>
  <c r="ZV53" i="16"/>
  <c r="ZW52" i="16"/>
  <c r="ZV53" i="15"/>
  <c r="ZW52" i="15"/>
  <c r="ZV53" i="14"/>
  <c r="ZW52" i="14"/>
  <c r="ZV53" i="13"/>
  <c r="ZW52" i="13"/>
  <c r="ZY66" i="19" l="1"/>
  <c r="ZZ65" i="19"/>
  <c r="ZX53" i="18"/>
  <c r="ZY52" i="18"/>
  <c r="ZW53" i="17"/>
  <c r="ZX52" i="17"/>
  <c r="ZW53" i="16"/>
  <c r="ZX52" i="16"/>
  <c r="ZW53" i="15"/>
  <c r="ZX52" i="15"/>
  <c r="ZW53" i="14"/>
  <c r="ZX52" i="14"/>
  <c r="ZW53" i="13"/>
  <c r="ZX52" i="13"/>
  <c r="ZZ66" i="19" l="1"/>
  <c r="AAA65" i="19"/>
  <c r="ZY53" i="18"/>
  <c r="ZZ52" i="18"/>
  <c r="ZX53" i="17"/>
  <c r="ZY52" i="17"/>
  <c r="ZX53" i="16"/>
  <c r="ZY52" i="16"/>
  <c r="ZX53" i="15"/>
  <c r="ZY52" i="15"/>
  <c r="ZX53" i="14"/>
  <c r="ZY52" i="14"/>
  <c r="ZX53" i="13"/>
  <c r="ZY52" i="13"/>
  <c r="AAB65" i="19" l="1"/>
  <c r="AAA66" i="19"/>
  <c r="ZZ53" i="18"/>
  <c r="AAA52" i="18"/>
  <c r="ZZ52" i="17"/>
  <c r="ZY53" i="17"/>
  <c r="ZY53" i="16"/>
  <c r="ZZ52" i="16"/>
  <c r="ZY53" i="15"/>
  <c r="ZZ52" i="15"/>
  <c r="ZY53" i="14"/>
  <c r="ZZ52" i="14"/>
  <c r="ZY53" i="13"/>
  <c r="ZZ52" i="13"/>
  <c r="AAB66" i="19" l="1"/>
  <c r="AAC65" i="19"/>
  <c r="AAA53" i="18"/>
  <c r="AAB52" i="18"/>
  <c r="ZZ53" i="17"/>
  <c r="AAA52" i="17"/>
  <c r="ZZ53" i="16"/>
  <c r="AAA52" i="16"/>
  <c r="AAA52" i="15"/>
  <c r="ZZ53" i="15"/>
  <c r="ZZ53" i="14"/>
  <c r="AAA52" i="14"/>
  <c r="ZZ53" i="13"/>
  <c r="AAA52" i="13"/>
  <c r="AAC66" i="19" l="1"/>
  <c r="AAD65" i="19"/>
  <c r="AAB53" i="18"/>
  <c r="AAC52" i="18"/>
  <c r="AAA53" i="17"/>
  <c r="AAB52" i="17"/>
  <c r="AAA53" i="16"/>
  <c r="AAB52" i="16"/>
  <c r="AAA53" i="15"/>
  <c r="AAB52" i="15"/>
  <c r="AAA53" i="14"/>
  <c r="AAB52" i="14"/>
  <c r="AAA53" i="13"/>
  <c r="AAB52" i="13"/>
  <c r="AAD66" i="19" l="1"/>
  <c r="AAE65" i="19"/>
  <c r="AAC53" i="18"/>
  <c r="AAD52" i="18"/>
  <c r="AAC52" i="17"/>
  <c r="AAB53" i="17"/>
  <c r="AAB53" i="16"/>
  <c r="AAC52" i="16"/>
  <c r="AAB53" i="15"/>
  <c r="AAC52" i="15"/>
  <c r="AAB53" i="14"/>
  <c r="AAC52" i="14"/>
  <c r="AAB53" i="13"/>
  <c r="AAC52" i="13"/>
  <c r="AAE66" i="19" l="1"/>
  <c r="AAF65" i="19"/>
  <c r="AAD53" i="18"/>
  <c r="AAE52" i="18"/>
  <c r="AAC53" i="17"/>
  <c r="AAD52" i="17"/>
  <c r="AAC53" i="16"/>
  <c r="AAD52" i="16"/>
  <c r="AAC53" i="15"/>
  <c r="AAD52" i="15"/>
  <c r="AAC53" i="14"/>
  <c r="AAD52" i="14"/>
  <c r="AAC53" i="13"/>
  <c r="AAD52" i="13"/>
  <c r="AAF66" i="19" l="1"/>
  <c r="AAG65" i="19"/>
  <c r="AAE53" i="18"/>
  <c r="AAF52" i="18"/>
  <c r="AAD53" i="17"/>
  <c r="AAE52" i="17"/>
  <c r="AAD53" i="16"/>
  <c r="AAE52" i="16"/>
  <c r="AAD53" i="15"/>
  <c r="AAE52" i="15"/>
  <c r="AAD53" i="14"/>
  <c r="AAE52" i="14"/>
  <c r="AAE52" i="13"/>
  <c r="AAD53" i="13"/>
  <c r="AAH65" i="19" l="1"/>
  <c r="AAG66" i="19"/>
  <c r="AAF53" i="18"/>
  <c r="AAG52" i="18"/>
  <c r="AAE53" i="17"/>
  <c r="AAF52" i="17"/>
  <c r="AAE53" i="16"/>
  <c r="AAF52" i="16"/>
  <c r="AAE53" i="15"/>
  <c r="AAF52" i="15"/>
  <c r="AAE53" i="14"/>
  <c r="AAF52" i="14"/>
  <c r="AAE53" i="13"/>
  <c r="AAF52" i="13"/>
  <c r="AAH66" i="19" l="1"/>
  <c r="AAI65" i="19"/>
  <c r="AAG53" i="18"/>
  <c r="AAH52" i="18"/>
  <c r="AAF53" i="17"/>
  <c r="AAG52" i="17"/>
  <c r="AAF53" i="16"/>
  <c r="AAG52" i="16"/>
  <c r="AAF53" i="15"/>
  <c r="AAG52" i="15"/>
  <c r="AAF53" i="14"/>
  <c r="AAG52" i="14"/>
  <c r="AAF53" i="13"/>
  <c r="AAG52" i="13"/>
  <c r="AAI66" i="19" l="1"/>
  <c r="AAJ65" i="19"/>
  <c r="AAH53" i="18"/>
  <c r="AAI52" i="18"/>
  <c r="AAH52" i="17"/>
  <c r="AAG53" i="17"/>
  <c r="AAG53" i="16"/>
  <c r="AAH52" i="16"/>
  <c r="AAG53" i="15"/>
  <c r="AAH52" i="15"/>
  <c r="AAG53" i="14"/>
  <c r="AAH52" i="14"/>
  <c r="AAG53" i="13"/>
  <c r="AAH52" i="13"/>
  <c r="AAJ66" i="19" l="1"/>
  <c r="AAK65" i="19"/>
  <c r="AAI53" i="18"/>
  <c r="AAJ52" i="18"/>
  <c r="AAH53" i="17"/>
  <c r="AAI52" i="17"/>
  <c r="AAH53" i="16"/>
  <c r="AAI52" i="16"/>
  <c r="AAH53" i="15"/>
  <c r="AAI52" i="15"/>
  <c r="AAH53" i="14"/>
  <c r="AAI52" i="14"/>
  <c r="AAH53" i="13"/>
  <c r="AAI52" i="13"/>
  <c r="AAK66" i="19" l="1"/>
  <c r="AAL65" i="19"/>
  <c r="AAJ53" i="18"/>
  <c r="AAK52" i="18"/>
  <c r="AAI53" i="17"/>
  <c r="AAJ52" i="17"/>
  <c r="AAI53" i="16"/>
  <c r="AAJ52" i="16"/>
  <c r="AAI53" i="15"/>
  <c r="AAJ52" i="15"/>
  <c r="AAI53" i="14"/>
  <c r="AAJ52" i="14"/>
  <c r="AAI53" i="13"/>
  <c r="AAJ52" i="13"/>
  <c r="AAL66" i="19" l="1"/>
  <c r="AAM65" i="19"/>
  <c r="AAK53" i="18"/>
  <c r="AAL52" i="18"/>
  <c r="AAJ53" i="17"/>
  <c r="AAK52" i="17"/>
  <c r="AAK52" i="16"/>
  <c r="AAJ53" i="16"/>
  <c r="AAJ53" i="15"/>
  <c r="AAK52" i="15"/>
  <c r="AAK52" i="14"/>
  <c r="AAJ53" i="14"/>
  <c r="AAJ53" i="13"/>
  <c r="AAK52" i="13"/>
  <c r="AAM66" i="19" l="1"/>
  <c r="AAN65" i="19"/>
  <c r="AAL53" i="18"/>
  <c r="AAM52" i="18"/>
  <c r="AAK53" i="17"/>
  <c r="AAL52" i="17"/>
  <c r="AAK53" i="16"/>
  <c r="AAL52" i="16"/>
  <c r="AAK53" i="15"/>
  <c r="AAL52" i="15"/>
  <c r="AAK53" i="14"/>
  <c r="AAL52" i="14"/>
  <c r="AAK53" i="13"/>
  <c r="AAL52" i="13"/>
  <c r="AAN66" i="19" l="1"/>
  <c r="AAO65" i="19"/>
  <c r="AAM53" i="18"/>
  <c r="AAN52" i="18"/>
  <c r="AAL53" i="17"/>
  <c r="AAM52" i="17"/>
  <c r="AAL53" i="16"/>
  <c r="AAM52" i="16"/>
  <c r="AAL53" i="15"/>
  <c r="AAM52" i="15"/>
  <c r="AAL53" i="14"/>
  <c r="AAM52" i="14"/>
  <c r="AAL53" i="13"/>
  <c r="AAM52" i="13"/>
  <c r="AAP65" i="19" l="1"/>
  <c r="AAO66" i="19"/>
  <c r="AAO52" i="18"/>
  <c r="AAN53" i="18"/>
  <c r="AAM53" i="17"/>
  <c r="AAN52" i="17"/>
  <c r="AAM53" i="16"/>
  <c r="AAN52" i="16"/>
  <c r="AAM53" i="15"/>
  <c r="AAN52" i="15"/>
  <c r="AAM53" i="14"/>
  <c r="AAN52" i="14"/>
  <c r="AAM53" i="13"/>
  <c r="AAN52" i="13"/>
  <c r="AAP66" i="19" l="1"/>
  <c r="AAQ65" i="19"/>
  <c r="AAO53" i="18"/>
  <c r="AAP52" i="18"/>
  <c r="AAO52" i="17"/>
  <c r="AAN53" i="17"/>
  <c r="AAN53" i="16"/>
  <c r="AAO52" i="16"/>
  <c r="AAN53" i="15"/>
  <c r="AAO52" i="15"/>
  <c r="AAO52" i="14"/>
  <c r="AAN53" i="14"/>
  <c r="AAN53" i="13"/>
  <c r="AAO52" i="13"/>
  <c r="AAQ66" i="19" l="1"/>
  <c r="AAR65" i="19"/>
  <c r="AAP53" i="18"/>
  <c r="AAQ52" i="18"/>
  <c r="AAO53" i="17"/>
  <c r="AAP52" i="17"/>
  <c r="AAO53" i="16"/>
  <c r="AAP52" i="16"/>
  <c r="AAO53" i="15"/>
  <c r="AAP52" i="15"/>
  <c r="AAO53" i="14"/>
  <c r="AAP52" i="14"/>
  <c r="AAO53" i="13"/>
  <c r="AAP52" i="13"/>
  <c r="AAR66" i="19" l="1"/>
  <c r="AAS65" i="19"/>
  <c r="AAQ53" i="18"/>
  <c r="AAR52" i="18"/>
  <c r="AAP53" i="17"/>
  <c r="AAQ52" i="17"/>
  <c r="AAP53" i="16"/>
  <c r="AAQ52" i="16"/>
  <c r="AAP53" i="15"/>
  <c r="AAQ52" i="15"/>
  <c r="AAP53" i="14"/>
  <c r="AAQ52" i="14"/>
  <c r="AAP53" i="13"/>
  <c r="AAQ52" i="13"/>
  <c r="AAS66" i="19" l="1"/>
  <c r="AAT65" i="19"/>
  <c r="AAR53" i="18"/>
  <c r="AAS52" i="18"/>
  <c r="AAQ53" i="17"/>
  <c r="AAR52" i="17"/>
  <c r="AAR52" i="16"/>
  <c r="AAQ53" i="16"/>
  <c r="AAR52" i="15"/>
  <c r="AAQ53" i="15"/>
  <c r="AAQ53" i="14"/>
  <c r="AAR52" i="14"/>
  <c r="AAQ53" i="13"/>
  <c r="AAR52" i="13"/>
  <c r="AAT66" i="19" l="1"/>
  <c r="AAU65" i="19"/>
  <c r="AAS53" i="18"/>
  <c r="AAT52" i="18"/>
  <c r="AAR53" i="17"/>
  <c r="AAS52" i="17"/>
  <c r="AAS52" i="16"/>
  <c r="AAR53" i="16"/>
  <c r="AAS52" i="15"/>
  <c r="AAR53" i="15"/>
  <c r="AAS52" i="14"/>
  <c r="AAR53" i="14"/>
  <c r="AAR53" i="13"/>
  <c r="AAS52" i="13"/>
  <c r="AAU66" i="19" l="1"/>
  <c r="AAV65" i="19"/>
  <c r="AAT53" i="18"/>
  <c r="AAU52" i="18"/>
  <c r="AAS53" i="17"/>
  <c r="AAT52" i="17"/>
  <c r="AAS53" i="16"/>
  <c r="AAT52" i="16"/>
  <c r="AAS53" i="15"/>
  <c r="AAT52" i="15"/>
  <c r="AAT52" i="14"/>
  <c r="AAS53" i="14"/>
  <c r="AAS53" i="13"/>
  <c r="AAT52" i="13"/>
  <c r="AAV66" i="19" l="1"/>
  <c r="AAW65" i="19"/>
  <c r="AAU53" i="18"/>
  <c r="AAV52" i="18"/>
  <c r="AAT53" i="17"/>
  <c r="AAU52" i="17"/>
  <c r="AAT53" i="16"/>
  <c r="AAU52" i="16"/>
  <c r="AAT53" i="15"/>
  <c r="AAU52" i="15"/>
  <c r="AAT53" i="14"/>
  <c r="AAU52" i="14"/>
  <c r="AAT53" i="13"/>
  <c r="AAU52" i="13"/>
  <c r="AAW66" i="19" l="1"/>
  <c r="AAX65" i="19"/>
  <c r="AAV53" i="18"/>
  <c r="AAW52" i="18"/>
  <c r="AAU53" i="17"/>
  <c r="AAV52" i="17"/>
  <c r="AAU53" i="16"/>
  <c r="AAV52" i="16"/>
  <c r="AAU53" i="15"/>
  <c r="AAV52" i="15"/>
  <c r="AAU53" i="14"/>
  <c r="AAV52" i="14"/>
  <c r="AAU53" i="13"/>
  <c r="AAV52" i="13"/>
  <c r="AAX66" i="19" l="1"/>
  <c r="AAY65" i="19"/>
  <c r="AAW53" i="18"/>
  <c r="AAX52" i="18"/>
  <c r="AAW52" i="17"/>
  <c r="AAV53" i="17"/>
  <c r="AAV53" i="16"/>
  <c r="AAW52" i="16"/>
  <c r="AAV53" i="15"/>
  <c r="AAW52" i="15"/>
  <c r="AAV53" i="14"/>
  <c r="AAW52" i="14"/>
  <c r="AAV53" i="13"/>
  <c r="AAW52" i="13"/>
  <c r="AAY66" i="19" l="1"/>
  <c r="AAZ65" i="19"/>
  <c r="AAX53" i="18"/>
  <c r="AAY52" i="18"/>
  <c r="AAW53" i="17"/>
  <c r="AAX52" i="17"/>
  <c r="AAW53" i="16"/>
  <c r="AAX52" i="16"/>
  <c r="AAW53" i="15"/>
  <c r="AAX52" i="15"/>
  <c r="AAW53" i="14"/>
  <c r="AAX52" i="14"/>
  <c r="AAW53" i="13"/>
  <c r="AAX52" i="13"/>
  <c r="AAZ66" i="19" l="1"/>
  <c r="ABA65" i="19"/>
  <c r="AAY53" i="18"/>
  <c r="AAZ52" i="18"/>
  <c r="AAX53" i="17"/>
  <c r="AAY52" i="17"/>
  <c r="AAX53" i="16"/>
  <c r="AAY52" i="16"/>
  <c r="AAX53" i="15"/>
  <c r="AAY52" i="15"/>
  <c r="AAX53" i="14"/>
  <c r="AAY52" i="14"/>
  <c r="AAX53" i="13"/>
  <c r="AAY52" i="13"/>
  <c r="ABA66" i="19" l="1"/>
  <c r="ABB65" i="19"/>
  <c r="AAZ53" i="18"/>
  <c r="ABA52" i="18"/>
  <c r="AAY53" i="17"/>
  <c r="AAZ52" i="17"/>
  <c r="AAY53" i="16"/>
  <c r="AAZ52" i="16"/>
  <c r="AAY53" i="15"/>
  <c r="AAZ52" i="15"/>
  <c r="AAY53" i="14"/>
  <c r="AAZ52" i="14"/>
  <c r="AAY53" i="13"/>
  <c r="AAZ52" i="13"/>
  <c r="ABB66" i="19" l="1"/>
  <c r="ABC65" i="19"/>
  <c r="ABA53" i="18"/>
  <c r="ABB52" i="18"/>
  <c r="AAZ53" i="17"/>
  <c r="ABA52" i="17"/>
  <c r="ABA52" i="16"/>
  <c r="AAZ53" i="16"/>
  <c r="AAZ53" i="15"/>
  <c r="ABA52" i="15"/>
  <c r="AAZ53" i="14"/>
  <c r="ABA52" i="14"/>
  <c r="AAZ53" i="13"/>
  <c r="ABA52" i="13"/>
  <c r="ABC66" i="19" l="1"/>
  <c r="ABD65" i="19"/>
  <c r="ABB53" i="18"/>
  <c r="ABC52" i="18"/>
  <c r="ABA53" i="17"/>
  <c r="ABB52" i="17"/>
  <c r="ABA53" i="16"/>
  <c r="ABB52" i="16"/>
  <c r="ABA53" i="15"/>
  <c r="ABB52" i="15"/>
  <c r="ABA53" i="14"/>
  <c r="ABB52" i="14"/>
  <c r="ABA53" i="13"/>
  <c r="ABB52" i="13"/>
  <c r="ABD66" i="19" l="1"/>
  <c r="ABE65" i="19"/>
  <c r="ABC53" i="18"/>
  <c r="ABD52" i="18"/>
  <c r="ABB53" i="17"/>
  <c r="ABC52" i="17"/>
  <c r="ABB53" i="16"/>
  <c r="ABC52" i="16"/>
  <c r="ABB53" i="15"/>
  <c r="ABC52" i="15"/>
  <c r="ABC52" i="14"/>
  <c r="ABB53" i="14"/>
  <c r="ABC52" i="13"/>
  <c r="ABB53" i="13"/>
  <c r="ABE66" i="19" l="1"/>
  <c r="ABF65" i="19"/>
  <c r="ABD53" i="18"/>
  <c r="ABE52" i="18"/>
  <c r="ABC53" i="17"/>
  <c r="ABD52" i="17"/>
  <c r="ABC53" i="16"/>
  <c r="ABD52" i="16"/>
  <c r="ABC53" i="15"/>
  <c r="ABD52" i="15"/>
  <c r="ABC53" i="14"/>
  <c r="ABD52" i="14"/>
  <c r="ABC53" i="13"/>
  <c r="ABD52" i="13"/>
  <c r="ABF66" i="19" l="1"/>
  <c r="ABG65" i="19"/>
  <c r="ABE53" i="18"/>
  <c r="ABF52" i="18"/>
  <c r="ABD53" i="17"/>
  <c r="ABE52" i="17"/>
  <c r="ABD53" i="16"/>
  <c r="ABE52" i="16"/>
  <c r="ABD53" i="15"/>
  <c r="ABE52" i="15"/>
  <c r="ABD53" i="14"/>
  <c r="ABE52" i="14"/>
  <c r="ABE52" i="13"/>
  <c r="ABD53" i="13"/>
  <c r="ABH65" i="19" l="1"/>
  <c r="ABG66" i="19"/>
  <c r="ABF53" i="18"/>
  <c r="ABG52" i="18"/>
  <c r="ABE53" i="17"/>
  <c r="ABF52" i="17"/>
  <c r="ABE53" i="16"/>
  <c r="ABF52" i="16"/>
  <c r="ABE53" i="15"/>
  <c r="ABF52" i="15"/>
  <c r="ABF52" i="14"/>
  <c r="ABE53" i="14"/>
  <c r="ABE53" i="13"/>
  <c r="ABF52" i="13"/>
  <c r="ABH66" i="19" l="1"/>
  <c r="ABI65" i="19"/>
  <c r="ABG53" i="18"/>
  <c r="ABH52" i="18"/>
  <c r="ABF53" i="17"/>
  <c r="ABG52" i="17"/>
  <c r="ABF53" i="16"/>
  <c r="ABG52" i="16"/>
  <c r="ABF53" i="15"/>
  <c r="ABG52" i="15"/>
  <c r="ABF53" i="14"/>
  <c r="ABG52" i="14"/>
  <c r="ABF53" i="13"/>
  <c r="ABG52" i="13"/>
  <c r="ABI66" i="19" l="1"/>
  <c r="ABJ65" i="19"/>
  <c r="ABH53" i="18"/>
  <c r="ABI52" i="18"/>
  <c r="ABG53" i="17"/>
  <c r="ABH52" i="17"/>
  <c r="ABG53" i="16"/>
  <c r="ABH52" i="16"/>
  <c r="ABG53" i="15"/>
  <c r="ABH52" i="15"/>
  <c r="ABG53" i="14"/>
  <c r="ABH52" i="14"/>
  <c r="ABG53" i="13"/>
  <c r="ABH52" i="13"/>
  <c r="ABJ66" i="19" l="1"/>
  <c r="ABK65" i="19"/>
  <c r="ABI53" i="18"/>
  <c r="ABJ52" i="18"/>
  <c r="ABI52" i="17"/>
  <c r="ABH53" i="17"/>
  <c r="ABH53" i="16"/>
  <c r="ABI52" i="16"/>
  <c r="ABH53" i="15"/>
  <c r="ABI52" i="15"/>
  <c r="ABH53" i="14"/>
  <c r="ABI52" i="14"/>
  <c r="ABH53" i="13"/>
  <c r="ABI52" i="13"/>
  <c r="ABK66" i="19" l="1"/>
  <c r="ABL65" i="19"/>
  <c r="ABJ53" i="18"/>
  <c r="ABK52" i="18"/>
  <c r="ABI53" i="17"/>
  <c r="ABJ52" i="17"/>
  <c r="ABI53" i="16"/>
  <c r="ABJ52" i="16"/>
  <c r="ABI53" i="15"/>
  <c r="ABJ52" i="15"/>
  <c r="ABI53" i="14"/>
  <c r="ABJ52" i="14"/>
  <c r="ABI53" i="13"/>
  <c r="ABJ52" i="13"/>
  <c r="ABL66" i="19" l="1"/>
  <c r="ABM65" i="19"/>
  <c r="ABK53" i="18"/>
  <c r="ABL52" i="18"/>
  <c r="ABJ53" i="17"/>
  <c r="ABK52" i="17"/>
  <c r="ABJ53" i="16"/>
  <c r="ABK52" i="16"/>
  <c r="ABJ53" i="15"/>
  <c r="ABK52" i="15"/>
  <c r="ABJ53" i="14"/>
  <c r="ABK52" i="14"/>
  <c r="ABK52" i="13"/>
  <c r="ABJ53" i="13"/>
  <c r="ABM66" i="19" l="1"/>
  <c r="ABN65" i="19"/>
  <c r="ABL53" i="18"/>
  <c r="ABM52" i="18"/>
  <c r="ABK53" i="17"/>
  <c r="ABL52" i="17"/>
  <c r="ABK53" i="16"/>
  <c r="ABL52" i="16"/>
  <c r="ABK53" i="15"/>
  <c r="ABL52" i="15"/>
  <c r="ABK53" i="14"/>
  <c r="ABL52" i="14"/>
  <c r="ABK53" i="13"/>
  <c r="ABL52" i="13"/>
  <c r="ABN66" i="19" l="1"/>
  <c r="ABO65" i="19"/>
  <c r="ABM53" i="18"/>
  <c r="ABN52" i="18"/>
  <c r="ABM52" i="17"/>
  <c r="ABL53" i="17"/>
  <c r="ABL53" i="16"/>
  <c r="ABM52" i="16"/>
  <c r="ABL53" i="15"/>
  <c r="ABM52" i="15"/>
  <c r="ABL53" i="14"/>
  <c r="ABM52" i="14"/>
  <c r="ABL53" i="13"/>
  <c r="ABM52" i="13"/>
  <c r="ABP65" i="19" l="1"/>
  <c r="ABO66" i="19"/>
  <c r="ABN53" i="18"/>
  <c r="ABO52" i="18"/>
  <c r="ABN52" i="17"/>
  <c r="ABM53" i="17"/>
  <c r="ABM53" i="16"/>
  <c r="ABN52" i="16"/>
  <c r="ABM53" i="15"/>
  <c r="ABN52" i="15"/>
  <c r="ABM53" i="14"/>
  <c r="ABN52" i="14"/>
  <c r="ABM53" i="13"/>
  <c r="ABN52" i="13"/>
  <c r="ABQ65" i="19" l="1"/>
  <c r="ABP66" i="19"/>
  <c r="ABO53" i="18"/>
  <c r="ABP52" i="18"/>
  <c r="ABN53" i="17"/>
  <c r="ABO52" i="17"/>
  <c r="ABN53" i="16"/>
  <c r="ABO52" i="16"/>
  <c r="ABN53" i="15"/>
  <c r="ABO52" i="15"/>
  <c r="ABN53" i="14"/>
  <c r="ABO52" i="14"/>
  <c r="ABN53" i="13"/>
  <c r="ABO52" i="13"/>
  <c r="ABQ66" i="19" l="1"/>
  <c r="ABR65" i="19"/>
  <c r="ABP53" i="18"/>
  <c r="ABQ52" i="18"/>
  <c r="ABO53" i="17"/>
  <c r="ABP52" i="17"/>
  <c r="ABO53" i="16"/>
  <c r="ABP52" i="16"/>
  <c r="ABO53" i="15"/>
  <c r="ABP52" i="15"/>
  <c r="ABO53" i="14"/>
  <c r="ABP52" i="14"/>
  <c r="ABO53" i="13"/>
  <c r="ABP52" i="13"/>
  <c r="ABR66" i="19" l="1"/>
  <c r="ABS65" i="19"/>
  <c r="ABQ53" i="18"/>
  <c r="ABR52" i="18"/>
  <c r="ABP53" i="17"/>
  <c r="ABQ52" i="17"/>
  <c r="ABQ52" i="16"/>
  <c r="ABP53" i="16"/>
  <c r="ABP53" i="15"/>
  <c r="ABQ52" i="15"/>
  <c r="ABQ52" i="14"/>
  <c r="ABP53" i="14"/>
  <c r="ABP53" i="13"/>
  <c r="ABQ52" i="13"/>
  <c r="ABS66" i="19" l="1"/>
  <c r="ABT65" i="19"/>
  <c r="ABR53" i="18"/>
  <c r="ABS52" i="18"/>
  <c r="ABQ53" i="17"/>
  <c r="ABR52" i="17"/>
  <c r="ABQ53" i="16"/>
  <c r="ABR52" i="16"/>
  <c r="ABQ53" i="15"/>
  <c r="ABR52" i="15"/>
  <c r="ABQ53" i="14"/>
  <c r="ABR52" i="14"/>
  <c r="ABQ53" i="13"/>
  <c r="ABR52" i="13"/>
  <c r="ABT66" i="19" l="1"/>
  <c r="ABU65" i="19"/>
  <c r="ABS53" i="18"/>
  <c r="ABT52" i="18"/>
  <c r="ABR53" i="17"/>
  <c r="ABS52" i="17"/>
  <c r="ABR53" i="16"/>
  <c r="ABS52" i="16"/>
  <c r="ABR53" i="15"/>
  <c r="ABS52" i="15"/>
  <c r="ABR53" i="14"/>
  <c r="ABS52" i="14"/>
  <c r="ABR53" i="13"/>
  <c r="ABS52" i="13"/>
  <c r="ABV65" i="19" l="1"/>
  <c r="ABU66" i="19"/>
  <c r="ABU52" i="18"/>
  <c r="ABT53" i="18"/>
  <c r="ABS53" i="17"/>
  <c r="ABT52" i="17"/>
  <c r="ABS53" i="16"/>
  <c r="ABT52" i="16"/>
  <c r="ABS53" i="15"/>
  <c r="ABT52" i="15"/>
  <c r="ABS53" i="14"/>
  <c r="ABT52" i="14"/>
  <c r="ABS53" i="13"/>
  <c r="ABT52" i="13"/>
  <c r="ABV66" i="19" l="1"/>
  <c r="ABW65" i="19"/>
  <c r="ABU53" i="18"/>
  <c r="ABV52" i="18"/>
  <c r="ABU52" i="17"/>
  <c r="ABT53" i="17"/>
  <c r="ABT53" i="16"/>
  <c r="ABU52" i="16"/>
  <c r="ABT53" i="15"/>
  <c r="ABU52" i="15"/>
  <c r="ABU52" i="14"/>
  <c r="ABT53" i="14"/>
  <c r="ABT53" i="13"/>
  <c r="ABU52" i="13"/>
  <c r="ABW66" i="19" l="1"/>
  <c r="ABX65" i="19"/>
  <c r="ABV53" i="18"/>
  <c r="ABW52" i="18"/>
  <c r="ABV52" i="17"/>
  <c r="ABU53" i="17"/>
  <c r="ABU53" i="16"/>
  <c r="ABV52" i="16"/>
  <c r="ABU53" i="15"/>
  <c r="ABV52" i="15"/>
  <c r="ABU53" i="14"/>
  <c r="ABV52" i="14"/>
  <c r="ABU53" i="13"/>
  <c r="ABV52" i="13"/>
  <c r="ABX66" i="19" l="1"/>
  <c r="ABY65" i="19"/>
  <c r="ABW53" i="18"/>
  <c r="ABX52" i="18"/>
  <c r="ABV53" i="17"/>
  <c r="ABW52" i="17"/>
  <c r="ABV53" i="16"/>
  <c r="ABW52" i="16"/>
  <c r="ABV53" i="15"/>
  <c r="ABW52" i="15"/>
  <c r="ABV53" i="14"/>
  <c r="ABW52" i="14"/>
  <c r="ABV53" i="13"/>
  <c r="ABW52" i="13"/>
  <c r="ABY66" i="19" l="1"/>
  <c r="ABZ65" i="19"/>
  <c r="ABX53" i="18"/>
  <c r="ABY52" i="18"/>
  <c r="ABW53" i="17"/>
  <c r="ABX52" i="17"/>
  <c r="ABX52" i="16"/>
  <c r="ABW53" i="16"/>
  <c r="ABX52" i="15"/>
  <c r="ABW53" i="15"/>
  <c r="ABW53" i="14"/>
  <c r="ABX52" i="14"/>
  <c r="ABW53" i="13"/>
  <c r="ABX52" i="13"/>
  <c r="ABZ66" i="19" l="1"/>
  <c r="ACA65" i="19"/>
  <c r="ABY53" i="18"/>
  <c r="ABZ52" i="18"/>
  <c r="ABX53" i="17"/>
  <c r="ABY52" i="17"/>
  <c r="ABY52" i="16"/>
  <c r="ABX53" i="16"/>
  <c r="ABY52" i="15"/>
  <c r="ABX53" i="15"/>
  <c r="ABX53" i="14"/>
  <c r="ABY52" i="14"/>
  <c r="ABX53" i="13"/>
  <c r="ABY52" i="13"/>
  <c r="ACA66" i="19" l="1"/>
  <c r="ACB65" i="19"/>
  <c r="ABZ53" i="18"/>
  <c r="ACA52" i="18"/>
  <c r="ABY53" i="17"/>
  <c r="ABZ52" i="17"/>
  <c r="ABY53" i="16"/>
  <c r="ABZ52" i="16"/>
  <c r="ABY53" i="15"/>
  <c r="ABZ52" i="15"/>
  <c r="ABY53" i="14"/>
  <c r="ABZ52" i="14"/>
  <c r="ABY53" i="13"/>
  <c r="ABZ52" i="13"/>
  <c r="ACB66" i="19" l="1"/>
  <c r="ACC65" i="19"/>
  <c r="ACA53" i="18"/>
  <c r="ACB52" i="18"/>
  <c r="ABZ53" i="17"/>
  <c r="ACA52" i="17"/>
  <c r="ABZ53" i="16"/>
  <c r="ACA52" i="16"/>
  <c r="ABZ53" i="15"/>
  <c r="ACA52" i="15"/>
  <c r="ACA52" i="14"/>
  <c r="ABZ53" i="14"/>
  <c r="ACA52" i="13"/>
  <c r="ABZ53" i="13"/>
  <c r="ACD65" i="19" l="1"/>
  <c r="ACC66" i="19"/>
  <c r="ACC52" i="18"/>
  <c r="ACB53" i="18"/>
  <c r="ACA53" i="17"/>
  <c r="ACB52" i="17"/>
  <c r="ACA53" i="16"/>
  <c r="ACB52" i="16"/>
  <c r="ACA53" i="15"/>
  <c r="ACB52" i="15"/>
  <c r="ACA53" i="14"/>
  <c r="ACB52" i="14"/>
  <c r="ACA53" i="13"/>
  <c r="ACB52" i="13"/>
  <c r="ACE65" i="19" l="1"/>
  <c r="ACD66" i="19"/>
  <c r="ACC53" i="18"/>
  <c r="ACD52" i="18"/>
  <c r="ACC52" i="17"/>
  <c r="ACB53" i="17"/>
  <c r="ACB53" i="16"/>
  <c r="ACC52" i="16"/>
  <c r="ACB53" i="15"/>
  <c r="ACC52" i="15"/>
  <c r="ACC52" i="14"/>
  <c r="ACB53" i="14"/>
  <c r="ACB53" i="13"/>
  <c r="ACC52" i="13"/>
  <c r="ACE66" i="19" l="1"/>
  <c r="ACF65" i="19"/>
  <c r="ACD53" i="18"/>
  <c r="ACE52" i="18"/>
  <c r="ACC53" i="17"/>
  <c r="ACD52" i="17"/>
  <c r="ACC53" i="16"/>
  <c r="ACD52" i="16"/>
  <c r="ACC53" i="15"/>
  <c r="ACD52" i="15"/>
  <c r="ACC53" i="14"/>
  <c r="ACD52" i="14"/>
  <c r="ACC53" i="13"/>
  <c r="ACD52" i="13"/>
  <c r="ACF66" i="19" l="1"/>
  <c r="ACG65" i="19"/>
  <c r="ACE53" i="18"/>
  <c r="ACF52" i="18"/>
  <c r="ACD53" i="17"/>
  <c r="ACE52" i="17"/>
  <c r="ACD53" i="16"/>
  <c r="ACE52" i="16"/>
  <c r="ACD53" i="15"/>
  <c r="ACE52" i="15"/>
  <c r="ACD53" i="14"/>
  <c r="ACE52" i="14"/>
  <c r="ACD53" i="13"/>
  <c r="ACE52" i="13"/>
  <c r="ACG66" i="19" l="1"/>
  <c r="ACH65" i="19"/>
  <c r="ACF53" i="18"/>
  <c r="ACG52" i="18"/>
  <c r="ACE53" i="17"/>
  <c r="ACF52" i="17"/>
  <c r="ACE53" i="16"/>
  <c r="ACF52" i="16"/>
  <c r="ACE53" i="15"/>
  <c r="ACF52" i="15"/>
  <c r="ACE53" i="14"/>
  <c r="ACF52" i="14"/>
  <c r="ACF52" i="13"/>
  <c r="ACE53" i="13"/>
  <c r="ACH66" i="19" l="1"/>
  <c r="ACI65" i="19"/>
  <c r="ACG53" i="18"/>
  <c r="ACH52" i="18"/>
  <c r="ACF53" i="17"/>
  <c r="ACG52" i="17"/>
  <c r="ACG52" i="16"/>
  <c r="ACF53" i="16"/>
  <c r="ACF53" i="15"/>
  <c r="ACG52" i="15"/>
  <c r="ACF53" i="14"/>
  <c r="ACG52" i="14"/>
  <c r="ACF53" i="13"/>
  <c r="ACG52" i="13"/>
  <c r="ACI66" i="19" l="1"/>
  <c r="ACJ65" i="19"/>
  <c r="ACH53" i="18"/>
  <c r="ACI52" i="18"/>
  <c r="ACG53" i="17"/>
  <c r="ACH52" i="17"/>
  <c r="ACG53" i="16"/>
  <c r="ACH52" i="16"/>
  <c r="ACG53" i="15"/>
  <c r="ACH52" i="15"/>
  <c r="ACG53" i="14"/>
  <c r="ACH52" i="14"/>
  <c r="ACG53" i="13"/>
  <c r="ACH52" i="13"/>
  <c r="ACJ66" i="19" l="1"/>
  <c r="ACK65" i="19"/>
  <c r="ACI53" i="18"/>
  <c r="ACJ52" i="18"/>
  <c r="ACH53" i="17"/>
  <c r="ACI52" i="17"/>
  <c r="ACH53" i="16"/>
  <c r="ACI52" i="16"/>
  <c r="ACH53" i="15"/>
  <c r="ACI52" i="15"/>
  <c r="ACH53" i="14"/>
  <c r="ACI52" i="14"/>
  <c r="ACH53" i="13"/>
  <c r="ACI52" i="13"/>
  <c r="ACK66" i="19" l="1"/>
  <c r="ACL65" i="19"/>
  <c r="ACJ53" i="18"/>
  <c r="ACK52" i="18"/>
  <c r="ACI53" i="17"/>
  <c r="ACJ52" i="17"/>
  <c r="ACI53" i="16"/>
  <c r="ACJ52" i="16"/>
  <c r="ACI53" i="15"/>
  <c r="ACJ52" i="15"/>
  <c r="ACI53" i="14"/>
  <c r="ACJ52" i="14"/>
  <c r="ACI53" i="13"/>
  <c r="ACJ52" i="13"/>
  <c r="ACL66" i="19" l="1"/>
  <c r="ACM65" i="19"/>
  <c r="ACK53" i="18"/>
  <c r="ACL52" i="18"/>
  <c r="ACJ53" i="17"/>
  <c r="ACK52" i="17"/>
  <c r="ACJ53" i="16"/>
  <c r="ACK52" i="16"/>
  <c r="ACJ53" i="15"/>
  <c r="ACK52" i="15"/>
  <c r="ACK52" i="14"/>
  <c r="ACJ53" i="14"/>
  <c r="ACJ53" i="13"/>
  <c r="ACK52" i="13"/>
  <c r="ACM66" i="19" l="1"/>
  <c r="ACN65" i="19"/>
  <c r="ACL53" i="18"/>
  <c r="ACM52" i="18"/>
  <c r="ACK53" i="17"/>
  <c r="ACL52" i="17"/>
  <c r="ACK53" i="16"/>
  <c r="ACL52" i="16"/>
  <c r="ACK53" i="15"/>
  <c r="ACL52" i="15"/>
  <c r="ACK53" i="14"/>
  <c r="ACL52" i="14"/>
  <c r="ACK53" i="13"/>
  <c r="ACL52" i="13"/>
  <c r="ACN66" i="19" l="1"/>
  <c r="ACO65" i="19"/>
  <c r="ACM53" i="18"/>
  <c r="ACN52" i="18"/>
  <c r="ACL53" i="17"/>
  <c r="ACM52" i="17"/>
  <c r="ACL53" i="16"/>
  <c r="ACM52" i="16"/>
  <c r="ACM52" i="15"/>
  <c r="ACL53" i="15"/>
  <c r="ACL53" i="14"/>
  <c r="ACM52" i="14"/>
  <c r="ACL53" i="13"/>
  <c r="ACM52" i="13"/>
  <c r="ACO66" i="19" l="1"/>
  <c r="ACP65" i="19"/>
  <c r="ACN53" i="18"/>
  <c r="ACO52" i="18"/>
  <c r="ACN52" i="17"/>
  <c r="ACM53" i="17"/>
  <c r="ACM53" i="16"/>
  <c r="ACN52" i="16"/>
  <c r="ACM53" i="15"/>
  <c r="ACN52" i="15"/>
  <c r="ACM53" i="14"/>
  <c r="ACN52" i="14"/>
  <c r="ACM53" i="13"/>
  <c r="ACN52" i="13"/>
  <c r="ACP66" i="19" l="1"/>
  <c r="ACQ65" i="19"/>
  <c r="ACO53" i="18"/>
  <c r="ACP52" i="18"/>
  <c r="ACO52" i="17"/>
  <c r="ACN53" i="17"/>
  <c r="ACN53" i="16"/>
  <c r="ACO52" i="16"/>
  <c r="ACN53" i="15"/>
  <c r="ACO52" i="15"/>
  <c r="ACN53" i="14"/>
  <c r="ACO52" i="14"/>
  <c r="ACN53" i="13"/>
  <c r="ACO52" i="13"/>
  <c r="ACQ66" i="19" l="1"/>
  <c r="ACR65" i="19"/>
  <c r="ACP53" i="18"/>
  <c r="ACQ52" i="18"/>
  <c r="ACO53" i="17"/>
  <c r="ACP52" i="17"/>
  <c r="ACO53" i="16"/>
  <c r="ACP52" i="16"/>
  <c r="ACO53" i="15"/>
  <c r="ACP52" i="15"/>
  <c r="ACP52" i="14"/>
  <c r="ACO53" i="14"/>
  <c r="ACO53" i="13"/>
  <c r="ACP52" i="13"/>
  <c r="ACR66" i="19" l="1"/>
  <c r="ACS65" i="19"/>
  <c r="ACQ53" i="18"/>
  <c r="ACR52" i="18"/>
  <c r="ACP53" i="17"/>
  <c r="ACQ52" i="17"/>
  <c r="ACP53" i="16"/>
  <c r="ACQ52" i="16"/>
  <c r="ACP53" i="15"/>
  <c r="ACQ52" i="15"/>
  <c r="ACP53" i="14"/>
  <c r="ACQ52" i="14"/>
  <c r="ACQ52" i="13"/>
  <c r="ACP53" i="13"/>
  <c r="ACS66" i="19" l="1"/>
  <c r="ACT65" i="19"/>
  <c r="ACR53" i="18"/>
  <c r="ACS52" i="18"/>
  <c r="ACQ53" i="17"/>
  <c r="ACR52" i="17"/>
  <c r="ACQ53" i="16"/>
  <c r="ACR52" i="16"/>
  <c r="ACQ53" i="15"/>
  <c r="ACR52" i="15"/>
  <c r="ACQ53" i="14"/>
  <c r="ACR52" i="14"/>
  <c r="ACQ53" i="13"/>
  <c r="ACR52" i="13"/>
  <c r="ACU65" i="19" l="1"/>
  <c r="ACT66" i="19"/>
  <c r="ACS53" i="18"/>
  <c r="ACT52" i="18"/>
  <c r="ACR53" i="17"/>
  <c r="ACS52" i="17"/>
  <c r="ACR53" i="16"/>
  <c r="ACS52" i="16"/>
  <c r="ACR53" i="15"/>
  <c r="ACS52" i="15"/>
  <c r="ACR53" i="14"/>
  <c r="ACS52" i="14"/>
  <c r="ACR53" i="13"/>
  <c r="ACS52" i="13"/>
  <c r="ACU66" i="19" l="1"/>
  <c r="ACV65" i="19"/>
  <c r="ACT53" i="18"/>
  <c r="ACU52" i="18"/>
  <c r="ACS53" i="17"/>
  <c r="ACT52" i="17"/>
  <c r="ACS53" i="16"/>
  <c r="ACT52" i="16"/>
  <c r="ACS53" i="15"/>
  <c r="ACT52" i="15"/>
  <c r="ACS53" i="14"/>
  <c r="ACT52" i="14"/>
  <c r="ACT52" i="13"/>
  <c r="ACS53" i="13"/>
  <c r="ACV66" i="19" l="1"/>
  <c r="ACW65" i="19"/>
  <c r="ACU53" i="18"/>
  <c r="ACV52" i="18"/>
  <c r="ACT53" i="17"/>
  <c r="ACU52" i="17"/>
  <c r="ACT53" i="16"/>
  <c r="ACU52" i="16"/>
  <c r="ACT53" i="15"/>
  <c r="ACU52" i="15"/>
  <c r="ACT53" i="14"/>
  <c r="ACU52" i="14"/>
  <c r="ACT53" i="13"/>
  <c r="ACU52" i="13"/>
  <c r="ACW66" i="19" l="1"/>
  <c r="ACX65" i="19"/>
  <c r="ACV53" i="18"/>
  <c r="ACW52" i="18"/>
  <c r="ACU53" i="17"/>
  <c r="ACV52" i="17"/>
  <c r="ACU53" i="16"/>
  <c r="ACV52" i="16"/>
  <c r="ACU53" i="15"/>
  <c r="ACV52" i="15"/>
  <c r="ACU53" i="14"/>
  <c r="ACV52" i="14"/>
  <c r="ACU53" i="13"/>
  <c r="ACV52" i="13"/>
  <c r="ACX66" i="19" l="1"/>
  <c r="ACY65" i="19"/>
  <c r="ACW53" i="18"/>
  <c r="ACX52" i="18"/>
  <c r="ACV53" i="17"/>
  <c r="ACW52" i="17"/>
  <c r="ACW52" i="16"/>
  <c r="ACV53" i="16"/>
  <c r="ACV53" i="15"/>
  <c r="ACW52" i="15"/>
  <c r="ACW52" i="14"/>
  <c r="ACV53" i="14"/>
  <c r="ACV53" i="13"/>
  <c r="ACW52" i="13"/>
  <c r="ACY66" i="19" l="1"/>
  <c r="ACZ65" i="19"/>
  <c r="ACX53" i="18"/>
  <c r="ACY52" i="18"/>
  <c r="ACW53" i="17"/>
  <c r="ACX52" i="17"/>
  <c r="ACW53" i="16"/>
  <c r="ACX52" i="16"/>
  <c r="ACW53" i="15"/>
  <c r="ACX52" i="15"/>
  <c r="ACW53" i="14"/>
  <c r="ACX52" i="14"/>
  <c r="ACW53" i="13"/>
  <c r="ACX52" i="13"/>
  <c r="ACZ66" i="19" l="1"/>
  <c r="ADA65" i="19"/>
  <c r="ACY53" i="18"/>
  <c r="ACZ52" i="18"/>
  <c r="ACX53" i="17"/>
  <c r="ACY52" i="17"/>
  <c r="ACX53" i="16"/>
  <c r="ACY52" i="16"/>
  <c r="ACX53" i="15"/>
  <c r="ACY52" i="15"/>
  <c r="ACX53" i="14"/>
  <c r="ACY52" i="14"/>
  <c r="ACX53" i="13"/>
  <c r="ACY52" i="13"/>
  <c r="ADB65" i="19" l="1"/>
  <c r="ADA66" i="19"/>
  <c r="ADA52" i="18"/>
  <c r="ACZ53" i="18"/>
  <c r="ACY53" i="17"/>
  <c r="ACZ52" i="17"/>
  <c r="ACY53" i="16"/>
  <c r="ACZ52" i="16"/>
  <c r="ACY53" i="15"/>
  <c r="ACZ52" i="15"/>
  <c r="ACY53" i="14"/>
  <c r="ACZ52" i="14"/>
  <c r="ACY53" i="13"/>
  <c r="ACZ52" i="13"/>
  <c r="ADB66" i="19" l="1"/>
  <c r="ADC65" i="19"/>
  <c r="ADA53" i="18"/>
  <c r="ADB52" i="18"/>
  <c r="ADA52" i="17"/>
  <c r="ACZ53" i="17"/>
  <c r="ACZ53" i="16"/>
  <c r="ADA52" i="16"/>
  <c r="ACZ53" i="15"/>
  <c r="ADA52" i="15"/>
  <c r="ACZ53" i="14"/>
  <c r="ADA52" i="14"/>
  <c r="ACZ53" i="13"/>
  <c r="ADA52" i="13"/>
  <c r="ADD65" i="19" l="1"/>
  <c r="ADC66" i="19"/>
  <c r="ADB53" i="18"/>
  <c r="ADC52" i="18"/>
  <c r="ADA53" i="17"/>
  <c r="ADB52" i="17"/>
  <c r="ADA53" i="16"/>
  <c r="ADB52" i="16"/>
  <c r="ADA53" i="15"/>
  <c r="ADB52" i="15"/>
  <c r="ADA53" i="14"/>
  <c r="ADB52" i="14"/>
  <c r="ADA53" i="13"/>
  <c r="ADB52" i="13"/>
  <c r="ADE65" i="19" l="1"/>
  <c r="ADD66" i="19"/>
  <c r="ADC53" i="18"/>
  <c r="ADD52" i="18"/>
  <c r="ADB53" i="17"/>
  <c r="ADC52" i="17"/>
  <c r="ADB53" i="16"/>
  <c r="ADC52" i="16"/>
  <c r="ADB53" i="15"/>
  <c r="ADC52" i="15"/>
  <c r="ADB53" i="14"/>
  <c r="ADC52" i="14"/>
  <c r="ADB53" i="13"/>
  <c r="ADC52" i="13"/>
  <c r="ADE66" i="19" l="1"/>
  <c r="ADF65" i="19"/>
  <c r="ADD53" i="18"/>
  <c r="ADE52" i="18"/>
  <c r="ADC53" i="17"/>
  <c r="ADD52" i="17"/>
  <c r="ADD52" i="16"/>
  <c r="ADC53" i="16"/>
  <c r="ADD52" i="15"/>
  <c r="ADC53" i="15"/>
  <c r="ADC53" i="14"/>
  <c r="ADD52" i="14"/>
  <c r="ADC53" i="13"/>
  <c r="ADD52" i="13"/>
  <c r="ADF66" i="19" l="1"/>
  <c r="ADG65" i="19"/>
  <c r="ADE53" i="18"/>
  <c r="ADF52" i="18"/>
  <c r="ADD53" i="17"/>
  <c r="ADE52" i="17"/>
  <c r="ADE52" i="16"/>
  <c r="ADD53" i="16"/>
  <c r="ADE52" i="15"/>
  <c r="ADD53" i="15"/>
  <c r="ADE52" i="14"/>
  <c r="ADD53" i="14"/>
  <c r="ADE52" i="13"/>
  <c r="ADD53" i="13"/>
  <c r="ADG66" i="19" l="1"/>
  <c r="ADH65" i="19"/>
  <c r="ADF53" i="18"/>
  <c r="ADG52" i="18"/>
  <c r="ADE53" i="17"/>
  <c r="ADF52" i="17"/>
  <c r="ADE53" i="16"/>
  <c r="ADF52" i="16"/>
  <c r="ADE53" i="15"/>
  <c r="ADF52" i="15"/>
  <c r="ADF52" i="14"/>
  <c r="ADE53" i="14"/>
  <c r="ADE53" i="13"/>
  <c r="ADF52" i="13"/>
  <c r="ADH66" i="19" l="1"/>
  <c r="ADI65" i="19"/>
  <c r="ADG53" i="18"/>
  <c r="ADH52" i="18"/>
  <c r="ADF53" i="17"/>
  <c r="ADG52" i="17"/>
  <c r="ADF53" i="16"/>
  <c r="ADG52" i="16"/>
  <c r="ADF53" i="15"/>
  <c r="ADG52" i="15"/>
  <c r="ADF53" i="14"/>
  <c r="ADG52" i="14"/>
  <c r="ADG52" i="13"/>
  <c r="ADF53" i="13"/>
  <c r="ADI66" i="19" l="1"/>
  <c r="ADJ65" i="19"/>
  <c r="ADH53" i="18"/>
  <c r="ADI52" i="18"/>
  <c r="ADG53" i="17"/>
  <c r="ADH52" i="17"/>
  <c r="ADG53" i="16"/>
  <c r="ADH52" i="16"/>
  <c r="ADG53" i="15"/>
  <c r="ADH52" i="15"/>
  <c r="ADG53" i="14"/>
  <c r="ADH52" i="14"/>
  <c r="ADG53" i="13"/>
  <c r="ADH52" i="13"/>
  <c r="ADJ66" i="19" l="1"/>
  <c r="ADK65" i="19"/>
  <c r="ADI53" i="18"/>
  <c r="ADJ52" i="18"/>
  <c r="ADI52" i="17"/>
  <c r="ADH53" i="17"/>
  <c r="ADH53" i="16"/>
  <c r="ADI52" i="16"/>
  <c r="ADH53" i="15"/>
  <c r="ADI52" i="15"/>
  <c r="ADH53" i="14"/>
  <c r="ADI52" i="14"/>
  <c r="ADH53" i="13"/>
  <c r="ADI52" i="13"/>
  <c r="ADK66" i="19" l="1"/>
  <c r="ADL65" i="19"/>
  <c r="ADJ53" i="18"/>
  <c r="ADK52" i="18"/>
  <c r="ADI53" i="17"/>
  <c r="ADJ52" i="17"/>
  <c r="ADI53" i="16"/>
  <c r="ADJ52" i="16"/>
  <c r="ADI53" i="15"/>
  <c r="ADJ52" i="15"/>
  <c r="ADI53" i="14"/>
  <c r="ADJ52" i="14"/>
  <c r="ADI53" i="13"/>
  <c r="ADJ52" i="13"/>
  <c r="ADL66" i="19" l="1"/>
  <c r="ADM65" i="19"/>
  <c r="ADK53" i="18"/>
  <c r="ADL52" i="18"/>
  <c r="ADJ53" i="17"/>
  <c r="ADK52" i="17"/>
  <c r="ADJ53" i="16"/>
  <c r="ADK52" i="16"/>
  <c r="ADJ53" i="15"/>
  <c r="ADK52" i="15"/>
  <c r="ADJ53" i="14"/>
  <c r="ADK52" i="14"/>
  <c r="ADJ53" i="13"/>
  <c r="ADK52" i="13"/>
  <c r="ADM66" i="19" l="1"/>
  <c r="ADN65" i="19"/>
  <c r="ADL53" i="18"/>
  <c r="ADM52" i="18"/>
  <c r="ADK53" i="17"/>
  <c r="ADL52" i="17"/>
  <c r="ADK53" i="16"/>
  <c r="ADL52" i="16"/>
  <c r="ADK53" i="15"/>
  <c r="ADL52" i="15"/>
  <c r="ADL52" i="14"/>
  <c r="ADK53" i="14"/>
  <c r="ADK53" i="13"/>
  <c r="ADL52" i="13"/>
  <c r="ADN66" i="19" l="1"/>
  <c r="ADO65" i="19"/>
  <c r="ADM53" i="18"/>
  <c r="ADN52" i="18"/>
  <c r="ADL53" i="17"/>
  <c r="ADM52" i="17"/>
  <c r="ADM52" i="16"/>
  <c r="ADL53" i="16"/>
  <c r="ADL53" i="15"/>
  <c r="ADM52" i="15"/>
  <c r="ADL53" i="14"/>
  <c r="ADM52" i="14"/>
  <c r="ADL53" i="13"/>
  <c r="ADM52" i="13"/>
  <c r="ADO66" i="19" l="1"/>
  <c r="ADP65" i="19"/>
  <c r="ADN53" i="18"/>
  <c r="ADO52" i="18"/>
  <c r="ADM53" i="17"/>
  <c r="ADN52" i="17"/>
  <c r="ADM53" i="16"/>
  <c r="ADN52" i="16"/>
  <c r="ADM53" i="15"/>
  <c r="ADN52" i="15"/>
  <c r="ADM53" i="14"/>
  <c r="ADN52" i="14"/>
  <c r="ADM53" i="13"/>
  <c r="ADN52" i="13"/>
  <c r="ADP66" i="19" l="1"/>
  <c r="ADQ65" i="19"/>
  <c r="ADO53" i="18"/>
  <c r="ADP52" i="18"/>
  <c r="ADN53" i="17"/>
  <c r="ADO52" i="17"/>
  <c r="ADN53" i="16"/>
  <c r="ADO52" i="16"/>
  <c r="ADN53" i="15"/>
  <c r="ADO52" i="15"/>
  <c r="ADN53" i="14"/>
  <c r="ADO52" i="14"/>
  <c r="ADN53" i="13"/>
  <c r="ADO52" i="13"/>
  <c r="ADR65" i="19" l="1"/>
  <c r="ADQ66" i="19"/>
  <c r="ADQ52" i="18"/>
  <c r="ADP53" i="18"/>
  <c r="ADO53" i="17"/>
  <c r="ADP52" i="17"/>
  <c r="ADO53" i="16"/>
  <c r="ADP52" i="16"/>
  <c r="ADO53" i="15"/>
  <c r="ADP52" i="15"/>
  <c r="ADO53" i="14"/>
  <c r="ADP52" i="14"/>
  <c r="ADO53" i="13"/>
  <c r="ADP52" i="13"/>
  <c r="ADR66" i="19" l="1"/>
  <c r="ADS65" i="19"/>
  <c r="ADQ53" i="18"/>
  <c r="ADR52" i="18"/>
  <c r="ADP53" i="17"/>
  <c r="ADQ52" i="17"/>
  <c r="ADP53" i="16"/>
  <c r="ADQ52" i="16"/>
  <c r="ADP53" i="15"/>
  <c r="ADQ52" i="15"/>
  <c r="ADP53" i="14"/>
  <c r="ADQ52" i="14"/>
  <c r="ADP53" i="13"/>
  <c r="ADQ52" i="13"/>
  <c r="ADS66" i="19" l="1"/>
  <c r="ADT65" i="19"/>
  <c r="ADR53" i="18"/>
  <c r="ADS52" i="18"/>
  <c r="ADQ53" i="17"/>
  <c r="ADR52" i="17"/>
  <c r="ADQ53" i="16"/>
  <c r="ADR52" i="16"/>
  <c r="ADQ53" i="15"/>
  <c r="ADR52" i="15"/>
  <c r="ADQ53" i="14"/>
  <c r="ADR52" i="14"/>
  <c r="ADQ53" i="13"/>
  <c r="ADR52" i="13"/>
  <c r="ADT66" i="19" l="1"/>
  <c r="ADU65" i="19"/>
  <c r="ADS53" i="18"/>
  <c r="ADT52" i="18"/>
  <c r="ADR53" i="17"/>
  <c r="ADS52" i="17"/>
  <c r="ADR53" i="16"/>
  <c r="ADS52" i="16"/>
  <c r="ADR53" i="15"/>
  <c r="ADS52" i="15"/>
  <c r="ADR53" i="14"/>
  <c r="ADS52" i="14"/>
  <c r="ADR53" i="13"/>
  <c r="ADS52" i="13"/>
  <c r="ADU66" i="19" l="1"/>
  <c r="ADV65" i="19"/>
  <c r="ADT53" i="18"/>
  <c r="ADU52" i="18"/>
  <c r="ADS53" i="17"/>
  <c r="ADT52" i="17"/>
  <c r="ADS53" i="16"/>
  <c r="ADT52" i="16"/>
  <c r="ADS53" i="15"/>
  <c r="ADT52" i="15"/>
  <c r="ADS53" i="14"/>
  <c r="ADT52" i="14"/>
  <c r="ADS53" i="13"/>
  <c r="ADT52" i="13"/>
  <c r="ADV66" i="19" l="1"/>
  <c r="ADW65" i="19"/>
  <c r="ADU53" i="18"/>
  <c r="ADV52" i="18"/>
  <c r="ADU52" i="17"/>
  <c r="ADT53" i="17"/>
  <c r="ADT53" i="16"/>
  <c r="ADU52" i="16"/>
  <c r="ADT53" i="15"/>
  <c r="ADU52" i="15"/>
  <c r="ADT53" i="14"/>
  <c r="ADU52" i="14"/>
  <c r="ADT53" i="13"/>
  <c r="ADU52" i="13"/>
  <c r="ADW66" i="19" l="1"/>
  <c r="ADX65" i="19"/>
  <c r="ADV53" i="18"/>
  <c r="ADW52" i="18"/>
  <c r="ADU53" i="17"/>
  <c r="ADV52" i="17"/>
  <c r="ADU53" i="16"/>
  <c r="ADV52" i="16"/>
  <c r="ADU53" i="15"/>
  <c r="ADV52" i="15"/>
  <c r="ADV52" i="14"/>
  <c r="ADU53" i="14"/>
  <c r="ADU53" i="13"/>
  <c r="ADV52" i="13"/>
  <c r="ADX66" i="19" l="1"/>
  <c r="ADY65" i="19"/>
  <c r="ADW53" i="18"/>
  <c r="ADX52" i="18"/>
  <c r="ADV53" i="17"/>
  <c r="ADW52" i="17"/>
  <c r="ADV53" i="16"/>
  <c r="ADW52" i="16"/>
  <c r="ADV53" i="15"/>
  <c r="ADW52" i="15"/>
  <c r="ADV53" i="14"/>
  <c r="ADW52" i="14"/>
  <c r="ADV53" i="13"/>
  <c r="ADW52" i="13"/>
  <c r="ADY66" i="19" l="1"/>
  <c r="ADZ65" i="19"/>
  <c r="ADX53" i="18"/>
  <c r="ADY52" i="18"/>
  <c r="ADW53" i="17"/>
  <c r="ADX52" i="17"/>
  <c r="ADW53" i="16"/>
  <c r="ADX52" i="16"/>
  <c r="ADW53" i="15"/>
  <c r="ADX52" i="15"/>
  <c r="ADW53" i="14"/>
  <c r="ADX52" i="14"/>
  <c r="ADW53" i="13"/>
  <c r="ADX52" i="13"/>
  <c r="ADZ66" i="19" l="1"/>
  <c r="AEA65" i="19"/>
  <c r="ADY53" i="18"/>
  <c r="ADZ52" i="18"/>
  <c r="ADY52" i="17"/>
  <c r="ADX53" i="17"/>
  <c r="ADX53" i="16"/>
  <c r="ADY52" i="16"/>
  <c r="ADX53" i="15"/>
  <c r="ADY52" i="15"/>
  <c r="ADX53" i="14"/>
  <c r="ADY52" i="14"/>
  <c r="ADX53" i="13"/>
  <c r="ADY52" i="13"/>
  <c r="AEA66" i="19" l="1"/>
  <c r="AEB65" i="19"/>
  <c r="ADZ53" i="18"/>
  <c r="AEA52" i="18"/>
  <c r="ADY53" i="17"/>
  <c r="ADZ52" i="17"/>
  <c r="ADY53" i="16"/>
  <c r="ADZ52" i="16"/>
  <c r="ADY53" i="15"/>
  <c r="ADZ52" i="15"/>
  <c r="ADY53" i="14"/>
  <c r="ADZ52" i="14"/>
  <c r="ADY53" i="13"/>
  <c r="ADZ52" i="13"/>
  <c r="AEB66" i="19" l="1"/>
  <c r="AEC65" i="19"/>
  <c r="AEA53" i="18"/>
  <c r="AEB52" i="18"/>
  <c r="ADZ53" i="17"/>
  <c r="AEA52" i="17"/>
  <c r="ADZ53" i="16"/>
  <c r="AEA52" i="16"/>
  <c r="ADZ53" i="15"/>
  <c r="AEA52" i="15"/>
  <c r="ADZ53" i="14"/>
  <c r="AEA52" i="14"/>
  <c r="ADZ53" i="13"/>
  <c r="AEA52" i="13"/>
  <c r="AEC66" i="19" l="1"/>
  <c r="AED65" i="19"/>
  <c r="AEB53" i="18"/>
  <c r="AEC52" i="18"/>
  <c r="AEA53" i="17"/>
  <c r="AEB52" i="17"/>
  <c r="AEA53" i="16"/>
  <c r="AEB52" i="16"/>
  <c r="AEA53" i="15"/>
  <c r="AEB52" i="15"/>
  <c r="AEA53" i="14"/>
  <c r="AEB52" i="14"/>
  <c r="AEA53" i="13"/>
  <c r="AEB52" i="13"/>
  <c r="AED66" i="19" l="1"/>
  <c r="AEE65" i="19"/>
  <c r="AEC53" i="18"/>
  <c r="AED52" i="18"/>
  <c r="AEB53" i="17"/>
  <c r="AEC52" i="17"/>
  <c r="AEC52" i="16"/>
  <c r="AEB53" i="16"/>
  <c r="AEB53" i="15"/>
  <c r="AEC52" i="15"/>
  <c r="AEB53" i="14"/>
  <c r="AEC52" i="14"/>
  <c r="AEC52" i="13"/>
  <c r="AEB53" i="13"/>
  <c r="AEE66" i="19" l="1"/>
  <c r="AEF65" i="19"/>
  <c r="AED53" i="18"/>
  <c r="AEE52" i="18"/>
  <c r="AEC53" i="17"/>
  <c r="AED52" i="17"/>
  <c r="AEC53" i="16"/>
  <c r="AED52" i="16"/>
  <c r="AEC53" i="15"/>
  <c r="AED52" i="15"/>
  <c r="AEC53" i="14"/>
  <c r="AED52" i="14"/>
  <c r="AEC53" i="13"/>
  <c r="AED52" i="13"/>
  <c r="AEF66" i="19" l="1"/>
  <c r="AEG65" i="19"/>
  <c r="AEE53" i="18"/>
  <c r="AEF52" i="18"/>
  <c r="AED53" i="17"/>
  <c r="AEE52" i="17"/>
  <c r="AED53" i="16"/>
  <c r="AEE52" i="16"/>
  <c r="AED53" i="15"/>
  <c r="AEE52" i="15"/>
  <c r="AED53" i="14"/>
  <c r="AEE52" i="14"/>
  <c r="AED53" i="13"/>
  <c r="AEE52" i="13"/>
  <c r="AEG66" i="19" l="1"/>
  <c r="AEH65" i="19"/>
  <c r="AEF53" i="18"/>
  <c r="AEG52" i="18"/>
  <c r="AEE53" i="17"/>
  <c r="AEF52" i="17"/>
  <c r="AEE53" i="16"/>
  <c r="AEF52" i="16"/>
  <c r="AEE53" i="15"/>
  <c r="AEF52" i="15"/>
  <c r="AEE53" i="14"/>
  <c r="AEF52" i="14"/>
  <c r="AEE53" i="13"/>
  <c r="AEF52" i="13"/>
  <c r="AEH66" i="19" l="1"/>
  <c r="AEI65" i="19"/>
  <c r="AEG53" i="18"/>
  <c r="AEH52" i="18"/>
  <c r="AEG52" i="17"/>
  <c r="AEF53" i="17"/>
  <c r="AEF53" i="16"/>
  <c r="AEG52" i="16"/>
  <c r="AEF53" i="15"/>
  <c r="AEG52" i="15"/>
  <c r="AEG52" i="14"/>
  <c r="AEF53" i="14"/>
  <c r="AEF53" i="13"/>
  <c r="AEG52" i="13"/>
  <c r="AEI66" i="19" l="1"/>
  <c r="AEJ65" i="19"/>
  <c r="AEH53" i="18"/>
  <c r="AEI52" i="18"/>
  <c r="AEG53" i="17"/>
  <c r="AEH52" i="17"/>
  <c r="AEG53" i="16"/>
  <c r="AEH52" i="16"/>
  <c r="AEG53" i="15"/>
  <c r="AEH52" i="15"/>
  <c r="AEG53" i="14"/>
  <c r="AEH52" i="14"/>
  <c r="AEG53" i="13"/>
  <c r="AEH52" i="13"/>
  <c r="AEJ66" i="19" l="1"/>
  <c r="AEK65" i="19"/>
  <c r="AEI53" i="18"/>
  <c r="AEJ52" i="18"/>
  <c r="AEH53" i="17"/>
  <c r="AEI52" i="17"/>
  <c r="AEH53" i="16"/>
  <c r="AEI52" i="16"/>
  <c r="AEH53" i="15"/>
  <c r="AEI52" i="15"/>
  <c r="AEH53" i="14"/>
  <c r="AEI52" i="14"/>
  <c r="AEH53" i="13"/>
  <c r="AEI52" i="13"/>
  <c r="AEK66" i="19" l="1"/>
  <c r="AEL65" i="19"/>
  <c r="AEJ53" i="18"/>
  <c r="AEK52" i="18"/>
  <c r="AEI53" i="17"/>
  <c r="AEJ52" i="17"/>
  <c r="AEJ52" i="16"/>
  <c r="AEI53" i="16"/>
  <c r="AEJ52" i="15"/>
  <c r="AEI53" i="15"/>
  <c r="AEI53" i="14"/>
  <c r="AEJ52" i="14"/>
  <c r="AEI53" i="13"/>
  <c r="AEJ52" i="13"/>
  <c r="AEL66" i="19" l="1"/>
  <c r="AEM65" i="19"/>
  <c r="AEK53" i="18"/>
  <c r="AEL52" i="18"/>
  <c r="AEJ53" i="17"/>
  <c r="AEK52" i="17"/>
  <c r="AEK52" i="16"/>
  <c r="AEJ53" i="16"/>
  <c r="AEK52" i="15"/>
  <c r="AEJ53" i="15"/>
  <c r="AEJ53" i="14"/>
  <c r="AEK52" i="14"/>
  <c r="AEJ53" i="13"/>
  <c r="AEK52" i="13"/>
  <c r="AEM66" i="19" l="1"/>
  <c r="AEN65" i="19"/>
  <c r="AEL53" i="18"/>
  <c r="AEM52" i="18"/>
  <c r="AEL52" i="17"/>
  <c r="AEK53" i="17"/>
  <c r="AEK53" i="16"/>
  <c r="AEL52" i="16"/>
  <c r="AEK53" i="15"/>
  <c r="AEL52" i="15"/>
  <c r="AEK53" i="14"/>
  <c r="AEL52" i="14"/>
  <c r="AEK53" i="13"/>
  <c r="AEL52" i="13"/>
  <c r="AEO65" i="19" l="1"/>
  <c r="AEN66" i="19"/>
  <c r="AEM53" i="18"/>
  <c r="AEN52" i="18"/>
  <c r="AEL53" i="17"/>
  <c r="AEM52" i="17"/>
  <c r="AEL53" i="16"/>
  <c r="AEM52" i="16"/>
  <c r="AEL53" i="15"/>
  <c r="AEM52" i="15"/>
  <c r="AEL53" i="14"/>
  <c r="AEM52" i="14"/>
  <c r="AEL53" i="13"/>
  <c r="AEM52" i="13"/>
  <c r="AEP65" i="19" l="1"/>
  <c r="AEO66" i="19"/>
  <c r="AEN53" i="18"/>
  <c r="AEO52" i="18"/>
  <c r="AEM53" i="17"/>
  <c r="AEN52" i="17"/>
  <c r="AEM53" i="16"/>
  <c r="AEN52" i="16"/>
  <c r="AEM53" i="15"/>
  <c r="AEN52" i="15"/>
  <c r="AEM53" i="14"/>
  <c r="AEN52" i="14"/>
  <c r="AEM53" i="13"/>
  <c r="AEN52" i="13"/>
  <c r="AEP66" i="19" l="1"/>
  <c r="AEQ65" i="19"/>
  <c r="AEO53" i="18"/>
  <c r="AEP52" i="18"/>
  <c r="AEO52" i="17"/>
  <c r="AEN53" i="17"/>
  <c r="AEN53" i="16"/>
  <c r="AEO52" i="16"/>
  <c r="AEN53" i="15"/>
  <c r="AEO52" i="15"/>
  <c r="AEO52" i="14"/>
  <c r="AEN53" i="14"/>
  <c r="AEN53" i="13"/>
  <c r="AEO52" i="13"/>
  <c r="AEQ66" i="19" l="1"/>
  <c r="AER65" i="19"/>
  <c r="AEP53" i="18"/>
  <c r="AEQ52" i="18"/>
  <c r="AEO53" i="17"/>
  <c r="AEP52" i="17"/>
  <c r="AEO53" i="16"/>
  <c r="AEP52" i="16"/>
  <c r="AEO53" i="15"/>
  <c r="AEP52" i="15"/>
  <c r="AEO53" i="14"/>
  <c r="AEP52" i="14"/>
  <c r="AEO53" i="13"/>
  <c r="AEP52" i="13"/>
  <c r="AER66" i="19" l="1"/>
  <c r="AES65" i="19"/>
  <c r="AEQ53" i="18"/>
  <c r="AER52" i="18"/>
  <c r="AEP53" i="17"/>
  <c r="AEQ52" i="17"/>
  <c r="AEP53" i="16"/>
  <c r="AEQ52" i="16"/>
  <c r="AEP53" i="15"/>
  <c r="AEQ52" i="15"/>
  <c r="AEP53" i="14"/>
  <c r="AEQ52" i="14"/>
  <c r="AEP53" i="13"/>
  <c r="AEQ52" i="13"/>
  <c r="AES66" i="19" l="1"/>
  <c r="AET65" i="19"/>
  <c r="AER53" i="18"/>
  <c r="AES52" i="18"/>
  <c r="AEQ53" i="17"/>
  <c r="AER52" i="17"/>
  <c r="AEQ53" i="16"/>
  <c r="AER52" i="16"/>
  <c r="AEQ53" i="15"/>
  <c r="AER52" i="15"/>
  <c r="AEQ53" i="14"/>
  <c r="AER52" i="14"/>
  <c r="AEQ53" i="13"/>
  <c r="AER52" i="13"/>
  <c r="AET66" i="19" l="1"/>
  <c r="AEU65" i="19"/>
  <c r="AES53" i="18"/>
  <c r="AET52" i="18"/>
  <c r="AER53" i="17"/>
  <c r="AES52" i="17"/>
  <c r="AES52" i="16"/>
  <c r="AER53" i="16"/>
  <c r="AER53" i="15"/>
  <c r="AES52" i="15"/>
  <c r="AER53" i="14"/>
  <c r="AES52" i="14"/>
  <c r="AES52" i="13"/>
  <c r="AER53" i="13"/>
  <c r="AEU66" i="19" l="1"/>
  <c r="AEV65" i="19"/>
  <c r="AET53" i="18"/>
  <c r="AEU52" i="18"/>
  <c r="AES53" i="17"/>
  <c r="AET52" i="17"/>
  <c r="AES53" i="16"/>
  <c r="AET52" i="16"/>
  <c r="AES53" i="15"/>
  <c r="AET52" i="15"/>
  <c r="AES53" i="14"/>
  <c r="AET52" i="14"/>
  <c r="AES53" i="13"/>
  <c r="AET52" i="13"/>
  <c r="AEV66" i="19" l="1"/>
  <c r="AEW65" i="19"/>
  <c r="AEU53" i="18"/>
  <c r="AEV52" i="18"/>
  <c r="AET53" i="17"/>
  <c r="AEU52" i="17"/>
  <c r="AET53" i="16"/>
  <c r="AEU52" i="16"/>
  <c r="AET53" i="15"/>
  <c r="AEU52" i="15"/>
  <c r="AEU52" i="14"/>
  <c r="AET53" i="14"/>
  <c r="AEU52" i="13"/>
  <c r="AET53" i="13"/>
  <c r="AEW66" i="19" l="1"/>
  <c r="AEX65" i="19"/>
  <c r="AEV53" i="18"/>
  <c r="AEW52" i="18"/>
  <c r="AEU53" i="17"/>
  <c r="AEV52" i="17"/>
  <c r="AEU53" i="16"/>
  <c r="AEV52" i="16"/>
  <c r="AEU53" i="15"/>
  <c r="AEV52" i="15"/>
  <c r="AEU53" i="14"/>
  <c r="AEV52" i="14"/>
  <c r="AEU53" i="13"/>
  <c r="AEV52" i="13"/>
  <c r="AEX66" i="19" l="1"/>
  <c r="AEY65" i="19"/>
  <c r="AEW53" i="18"/>
  <c r="AEX52" i="18"/>
  <c r="AEV53" i="17"/>
  <c r="AEW52" i="17"/>
  <c r="AEV53" i="16"/>
  <c r="AEW52" i="16"/>
  <c r="AEV53" i="15"/>
  <c r="AEW52" i="15"/>
  <c r="AEV53" i="14"/>
  <c r="AEW52" i="14"/>
  <c r="AEV53" i="13"/>
  <c r="AEW52" i="13"/>
  <c r="AEY66" i="19" l="1"/>
  <c r="AEZ65" i="19"/>
  <c r="AEX53" i="18"/>
  <c r="AEY52" i="18"/>
  <c r="AEW53" i="17"/>
  <c r="AEX52" i="17"/>
  <c r="AEW53" i="16"/>
  <c r="AEX52" i="16"/>
  <c r="AEW53" i="15"/>
  <c r="AEX52" i="15"/>
  <c r="AEX52" i="14"/>
  <c r="AEW53" i="14"/>
  <c r="AEW53" i="13"/>
  <c r="AEX52" i="13"/>
  <c r="AEZ66" i="19" l="1"/>
  <c r="AFA65" i="19"/>
  <c r="AEY53" i="18"/>
  <c r="AEZ52" i="18"/>
  <c r="AEX53" i="17"/>
  <c r="AEY52" i="17"/>
  <c r="AEX53" i="16"/>
  <c r="AEY52" i="16"/>
  <c r="AEY52" i="15"/>
  <c r="AEX53" i="15"/>
  <c r="AEX53" i="14"/>
  <c r="AEY52" i="14"/>
  <c r="AEX53" i="13"/>
  <c r="AEY52" i="13"/>
  <c r="AFA66" i="19" l="1"/>
  <c r="AFB65" i="19"/>
  <c r="AEZ53" i="18"/>
  <c r="AFA52" i="18"/>
  <c r="AEZ52" i="17"/>
  <c r="AEY53" i="17"/>
  <c r="AEY53" i="16"/>
  <c r="AEZ52" i="16"/>
  <c r="AEY53" i="15"/>
  <c r="AEZ52" i="15"/>
  <c r="AEY53" i="14"/>
  <c r="AEZ52" i="14"/>
  <c r="AEY53" i="13"/>
  <c r="AEZ52" i="13"/>
  <c r="AFB66" i="19" l="1"/>
  <c r="AFC65" i="19"/>
  <c r="AFA53" i="18"/>
  <c r="AFB52" i="18"/>
  <c r="AEZ53" i="17"/>
  <c r="AFA52" i="17"/>
  <c r="AEZ53" i="16"/>
  <c r="AFA52" i="16"/>
  <c r="AEZ53" i="15"/>
  <c r="AFA52" i="15"/>
  <c r="AEZ53" i="14"/>
  <c r="AFA52" i="14"/>
  <c r="AEZ53" i="13"/>
  <c r="AFA52" i="13"/>
  <c r="AFC66" i="19" l="1"/>
  <c r="AFD65" i="19"/>
  <c r="AFB53" i="18"/>
  <c r="AFC52" i="18"/>
  <c r="AFA53" i="17"/>
  <c r="AFB52" i="17"/>
  <c r="AFA53" i="16"/>
  <c r="AFB52" i="16"/>
  <c r="AFA53" i="15"/>
  <c r="AFB52" i="15"/>
  <c r="AFA53" i="14"/>
  <c r="AFB52" i="14"/>
  <c r="AFA53" i="13"/>
  <c r="AFB52" i="13"/>
  <c r="AFD66" i="19" l="1"/>
  <c r="AFE65" i="19"/>
  <c r="AFC53" i="18"/>
  <c r="AFD52" i="18"/>
  <c r="AFB53" i="17"/>
  <c r="AFC52" i="17"/>
  <c r="AFB53" i="16"/>
  <c r="AFC52" i="16"/>
  <c r="AFB53" i="15"/>
  <c r="AFC52" i="15"/>
  <c r="AFC52" i="14"/>
  <c r="AFB53" i="14"/>
  <c r="AFB53" i="13"/>
  <c r="AFC52" i="13"/>
  <c r="AFF65" i="19" l="1"/>
  <c r="AFE66" i="19"/>
  <c r="AFD53" i="18"/>
  <c r="AFE52" i="18"/>
  <c r="AFC53" i="17"/>
  <c r="AFD52" i="17"/>
  <c r="AFC53" i="16"/>
  <c r="AFD52" i="16"/>
  <c r="AFC53" i="15"/>
  <c r="AFD52" i="15"/>
  <c r="AFC53" i="14"/>
  <c r="AFD52" i="14"/>
  <c r="AFC53" i="13"/>
  <c r="AFD52" i="13"/>
  <c r="AFF66" i="19" l="1"/>
  <c r="AFG65" i="19"/>
  <c r="AFE53" i="18"/>
  <c r="AFF52" i="18"/>
  <c r="AFD53" i="17"/>
  <c r="AFE52" i="17"/>
  <c r="AFD53" i="16"/>
  <c r="AFE52" i="16"/>
  <c r="AFD53" i="15"/>
  <c r="AFE52" i="15"/>
  <c r="AFD53" i="14"/>
  <c r="AFE52" i="14"/>
  <c r="AFD53" i="13"/>
  <c r="AFE52" i="13"/>
  <c r="AFG66" i="19" l="1"/>
  <c r="AFH65" i="19"/>
  <c r="AFF53" i="18"/>
  <c r="AFG52" i="18"/>
  <c r="AFE53" i="17"/>
  <c r="AFF52" i="17"/>
  <c r="AFE53" i="16"/>
  <c r="AFF52" i="16"/>
  <c r="AFE53" i="15"/>
  <c r="AFF52" i="15"/>
  <c r="AFE53" i="14"/>
  <c r="AFF52" i="14"/>
  <c r="AFE53" i="13"/>
  <c r="AFF52" i="13"/>
  <c r="AFH66" i="19" l="1"/>
  <c r="AFI65" i="19"/>
  <c r="AFG53" i="18"/>
  <c r="AFH52" i="18"/>
  <c r="AFF53" i="17"/>
  <c r="AFG52" i="17"/>
  <c r="AFF53" i="16"/>
  <c r="AFG52" i="16"/>
  <c r="AFF53" i="15"/>
  <c r="AFG52" i="15"/>
  <c r="AFF53" i="14"/>
  <c r="AFG52" i="14"/>
  <c r="AFF53" i="13"/>
  <c r="AFG52" i="13"/>
  <c r="AFI66" i="19" l="1"/>
  <c r="AFJ65" i="19"/>
  <c r="AFH53" i="18"/>
  <c r="AFI52" i="18"/>
  <c r="AFH52" i="17"/>
  <c r="AFG53" i="17"/>
  <c r="AFG53" i="16"/>
  <c r="AFH52" i="16"/>
  <c r="AFG53" i="15"/>
  <c r="AFH52" i="15"/>
  <c r="AFG53" i="14"/>
  <c r="AFH52" i="14"/>
  <c r="AFG53" i="13"/>
  <c r="AFH52" i="13"/>
  <c r="AFJ66" i="19" l="1"/>
  <c r="AFK65" i="19"/>
  <c r="AFI53" i="18"/>
  <c r="AFJ52" i="18"/>
  <c r="AFH53" i="17"/>
  <c r="AFI52" i="17"/>
  <c r="AFI52" i="16"/>
  <c r="AFH53" i="16"/>
  <c r="AFH53" i="15"/>
  <c r="AFI52" i="15"/>
  <c r="AFI52" i="14"/>
  <c r="AFH53" i="14"/>
  <c r="AFH53" i="13"/>
  <c r="AFI52" i="13"/>
  <c r="AFK66" i="19" l="1"/>
  <c r="AFL65" i="19"/>
  <c r="AFJ53" i="18"/>
  <c r="AFK52" i="18"/>
  <c r="AFI53" i="17"/>
  <c r="AFJ52" i="17"/>
  <c r="AFI53" i="16"/>
  <c r="AFJ52" i="16"/>
  <c r="AFI53" i="15"/>
  <c r="AFJ52" i="15"/>
  <c r="AFI53" i="14"/>
  <c r="AFJ52" i="14"/>
  <c r="AFI53" i="13"/>
  <c r="AFJ52" i="13"/>
  <c r="AFL66" i="19" l="1"/>
  <c r="AFM65" i="19"/>
  <c r="AFK53" i="18"/>
  <c r="AFL52" i="18"/>
  <c r="AFJ53" i="17"/>
  <c r="AFK52" i="17"/>
  <c r="AFJ53" i="16"/>
  <c r="AFK52" i="16"/>
  <c r="AFJ53" i="15"/>
  <c r="AFK52" i="15"/>
  <c r="AFJ53" i="14"/>
  <c r="AFK52" i="14"/>
  <c r="AFJ53" i="13"/>
  <c r="AFK52" i="13"/>
  <c r="AFN65" i="19" l="1"/>
  <c r="AFM66" i="19"/>
  <c r="AFL53" i="18"/>
  <c r="AFM52" i="18"/>
  <c r="AFK53" i="17"/>
  <c r="AFL52" i="17"/>
  <c r="AFK53" i="16"/>
  <c r="AFL52" i="16"/>
  <c r="AFK53" i="15"/>
  <c r="AFL52" i="15"/>
  <c r="AFK53" i="14"/>
  <c r="AFL52" i="14"/>
  <c r="AFK53" i="13"/>
  <c r="AFL52" i="13"/>
  <c r="AFN66" i="19" l="1"/>
  <c r="AFO65" i="19"/>
  <c r="AFM53" i="18"/>
  <c r="AFN52" i="18"/>
  <c r="AFM52" i="17"/>
  <c r="AFL53" i="17"/>
  <c r="AFL53" i="16"/>
  <c r="AFM52" i="16"/>
  <c r="AFL53" i="15"/>
  <c r="AFM52" i="15"/>
  <c r="AFM52" i="14"/>
  <c r="AFL53" i="14"/>
  <c r="AFL53" i="13"/>
  <c r="AFM52" i="13"/>
  <c r="AFO66" i="19" l="1"/>
  <c r="AFP65" i="19"/>
  <c r="AFN53" i="18"/>
  <c r="AFO52" i="18"/>
  <c r="AFM53" i="17"/>
  <c r="AFN52" i="17"/>
  <c r="AFM53" i="16"/>
  <c r="AFN52" i="16"/>
  <c r="AFM53" i="15"/>
  <c r="AFN52" i="15"/>
  <c r="AFM53" i="14"/>
  <c r="AFN52" i="14"/>
  <c r="AFM53" i="13"/>
  <c r="AFN52" i="13"/>
  <c r="AFP66" i="19" l="1"/>
  <c r="AFQ65" i="19"/>
  <c r="AFO53" i="18"/>
  <c r="AFP52" i="18"/>
  <c r="AFN53" i="17"/>
  <c r="AFO52" i="17"/>
  <c r="AFN53" i="16"/>
  <c r="AFO52" i="16"/>
  <c r="AFN53" i="15"/>
  <c r="AFO52" i="15"/>
  <c r="AFN53" i="14"/>
  <c r="AFO52" i="14"/>
  <c r="AFN53" i="13"/>
  <c r="AFO52" i="13"/>
  <c r="AFQ66" i="19" l="1"/>
  <c r="AFR65" i="19"/>
  <c r="AFP53" i="18"/>
  <c r="AFQ52" i="18"/>
  <c r="AFO53" i="17"/>
  <c r="AFP52" i="17"/>
  <c r="AFP52" i="16"/>
  <c r="AFO53" i="16"/>
  <c r="AFP52" i="15"/>
  <c r="AFO53" i="15"/>
  <c r="AFO53" i="14"/>
  <c r="AFP52" i="14"/>
  <c r="AFO53" i="13"/>
  <c r="AFP52" i="13"/>
  <c r="AFR66" i="19" l="1"/>
  <c r="AFS65" i="19"/>
  <c r="AFQ53" i="18"/>
  <c r="AFR52" i="18"/>
  <c r="AFP53" i="17"/>
  <c r="AFQ52" i="17"/>
  <c r="AFQ52" i="16"/>
  <c r="AFP53" i="16"/>
  <c r="AFQ52" i="15"/>
  <c r="AFP53" i="15"/>
  <c r="AFQ52" i="14"/>
  <c r="AFP53" i="14"/>
  <c r="AFP53" i="13"/>
  <c r="AFQ52" i="13"/>
  <c r="AFS66" i="19" l="1"/>
  <c r="AFT65" i="19"/>
  <c r="AFR53" i="18"/>
  <c r="AFS52" i="18"/>
  <c r="AFQ53" i="17"/>
  <c r="AFR52" i="17"/>
  <c r="AFQ53" i="16"/>
  <c r="AFR52" i="16"/>
  <c r="AFQ53" i="15"/>
  <c r="AFR52" i="15"/>
  <c r="AFR52" i="14"/>
  <c r="AFQ53" i="14"/>
  <c r="AFQ53" i="13"/>
  <c r="AFR52" i="13"/>
  <c r="AFT66" i="19" l="1"/>
  <c r="AFU65" i="19"/>
  <c r="AFS53" i="18"/>
  <c r="AFT52" i="18"/>
  <c r="AFR53" i="17"/>
  <c r="AFS52" i="17"/>
  <c r="AFR53" i="16"/>
  <c r="AFS52" i="16"/>
  <c r="AFR53" i="15"/>
  <c r="AFS52" i="15"/>
  <c r="AFR53" i="14"/>
  <c r="AFS52" i="14"/>
  <c r="AFS52" i="13"/>
  <c r="AFR53" i="13"/>
  <c r="AFU66" i="19" l="1"/>
  <c r="AFV65" i="19"/>
  <c r="AFT53" i="18"/>
  <c r="AFU52" i="18"/>
  <c r="AFS53" i="17"/>
  <c r="AFT52" i="17"/>
  <c r="AFS53" i="16"/>
  <c r="AFT52" i="16"/>
  <c r="AFS53" i="15"/>
  <c r="AFT52" i="15"/>
  <c r="AFS53" i="14"/>
  <c r="AFT52" i="14"/>
  <c r="AFS53" i="13"/>
  <c r="AFT52" i="13"/>
  <c r="AFV66" i="19" l="1"/>
  <c r="AFW65" i="19"/>
  <c r="AFU53" i="18"/>
  <c r="AFV52" i="18"/>
  <c r="AFU52" i="17"/>
  <c r="AFT53" i="17"/>
  <c r="AFT53" i="16"/>
  <c r="AFU52" i="16"/>
  <c r="AFT53" i="15"/>
  <c r="AFU52" i="15"/>
  <c r="AFT53" i="14"/>
  <c r="AFU52" i="14"/>
  <c r="AFT53" i="13"/>
  <c r="AFU52" i="13"/>
  <c r="AFW66" i="19" l="1"/>
  <c r="AFX65" i="19"/>
  <c r="AFV53" i="18"/>
  <c r="AFW52" i="18"/>
  <c r="AFU53" i="17"/>
  <c r="AFV52" i="17"/>
  <c r="AFU53" i="16"/>
  <c r="AFV52" i="16"/>
  <c r="AFU53" i="15"/>
  <c r="AFV52" i="15"/>
  <c r="AFU53" i="14"/>
  <c r="AFV52" i="14"/>
  <c r="AFU53" i="13"/>
  <c r="AFV52" i="13"/>
  <c r="AFX66" i="19" l="1"/>
  <c r="AFY65" i="19"/>
  <c r="AFW53" i="18"/>
  <c r="AFX52" i="18"/>
  <c r="AFV53" i="17"/>
  <c r="AFW52" i="17"/>
  <c r="AFV53" i="16"/>
  <c r="AFW52" i="16"/>
  <c r="AFV53" i="15"/>
  <c r="AFW52" i="15"/>
  <c r="AFV53" i="14"/>
  <c r="AFW52" i="14"/>
  <c r="AFV53" i="13"/>
  <c r="AFW52" i="13"/>
  <c r="AFY66" i="19" l="1"/>
  <c r="AFZ65" i="19"/>
  <c r="AFX53" i="18"/>
  <c r="AFY52" i="18"/>
  <c r="AFW53" i="17"/>
  <c r="AFX52" i="17"/>
  <c r="AFW53" i="16"/>
  <c r="AFX52" i="16"/>
  <c r="AFW53" i="15"/>
  <c r="AFX52" i="15"/>
  <c r="AFW53" i="14"/>
  <c r="AFX52" i="14"/>
  <c r="AFW53" i="13"/>
  <c r="AFX52" i="13"/>
  <c r="AFZ66" i="19" l="1"/>
  <c r="AGA65" i="19"/>
  <c r="AFY53" i="18"/>
  <c r="AFZ52" i="18"/>
  <c r="AFX53" i="17"/>
  <c r="AFY52" i="17"/>
  <c r="AFY52" i="16"/>
  <c r="AFX53" i="16"/>
  <c r="AFX53" i="15"/>
  <c r="AFY52" i="15"/>
  <c r="AFY52" i="14"/>
  <c r="AFX53" i="14"/>
  <c r="AFX53" i="13"/>
  <c r="AFY52" i="13"/>
  <c r="AGA66" i="19" l="1"/>
  <c r="AGB65" i="19"/>
  <c r="AFZ53" i="18"/>
  <c r="AGA52" i="18"/>
  <c r="AFY53" i="17"/>
  <c r="AFZ52" i="17"/>
  <c r="AFY53" i="16"/>
  <c r="AFZ52" i="16"/>
  <c r="AFY53" i="15"/>
  <c r="AFZ52" i="15"/>
  <c r="AFY53" i="14"/>
  <c r="AFZ52" i="14"/>
  <c r="AFY53" i="13"/>
  <c r="AFZ52" i="13"/>
  <c r="AGC65" i="19" l="1"/>
  <c r="AGB66" i="19"/>
  <c r="AGA53" i="18"/>
  <c r="AGB52" i="18"/>
  <c r="AFZ53" i="17"/>
  <c r="AGA52" i="17"/>
  <c r="AFZ53" i="16"/>
  <c r="AGA52" i="16"/>
  <c r="AFZ53" i="15"/>
  <c r="AGA52" i="15"/>
  <c r="AGA52" i="14"/>
  <c r="AFZ53" i="14"/>
  <c r="AFZ53" i="13"/>
  <c r="AGA52" i="13"/>
  <c r="AGD65" i="19" l="1"/>
  <c r="AGC66" i="19"/>
  <c r="AGB53" i="18"/>
  <c r="AGC52" i="18"/>
  <c r="AGA53" i="17"/>
  <c r="AGB52" i="17"/>
  <c r="AGA53" i="16"/>
  <c r="AGB52" i="16"/>
  <c r="AGA53" i="15"/>
  <c r="AGB52" i="15"/>
  <c r="AGA53" i="14"/>
  <c r="AGB52" i="14"/>
  <c r="AGA53" i="13"/>
  <c r="AGB52" i="13"/>
  <c r="AGD66" i="19" l="1"/>
  <c r="AGE65" i="19"/>
  <c r="AGC53" i="18"/>
  <c r="AGD52" i="18"/>
  <c r="AGB53" i="17"/>
  <c r="AGC52" i="17"/>
  <c r="AGB53" i="16"/>
  <c r="AGC52" i="16"/>
  <c r="AGB53" i="15"/>
  <c r="AGC52" i="15"/>
  <c r="AGB53" i="14"/>
  <c r="AGC52" i="14"/>
  <c r="AGB53" i="13"/>
  <c r="AGC52" i="13"/>
  <c r="AGE66" i="19" l="1"/>
  <c r="AGF65" i="19"/>
  <c r="AGD53" i="18"/>
  <c r="AGE52" i="18"/>
  <c r="AGC53" i="17"/>
  <c r="AGD52" i="17"/>
  <c r="AGC53" i="16"/>
  <c r="AGD52" i="16"/>
  <c r="AGC53" i="15"/>
  <c r="AGD52" i="15"/>
  <c r="AGC53" i="14"/>
  <c r="AGD52" i="14"/>
  <c r="AGC53" i="13"/>
  <c r="AGD52" i="13"/>
  <c r="AGF66" i="19" l="1"/>
  <c r="AGG65" i="19"/>
  <c r="AGE53" i="18"/>
  <c r="AGF52" i="18"/>
  <c r="AGD53" i="17"/>
  <c r="AGE52" i="17"/>
  <c r="AGD53" i="16"/>
  <c r="AGE52" i="16"/>
  <c r="AGD53" i="15"/>
  <c r="AGE52" i="15"/>
  <c r="AGD53" i="14"/>
  <c r="AGE52" i="14"/>
  <c r="AGD53" i="13"/>
  <c r="AGE52" i="13"/>
  <c r="AGG66" i="19" l="1"/>
  <c r="AGH65" i="19"/>
  <c r="AGF53" i="18"/>
  <c r="AGG52" i="18"/>
  <c r="AGE53" i="17"/>
  <c r="AGF52" i="17"/>
  <c r="AGE53" i="16"/>
  <c r="AGF52" i="16"/>
  <c r="AGE53" i="15"/>
  <c r="AGF52" i="15"/>
  <c r="AGE53" i="14"/>
  <c r="AGF52" i="14"/>
  <c r="AGE53" i="13"/>
  <c r="AGF52" i="13"/>
  <c r="AGH66" i="19" l="1"/>
  <c r="AGI65" i="19"/>
  <c r="AGG53" i="18"/>
  <c r="AGH52" i="18"/>
  <c r="AGG52" i="17"/>
  <c r="AGF53" i="17"/>
  <c r="AGF53" i="16"/>
  <c r="AGG52" i="16"/>
  <c r="AGF53" i="15"/>
  <c r="AGG52" i="15"/>
  <c r="AGF53" i="14"/>
  <c r="AGG52" i="14"/>
  <c r="AGF53" i="13"/>
  <c r="AGG52" i="13"/>
  <c r="AGI66" i="19" l="1"/>
  <c r="AGJ65" i="19"/>
  <c r="AGH53" i="18"/>
  <c r="AGI52" i="18"/>
  <c r="AGG53" i="17"/>
  <c r="AGH52" i="17"/>
  <c r="AGG53" i="16"/>
  <c r="AGH52" i="16"/>
  <c r="AGG53" i="15"/>
  <c r="AGH52" i="15"/>
  <c r="AGG53" i="14"/>
  <c r="AGH52" i="14"/>
  <c r="AGG53" i="13"/>
  <c r="AGH52" i="13"/>
  <c r="AGJ66" i="19" l="1"/>
  <c r="AGK65" i="19"/>
  <c r="AGI53" i="18"/>
  <c r="AGJ52" i="18"/>
  <c r="AGH53" i="17"/>
  <c r="AGI52" i="17"/>
  <c r="AGH53" i="16"/>
  <c r="AGI52" i="16"/>
  <c r="AGH53" i="15"/>
  <c r="AGI52" i="15"/>
  <c r="AGH53" i="14"/>
  <c r="AGI52" i="14"/>
  <c r="AGI52" i="13"/>
  <c r="AGH53" i="13"/>
  <c r="AGK66" i="19" l="1"/>
  <c r="AGL65" i="19"/>
  <c r="AGJ53" i="18"/>
  <c r="AGK52" i="18"/>
  <c r="AGI53" i="17"/>
  <c r="AGJ52" i="17"/>
  <c r="AGI53" i="16"/>
  <c r="AGJ52" i="16"/>
  <c r="AGI53" i="15"/>
  <c r="AGJ52" i="15"/>
  <c r="AGI53" i="14"/>
  <c r="AGJ52" i="14"/>
  <c r="AGI53" i="13"/>
  <c r="AGJ52" i="13"/>
  <c r="AGM65" i="19" l="1"/>
  <c r="AGL66" i="19"/>
  <c r="AGK53" i="18"/>
  <c r="AGL52" i="18"/>
  <c r="AGK52" i="17"/>
  <c r="AGJ53" i="17"/>
  <c r="AGJ53" i="16"/>
  <c r="AGK52" i="16"/>
  <c r="AGJ53" i="15"/>
  <c r="AGK52" i="15"/>
  <c r="AGJ53" i="14"/>
  <c r="AGK52" i="14"/>
  <c r="AGJ53" i="13"/>
  <c r="AGK52" i="13"/>
  <c r="AGM66" i="19" l="1"/>
  <c r="AGN65" i="19"/>
  <c r="AGL53" i="18"/>
  <c r="AGM52" i="18"/>
  <c r="AGK53" i="17"/>
  <c r="AGL52" i="17"/>
  <c r="AGK53" i="16"/>
  <c r="AGL52" i="16"/>
  <c r="AGK53" i="15"/>
  <c r="AGL52" i="15"/>
  <c r="AGK53" i="14"/>
  <c r="AGL52" i="14"/>
  <c r="AGL52" i="13"/>
  <c r="AGK53" i="13"/>
  <c r="AGN66" i="19" l="1"/>
  <c r="AGO65" i="19"/>
  <c r="AGM53" i="18"/>
  <c r="AGN52" i="18"/>
  <c r="AGL53" i="17"/>
  <c r="AGM52" i="17"/>
  <c r="AGL53" i="16"/>
  <c r="AGM52" i="16"/>
  <c r="AGL53" i="15"/>
  <c r="AGM52" i="15"/>
  <c r="AGL53" i="14"/>
  <c r="AGM52" i="14"/>
  <c r="AGL53" i="13"/>
  <c r="AGM52" i="13"/>
  <c r="AGO66" i="19" l="1"/>
  <c r="AGP65" i="19"/>
  <c r="AGN53" i="18"/>
  <c r="AGO52" i="18"/>
  <c r="AGN52" i="17"/>
  <c r="AGM53" i="17"/>
  <c r="AGM53" i="16"/>
  <c r="AGN52" i="16"/>
  <c r="AGM53" i="15"/>
  <c r="AGN52" i="15"/>
  <c r="AGN52" i="14"/>
  <c r="AGM53" i="14"/>
  <c r="AGM53" i="13"/>
  <c r="AGN52" i="13"/>
  <c r="AGP66" i="19" l="1"/>
  <c r="AGQ65" i="19"/>
  <c r="AGO53" i="18"/>
  <c r="AGP52" i="18"/>
  <c r="AGN53" i="17"/>
  <c r="AGO52" i="17"/>
  <c r="AGO52" i="16"/>
  <c r="AGN53" i="16"/>
  <c r="AGN53" i="15"/>
  <c r="AGO52" i="15"/>
  <c r="AGN53" i="14"/>
  <c r="AGO52" i="14"/>
  <c r="AGN53" i="13"/>
  <c r="AGO52" i="13"/>
  <c r="AGQ66" i="19" l="1"/>
  <c r="AGR65" i="19"/>
  <c r="AGP53" i="18"/>
  <c r="AGQ52" i="18"/>
  <c r="AGO53" i="17"/>
  <c r="AGP52" i="17"/>
  <c r="AGO53" i="16"/>
  <c r="AGP52" i="16"/>
  <c r="AGO53" i="15"/>
  <c r="AGP52" i="15"/>
  <c r="AGO53" i="14"/>
  <c r="AGP52" i="14"/>
  <c r="AGO53" i="13"/>
  <c r="AGP52" i="13"/>
  <c r="AGR66" i="19" l="1"/>
  <c r="AGS65" i="19"/>
  <c r="AGQ53" i="18"/>
  <c r="AGR52" i="18"/>
  <c r="AGP53" i="17"/>
  <c r="AGQ52" i="17"/>
  <c r="AGP53" i="16"/>
  <c r="AGQ52" i="16"/>
  <c r="AGP53" i="15"/>
  <c r="AGQ52" i="15"/>
  <c r="AGP53" i="14"/>
  <c r="AGQ52" i="14"/>
  <c r="AGP53" i="13"/>
  <c r="AGQ52" i="13"/>
  <c r="AGT65" i="19" l="1"/>
  <c r="AGS66" i="19"/>
  <c r="AGS52" i="18"/>
  <c r="AGR53" i="18"/>
  <c r="AGQ53" i="17"/>
  <c r="AGR52" i="17"/>
  <c r="AGQ53" i="16"/>
  <c r="AGR52" i="16"/>
  <c r="AGQ53" i="15"/>
  <c r="AGR52" i="15"/>
  <c r="AGQ53" i="14"/>
  <c r="AGR52" i="14"/>
  <c r="AGQ53" i="13"/>
  <c r="AGR52" i="13"/>
  <c r="AGT66" i="19" l="1"/>
  <c r="AGU65" i="19"/>
  <c r="AGS53" i="18"/>
  <c r="AGT52" i="18"/>
  <c r="AGS52" i="17"/>
  <c r="AGR53" i="17"/>
  <c r="AGR53" i="16"/>
  <c r="AGS52" i="16"/>
  <c r="AGR53" i="15"/>
  <c r="AGS52" i="15"/>
  <c r="AGS52" i="14"/>
  <c r="AGR53" i="14"/>
  <c r="AGR53" i="13"/>
  <c r="AGS52" i="13"/>
  <c r="AGU66" i="19" l="1"/>
  <c r="AGV65" i="19"/>
  <c r="AGT53" i="18"/>
  <c r="AGU52" i="18"/>
  <c r="AGS53" i="17"/>
  <c r="AGT52" i="17"/>
  <c r="AGS53" i="16"/>
  <c r="AGT52" i="16"/>
  <c r="AGS53" i="15"/>
  <c r="AGT52" i="15"/>
  <c r="AGT52" i="14"/>
  <c r="AGS53" i="14"/>
  <c r="AGS53" i="13"/>
  <c r="AGT52" i="13"/>
  <c r="AGV66" i="19" l="1"/>
  <c r="AGW65" i="19"/>
  <c r="AGU53" i="18"/>
  <c r="AGV52" i="18"/>
  <c r="AGT53" i="17"/>
  <c r="AGU52" i="17"/>
  <c r="AGT53" i="16"/>
  <c r="AGU52" i="16"/>
  <c r="AGT53" i="15"/>
  <c r="AGU52" i="15"/>
  <c r="AGT53" i="14"/>
  <c r="AGU52" i="14"/>
  <c r="AGT53" i="13"/>
  <c r="AGU52" i="13"/>
  <c r="AGW66" i="19" l="1"/>
  <c r="AGX65" i="19"/>
  <c r="AGV53" i="18"/>
  <c r="AGW52" i="18"/>
  <c r="AGU53" i="17"/>
  <c r="AGV52" i="17"/>
  <c r="AGV52" i="16"/>
  <c r="AGU53" i="16"/>
  <c r="AGV52" i="15"/>
  <c r="AGU53" i="15"/>
  <c r="AGU53" i="14"/>
  <c r="AGV52" i="14"/>
  <c r="AGU53" i="13"/>
  <c r="AGV52" i="13"/>
  <c r="AGX66" i="19" l="1"/>
  <c r="AGY65" i="19"/>
  <c r="AGW53" i="18"/>
  <c r="AGX52" i="18"/>
  <c r="AGW52" i="17"/>
  <c r="AGV53" i="17"/>
  <c r="AGW52" i="16"/>
  <c r="AGV53" i="16"/>
  <c r="AGW52" i="15"/>
  <c r="AGV53" i="15"/>
  <c r="AGV53" i="14"/>
  <c r="AGW52" i="14"/>
  <c r="AGV53" i="13"/>
  <c r="AGW52" i="13"/>
  <c r="AGY66" i="19" l="1"/>
  <c r="AGZ65" i="19"/>
  <c r="AGX53" i="18"/>
  <c r="AGY52" i="18"/>
  <c r="AGX52" i="17"/>
  <c r="AGW53" i="17"/>
  <c r="AGW53" i="16"/>
  <c r="AGX52" i="16"/>
  <c r="AGW53" i="15"/>
  <c r="AGX52" i="15"/>
  <c r="AGW53" i="14"/>
  <c r="AGX52" i="14"/>
  <c r="AGW53" i="13"/>
  <c r="AGX52" i="13"/>
  <c r="AHA65" i="19" l="1"/>
  <c r="AGZ66" i="19"/>
  <c r="AGY53" i="18"/>
  <c r="AGZ52" i="18"/>
  <c r="AGX53" i="17"/>
  <c r="AGY52" i="17"/>
  <c r="AGX53" i="16"/>
  <c r="AGY52" i="16"/>
  <c r="AGX53" i="15"/>
  <c r="AGY52" i="15"/>
  <c r="AGX53" i="14"/>
  <c r="AGY52" i="14"/>
  <c r="AGY52" i="13"/>
  <c r="AGX53" i="13"/>
  <c r="AHB65" i="19" l="1"/>
  <c r="AHA66" i="19"/>
  <c r="AGZ53" i="18"/>
  <c r="AHA52" i="18"/>
  <c r="AGY53" i="17"/>
  <c r="AGZ52" i="17"/>
  <c r="AGY53" i="16"/>
  <c r="AGZ52" i="16"/>
  <c r="AGY53" i="15"/>
  <c r="AGZ52" i="15"/>
  <c r="AGY53" i="14"/>
  <c r="AGZ52" i="14"/>
  <c r="AGY53" i="13"/>
  <c r="AGZ52" i="13"/>
  <c r="AHB66" i="19" l="1"/>
  <c r="AHC65" i="19"/>
  <c r="AHA53" i="18"/>
  <c r="AHB52" i="18"/>
  <c r="AHA52" i="17"/>
  <c r="AGZ53" i="17"/>
  <c r="AGZ53" i="16"/>
  <c r="AHA52" i="16"/>
  <c r="AGZ53" i="15"/>
  <c r="AHA52" i="15"/>
  <c r="AGZ53" i="14"/>
  <c r="AHA52" i="14"/>
  <c r="AGZ53" i="13"/>
  <c r="AHA52" i="13"/>
  <c r="AHC66" i="19" l="1"/>
  <c r="AHD65" i="19"/>
  <c r="AHB53" i="18"/>
  <c r="AHC52" i="18"/>
  <c r="AHA53" i="17"/>
  <c r="AHB52" i="17"/>
  <c r="AHA53" i="16"/>
  <c r="AHB52" i="16"/>
  <c r="AHA53" i="15"/>
  <c r="AHB52" i="15"/>
  <c r="AHA53" i="14"/>
  <c r="AHB52" i="14"/>
  <c r="AHA53" i="13"/>
  <c r="AHB52" i="13"/>
  <c r="AHD66" i="19" l="1"/>
  <c r="AHE65" i="19"/>
  <c r="AHC53" i="18"/>
  <c r="AHD52" i="18"/>
  <c r="AHB53" i="17"/>
  <c r="AHC52" i="17"/>
  <c r="AHB53" i="16"/>
  <c r="AHC52" i="16"/>
  <c r="AHB53" i="15"/>
  <c r="AHC52" i="15"/>
  <c r="AHB53" i="14"/>
  <c r="AHC52" i="14"/>
  <c r="AHB53" i="13"/>
  <c r="AHC52" i="13"/>
  <c r="AHE66" i="19" l="1"/>
  <c r="AHF65" i="19"/>
  <c r="AHD53" i="18"/>
  <c r="AHE52" i="18"/>
  <c r="AHC53" i="17"/>
  <c r="AHD52" i="17"/>
  <c r="AHC53" i="16"/>
  <c r="AHD52" i="16"/>
  <c r="AHC53" i="15"/>
  <c r="AHD52" i="15"/>
  <c r="AHC53" i="14"/>
  <c r="AHD52" i="14"/>
  <c r="AHC53" i="13"/>
  <c r="AHD52" i="13"/>
  <c r="AHF66" i="19" l="1"/>
  <c r="AHG65" i="19"/>
  <c r="AHE53" i="18"/>
  <c r="AHF52" i="18"/>
  <c r="AHD53" i="17"/>
  <c r="AHE52" i="17"/>
  <c r="AHE52" i="16"/>
  <c r="AHD53" i="16"/>
  <c r="AHD53" i="15"/>
  <c r="AHE52" i="15"/>
  <c r="AHD53" i="14"/>
  <c r="AHE52" i="14"/>
  <c r="AHD53" i="13"/>
  <c r="AHE52" i="13"/>
  <c r="AHG66" i="19" l="1"/>
  <c r="AHH65" i="19"/>
  <c r="AHF53" i="18"/>
  <c r="AHG52" i="18"/>
  <c r="AHE53" i="17"/>
  <c r="AHF52" i="17"/>
  <c r="AHE53" i="16"/>
  <c r="AHF52" i="16"/>
  <c r="AHE53" i="15"/>
  <c r="AHF52" i="15"/>
  <c r="AHE53" i="14"/>
  <c r="AHF52" i="14"/>
  <c r="AHE53" i="13"/>
  <c r="AHF52" i="13"/>
  <c r="AHH66" i="19" l="1"/>
  <c r="AHI65" i="19"/>
  <c r="AHG53" i="18"/>
  <c r="AHH52" i="18"/>
  <c r="AHF53" i="17"/>
  <c r="AHG52" i="17"/>
  <c r="AHF53" i="16"/>
  <c r="AHG52" i="16"/>
  <c r="AHF53" i="15"/>
  <c r="AHG52" i="15"/>
  <c r="AHF53" i="14"/>
  <c r="AHG52" i="14"/>
  <c r="AHF53" i="13"/>
  <c r="AHG52" i="13"/>
  <c r="AHI66" i="19" l="1"/>
  <c r="AHJ65" i="19"/>
  <c r="AHH53" i="18"/>
  <c r="AHI52" i="18"/>
  <c r="AHG53" i="17"/>
  <c r="AHH52" i="17"/>
  <c r="AHG53" i="16"/>
  <c r="AHH52" i="16"/>
  <c r="AHG53" i="15"/>
  <c r="AHH52" i="15"/>
  <c r="AHG53" i="14"/>
  <c r="AHH52" i="14"/>
  <c r="AHG53" i="13"/>
  <c r="AHH52" i="13"/>
  <c r="AHJ66" i="19" l="1"/>
  <c r="AHK65" i="19"/>
  <c r="AHI53" i="18"/>
  <c r="AHJ52" i="18"/>
  <c r="AHH53" i="17"/>
  <c r="AHI52" i="17"/>
  <c r="AHH53" i="16"/>
  <c r="AHI52" i="16"/>
  <c r="AHH53" i="15"/>
  <c r="AHI52" i="15"/>
  <c r="AHI52" i="14"/>
  <c r="AHH53" i="14"/>
  <c r="AHH53" i="13"/>
  <c r="AHI52" i="13"/>
  <c r="AHK66" i="19" l="1"/>
  <c r="AHL65" i="19"/>
  <c r="AHJ53" i="18"/>
  <c r="AHK52" i="18"/>
  <c r="AHI53" i="17"/>
  <c r="AHJ52" i="17"/>
  <c r="AHI53" i="16"/>
  <c r="AHJ52" i="16"/>
  <c r="AHI53" i="15"/>
  <c r="AHJ52" i="15"/>
  <c r="AHI53" i="14"/>
  <c r="AHJ52" i="14"/>
  <c r="AHI53" i="13"/>
  <c r="AHJ52" i="13"/>
  <c r="AHL66" i="19" l="1"/>
  <c r="AHM65" i="19"/>
  <c r="AHK53" i="18"/>
  <c r="AHL52" i="18"/>
  <c r="AHJ53" i="17"/>
  <c r="AHK52" i="17"/>
  <c r="AHJ53" i="16"/>
  <c r="AHK52" i="16"/>
  <c r="AHK52" i="15"/>
  <c r="AHJ53" i="15"/>
  <c r="AHJ53" i="14"/>
  <c r="AHK52" i="14"/>
  <c r="AHJ53" i="13"/>
  <c r="AHK52" i="13"/>
  <c r="AHM66" i="19" l="1"/>
  <c r="AHN65" i="19"/>
  <c r="AHL53" i="18"/>
  <c r="AHM52" i="18"/>
  <c r="AHK53" i="17"/>
  <c r="AHL52" i="17"/>
  <c r="AHK53" i="16"/>
  <c r="AHL52" i="16"/>
  <c r="AHK53" i="15"/>
  <c r="AHL52" i="15"/>
  <c r="AHK53" i="14"/>
  <c r="AHL52" i="14"/>
  <c r="AHK53" i="13"/>
  <c r="AHL52" i="13"/>
  <c r="AHN66" i="19" l="1"/>
  <c r="AHO65" i="19"/>
  <c r="AHM53" i="18"/>
  <c r="AHN52" i="18"/>
  <c r="AHL53" i="17"/>
  <c r="AHM52" i="17"/>
  <c r="AHL53" i="16"/>
  <c r="AHM52" i="16"/>
  <c r="AHL53" i="15"/>
  <c r="AHM52" i="15"/>
  <c r="AHL53" i="14"/>
  <c r="AHM52" i="14"/>
  <c r="AHL53" i="13"/>
  <c r="AHM52" i="13"/>
  <c r="AHO66" i="19" l="1"/>
  <c r="AHP65" i="19"/>
  <c r="AHN53" i="18"/>
  <c r="AHO52" i="18"/>
  <c r="AHM53" i="17"/>
  <c r="AHN52" i="17"/>
  <c r="AHM53" i="16"/>
  <c r="AHN52" i="16"/>
  <c r="AHM53" i="15"/>
  <c r="AHN52" i="15"/>
  <c r="AHM53" i="14"/>
  <c r="AHN52" i="14"/>
  <c r="AHM53" i="13"/>
  <c r="AHN52" i="13"/>
  <c r="AHQ65" i="19" l="1"/>
  <c r="AHP66" i="19"/>
  <c r="AHO53" i="18"/>
  <c r="AHP52" i="18"/>
  <c r="AHN53" i="17"/>
  <c r="AHO52" i="17"/>
  <c r="AHN53" i="16"/>
  <c r="AHO52" i="16"/>
  <c r="AHN53" i="15"/>
  <c r="AHO52" i="15"/>
  <c r="AHO52" i="14"/>
  <c r="AHN53" i="14"/>
  <c r="AHN53" i="13"/>
  <c r="AHO52" i="13"/>
  <c r="AHR65" i="19" l="1"/>
  <c r="AHQ66" i="19"/>
  <c r="AHP53" i="18"/>
  <c r="AHQ52" i="18"/>
  <c r="AHO53" i="17"/>
  <c r="AHP52" i="17"/>
  <c r="AHO53" i="16"/>
  <c r="AHP52" i="16"/>
  <c r="AHO53" i="15"/>
  <c r="AHP52" i="15"/>
  <c r="AHO53" i="14"/>
  <c r="AHP52" i="14"/>
  <c r="AHO53" i="13"/>
  <c r="AHP52" i="13"/>
  <c r="AHR66" i="19" l="1"/>
  <c r="AHS65" i="19"/>
  <c r="AHQ53" i="18"/>
  <c r="AHR52" i="18"/>
  <c r="AHP53" i="17"/>
  <c r="AHQ52" i="17"/>
  <c r="AHP53" i="16"/>
  <c r="AHQ52" i="16"/>
  <c r="AHP53" i="15"/>
  <c r="AHQ52" i="15"/>
  <c r="AHP53" i="14"/>
  <c r="AHQ52" i="14"/>
  <c r="AHP53" i="13"/>
  <c r="AHQ52" i="13"/>
  <c r="AHS66" i="19" l="1"/>
  <c r="AHT65" i="19"/>
  <c r="AHR53" i="18"/>
  <c r="AHS52" i="18"/>
  <c r="AHQ53" i="17"/>
  <c r="AHR52" i="17"/>
  <c r="AHQ53" i="16"/>
  <c r="AHR52" i="16"/>
  <c r="AHQ53" i="15"/>
  <c r="AHR52" i="15"/>
  <c r="AHR52" i="14"/>
  <c r="AHQ53" i="14"/>
  <c r="AHQ53" i="13"/>
  <c r="AHR52" i="13"/>
  <c r="AHT66" i="19" l="1"/>
  <c r="AHU65" i="19"/>
  <c r="AHS53" i="18"/>
  <c r="AHT52" i="18"/>
  <c r="AHR53" i="17"/>
  <c r="AHS52" i="17"/>
  <c r="AHR53" i="16"/>
  <c r="AHS52" i="16"/>
  <c r="AHR53" i="15"/>
  <c r="AHS52" i="15"/>
  <c r="AHR53" i="14"/>
  <c r="AHS52" i="14"/>
  <c r="AHR53" i="13"/>
  <c r="AHS52" i="13"/>
  <c r="AHU66" i="19" l="1"/>
  <c r="AHV65" i="19"/>
  <c r="AHT53" i="18"/>
  <c r="AHU52" i="18"/>
  <c r="AHT52" i="17"/>
  <c r="AHS53" i="17"/>
  <c r="AHS53" i="16"/>
  <c r="AHT52" i="16"/>
  <c r="AHS53" i="15"/>
  <c r="AHT52" i="15"/>
  <c r="AHS53" i="14"/>
  <c r="AHT52" i="14"/>
  <c r="AHT52" i="13"/>
  <c r="AHS53" i="13"/>
  <c r="AHV66" i="19" l="1"/>
  <c r="AHW65" i="19"/>
  <c r="AHU53" i="18"/>
  <c r="AHV52" i="18"/>
  <c r="AHT53" i="17"/>
  <c r="AHU52" i="17"/>
  <c r="AHU52" i="16"/>
  <c r="AHT53" i="16"/>
  <c r="AHT53" i="15"/>
  <c r="AHU52" i="15"/>
  <c r="AHU52" i="14"/>
  <c r="AHT53" i="14"/>
  <c r="AHT53" i="13"/>
  <c r="AHU52" i="13"/>
  <c r="AHW66" i="19" l="1"/>
  <c r="AHX65" i="19"/>
  <c r="AHV53" i="18"/>
  <c r="AHW52" i="18"/>
  <c r="AHU53" i="17"/>
  <c r="AHV52" i="17"/>
  <c r="AHU53" i="16"/>
  <c r="AHV52" i="16"/>
  <c r="AHU53" i="15"/>
  <c r="AHV52" i="15"/>
  <c r="AHU53" i="14"/>
  <c r="AHV52" i="14"/>
  <c r="AHU53" i="13"/>
  <c r="AHV52" i="13"/>
  <c r="AHX66" i="19" l="1"/>
  <c r="AHY65" i="19"/>
  <c r="AHW53" i="18"/>
  <c r="AHX52" i="18"/>
  <c r="AHV53" i="17"/>
  <c r="AHW52" i="17"/>
  <c r="AHV53" i="16"/>
  <c r="AHW52" i="16"/>
  <c r="AHV53" i="15"/>
  <c r="AHW52" i="15"/>
  <c r="AHV53" i="14"/>
  <c r="AHW52" i="14"/>
  <c r="AHV53" i="13"/>
  <c r="AHW52" i="13"/>
  <c r="AHZ65" i="19" l="1"/>
  <c r="AHY66" i="19"/>
  <c r="AHX53" i="18"/>
  <c r="AHY52" i="18"/>
  <c r="AHW53" i="17"/>
  <c r="AHX52" i="17"/>
  <c r="AHW53" i="16"/>
  <c r="AHX52" i="16"/>
  <c r="AHW53" i="15"/>
  <c r="AHX52" i="15"/>
  <c r="AHW53" i="14"/>
  <c r="AHX52" i="14"/>
  <c r="AHW53" i="13"/>
  <c r="AHX52" i="13"/>
  <c r="AIA65" i="19" l="1"/>
  <c r="AHZ66" i="19"/>
  <c r="AHY53" i="18"/>
  <c r="AHZ52" i="18"/>
  <c r="AHY52" i="17"/>
  <c r="AHX53" i="17"/>
  <c r="AHX53" i="16"/>
  <c r="AHY52" i="16"/>
  <c r="AHX53" i="15"/>
  <c r="AHY52" i="15"/>
  <c r="AHX53" i="14"/>
  <c r="AHY52" i="14"/>
  <c r="AHX53" i="13"/>
  <c r="AHY52" i="13"/>
  <c r="AIA66" i="19" l="1"/>
  <c r="AIB65" i="19"/>
  <c r="AHZ53" i="18"/>
  <c r="AIA52" i="18"/>
  <c r="AHY53" i="17"/>
  <c r="AHZ52" i="17"/>
  <c r="AHY53" i="16"/>
  <c r="AHZ52" i="16"/>
  <c r="AHY53" i="15"/>
  <c r="AHZ52" i="15"/>
  <c r="AHY53" i="14"/>
  <c r="AHZ52" i="14"/>
  <c r="AHZ52" i="13"/>
  <c r="AHY53" i="13"/>
  <c r="AIB66" i="19" l="1"/>
  <c r="AIC65" i="19"/>
  <c r="AIA53" i="18"/>
  <c r="AIB52" i="18"/>
  <c r="AHZ53" i="17"/>
  <c r="AIA52" i="17"/>
  <c r="AHZ53" i="16"/>
  <c r="AIA52" i="16"/>
  <c r="AHZ53" i="15"/>
  <c r="AIA52" i="15"/>
  <c r="AHZ53" i="14"/>
  <c r="AIA52" i="14"/>
  <c r="AHZ53" i="13"/>
  <c r="AIA52" i="13"/>
  <c r="AIC66" i="19" l="1"/>
  <c r="AID65" i="19"/>
  <c r="AIB53" i="18"/>
  <c r="AIC52" i="18"/>
  <c r="AIA53" i="17"/>
  <c r="AIB52" i="17"/>
  <c r="AIB52" i="16"/>
  <c r="AIA53" i="16"/>
  <c r="AIB52" i="15"/>
  <c r="AIA53" i="15"/>
  <c r="AIA53" i="14"/>
  <c r="AIB52" i="14"/>
  <c r="AIA53" i="13"/>
  <c r="AIB52" i="13"/>
  <c r="AID66" i="19" l="1"/>
  <c r="AIE65" i="19"/>
  <c r="AIC53" i="18"/>
  <c r="AID52" i="18"/>
  <c r="AIB53" i="17"/>
  <c r="AIC52" i="17"/>
  <c r="AIC52" i="16"/>
  <c r="AIB53" i="16"/>
  <c r="AIC52" i="15"/>
  <c r="AIB53" i="15"/>
  <c r="AIB53" i="14"/>
  <c r="AIC52" i="14"/>
  <c r="AIB53" i="13"/>
  <c r="AIC52" i="13"/>
  <c r="AIE66" i="19" l="1"/>
  <c r="AIF65" i="19"/>
  <c r="AID53" i="18"/>
  <c r="AIE52" i="18"/>
  <c r="AIC53" i="17"/>
  <c r="AID52" i="17"/>
  <c r="AIC53" i="16"/>
  <c r="AID52" i="16"/>
  <c r="AIC53" i="15"/>
  <c r="AID52" i="15"/>
  <c r="AID52" i="14"/>
  <c r="AIC53" i="14"/>
  <c r="AIC53" i="13"/>
  <c r="AID52" i="13"/>
  <c r="AIF66" i="19" l="1"/>
  <c r="AIG65" i="19"/>
  <c r="AIE53" i="18"/>
  <c r="AIF52" i="18"/>
  <c r="AID53" i="17"/>
  <c r="AIE52" i="17"/>
  <c r="AID53" i="16"/>
  <c r="AIE52" i="16"/>
  <c r="AID53" i="15"/>
  <c r="AIE52" i="15"/>
  <c r="AID53" i="14"/>
  <c r="AIE52" i="14"/>
  <c r="AID53" i="13"/>
  <c r="AIE52" i="13"/>
  <c r="AIG66" i="19" l="1"/>
  <c r="AIH65" i="19"/>
  <c r="AIF53" i="18"/>
  <c r="AIG52" i="18"/>
  <c r="AIE53" i="17"/>
  <c r="AIF52" i="17"/>
  <c r="AIE53" i="16"/>
  <c r="AIF52" i="16"/>
  <c r="AIE53" i="15"/>
  <c r="AIF52" i="15"/>
  <c r="AIE53" i="14"/>
  <c r="AIF52" i="14"/>
  <c r="AIE53" i="13"/>
  <c r="AIF52" i="13"/>
  <c r="AIH66" i="19" l="1"/>
  <c r="AII65" i="19"/>
  <c r="AIG53" i="18"/>
  <c r="AIH52" i="18"/>
  <c r="AIG52" i="17"/>
  <c r="AIF53" i="17"/>
  <c r="AIF53" i="16"/>
  <c r="AIG52" i="16"/>
  <c r="AIF53" i="15"/>
  <c r="AIG52" i="15"/>
  <c r="AIF53" i="14"/>
  <c r="AIG52" i="14"/>
  <c r="AIF53" i="13"/>
  <c r="AIG52" i="13"/>
  <c r="AII66" i="19" l="1"/>
  <c r="AIJ65" i="19"/>
  <c r="AIH53" i="18"/>
  <c r="AII52" i="18"/>
  <c r="AIG53" i="17"/>
  <c r="AIH52" i="17"/>
  <c r="AIG53" i="16"/>
  <c r="AIH52" i="16"/>
  <c r="AIG53" i="15"/>
  <c r="AIH52" i="15"/>
  <c r="AIG53" i="14"/>
  <c r="AIH52" i="14"/>
  <c r="AIG53" i="13"/>
  <c r="AIH52" i="13"/>
  <c r="AIJ66" i="19" l="1"/>
  <c r="AIK65" i="19"/>
  <c r="AII53" i="18"/>
  <c r="AIJ52" i="18"/>
  <c r="AIH53" i="17"/>
  <c r="AII52" i="17"/>
  <c r="AIH53" i="16"/>
  <c r="AII52" i="16"/>
  <c r="AIH53" i="15"/>
  <c r="AII52" i="15"/>
  <c r="AIH53" i="14"/>
  <c r="AII52" i="14"/>
  <c r="AIH53" i="13"/>
  <c r="AII52" i="13"/>
  <c r="AIK66" i="19" l="1"/>
  <c r="AIL65" i="19"/>
  <c r="AIJ53" i="18"/>
  <c r="AIK52" i="18"/>
  <c r="AII53" i="17"/>
  <c r="AIJ52" i="17"/>
  <c r="AII53" i="16"/>
  <c r="AIJ52" i="16"/>
  <c r="AII53" i="15"/>
  <c r="AIJ52" i="15"/>
  <c r="AII53" i="14"/>
  <c r="AIJ52" i="14"/>
  <c r="AIJ52" i="13"/>
  <c r="AII53" i="13"/>
  <c r="AIL66" i="19" l="1"/>
  <c r="AIM65" i="19"/>
  <c r="AIK53" i="18"/>
  <c r="AIL52" i="18"/>
  <c r="AIK52" i="17"/>
  <c r="AIJ53" i="17"/>
  <c r="AIK52" i="16"/>
  <c r="AIJ53" i="16"/>
  <c r="AIJ53" i="15"/>
  <c r="AIK52" i="15"/>
  <c r="AIJ53" i="14"/>
  <c r="AIK52" i="14"/>
  <c r="AIK52" i="13"/>
  <c r="AIJ53" i="13"/>
  <c r="AIM66" i="19" l="1"/>
  <c r="AIN65" i="19"/>
  <c r="AIL53" i="18"/>
  <c r="AIM52" i="18"/>
  <c r="AIK53" i="17"/>
  <c r="AIL52" i="17"/>
  <c r="AIK53" i="16"/>
  <c r="AIL52" i="16"/>
  <c r="AIK53" i="15"/>
  <c r="AIL52" i="15"/>
  <c r="AIK53" i="14"/>
  <c r="AIL52" i="14"/>
  <c r="AIK53" i="13"/>
  <c r="AIL52" i="13"/>
  <c r="AIO65" i="19" l="1"/>
  <c r="AIN66" i="19"/>
  <c r="AIM53" i="18"/>
  <c r="AIN52" i="18"/>
  <c r="AIL53" i="17"/>
  <c r="AIM52" i="17"/>
  <c r="AIL53" i="16"/>
  <c r="AIM52" i="16"/>
  <c r="AIL53" i="15"/>
  <c r="AIM52" i="15"/>
  <c r="AIL53" i="14"/>
  <c r="AIM52" i="14"/>
  <c r="AIL53" i="13"/>
  <c r="AIM52" i="13"/>
  <c r="AIO66" i="19" l="1"/>
  <c r="AIP65" i="19"/>
  <c r="AIN53" i="18"/>
  <c r="AIO52" i="18"/>
  <c r="AIM53" i="17"/>
  <c r="AIN52" i="17"/>
  <c r="AIM53" i="16"/>
  <c r="AIN52" i="16"/>
  <c r="AIM53" i="15"/>
  <c r="AIN52" i="15"/>
  <c r="AIM53" i="14"/>
  <c r="AIN52" i="14"/>
  <c r="AIM53" i="13"/>
  <c r="AIN52" i="13"/>
  <c r="AIQ65" i="19" l="1"/>
  <c r="AIP66" i="19"/>
  <c r="AIO53" i="18"/>
  <c r="AIP52" i="18"/>
  <c r="AIN53" i="17"/>
  <c r="AIO52" i="17"/>
  <c r="AIN53" i="16"/>
  <c r="AIO52" i="16"/>
  <c r="AIN53" i="15"/>
  <c r="AIO52" i="15"/>
  <c r="AIN53" i="14"/>
  <c r="AIO52" i="14"/>
  <c r="AIN53" i="13"/>
  <c r="AIO52" i="13"/>
  <c r="AIQ66" i="19" l="1"/>
  <c r="AIR65" i="19"/>
  <c r="AIP53" i="18"/>
  <c r="AIQ52" i="18"/>
  <c r="AIO53" i="17"/>
  <c r="AIP52" i="17"/>
  <c r="AIO53" i="16"/>
  <c r="AIP52" i="16"/>
  <c r="AIO53" i="15"/>
  <c r="AIP52" i="15"/>
  <c r="AIP52" i="14"/>
  <c r="AIO53" i="14"/>
  <c r="AIP52" i="13"/>
  <c r="AIO53" i="13"/>
  <c r="AIR66" i="19" l="1"/>
  <c r="AIS65" i="19"/>
  <c r="AIQ53" i="18"/>
  <c r="AIR52" i="18"/>
  <c r="AIP53" i="17"/>
  <c r="AIQ52" i="17"/>
  <c r="AIP53" i="16"/>
  <c r="AIQ52" i="16"/>
  <c r="AIP53" i="15"/>
  <c r="AIQ52" i="15"/>
  <c r="AIP53" i="14"/>
  <c r="AIQ52" i="14"/>
  <c r="AIP53" i="13"/>
  <c r="AIQ52" i="13"/>
  <c r="AIS66" i="19" l="1"/>
  <c r="AIT65" i="19"/>
  <c r="AIR53" i="18"/>
  <c r="AIS52" i="18"/>
  <c r="AIQ53" i="17"/>
  <c r="AIR52" i="17"/>
  <c r="AIQ53" i="16"/>
  <c r="AIR52" i="16"/>
  <c r="AIQ53" i="15"/>
  <c r="AIR52" i="15"/>
  <c r="AIQ53" i="14"/>
  <c r="AIR52" i="14"/>
  <c r="AIQ53" i="13"/>
  <c r="AIR52" i="13"/>
  <c r="AIT66" i="19" l="1"/>
  <c r="AIU65" i="19"/>
  <c r="AIS53" i="18"/>
  <c r="AIT52" i="18"/>
  <c r="AIR53" i="17"/>
  <c r="AIS52" i="17"/>
  <c r="AIR53" i="16"/>
  <c r="AIS52" i="16"/>
  <c r="AIR53" i="15"/>
  <c r="AIS52" i="15"/>
  <c r="AIR53" i="14"/>
  <c r="AIS52" i="14"/>
  <c r="AIR53" i="13"/>
  <c r="AIS52" i="13"/>
  <c r="AIU66" i="19" l="1"/>
  <c r="AIV65" i="19"/>
  <c r="AIT53" i="18"/>
  <c r="AIU52" i="18"/>
  <c r="AIS53" i="17"/>
  <c r="AIT52" i="17"/>
  <c r="AIS53" i="16"/>
  <c r="AIT52" i="16"/>
  <c r="AIS53" i="15"/>
  <c r="AIT52" i="15"/>
  <c r="AIS53" i="14"/>
  <c r="AIT52" i="14"/>
  <c r="AIT52" i="13"/>
  <c r="AIS53" i="13"/>
  <c r="AIW65" i="19" l="1"/>
  <c r="AIV66" i="19"/>
  <c r="AIU53" i="18"/>
  <c r="AIV52" i="18"/>
  <c r="AIT53" i="17"/>
  <c r="AIU52" i="17"/>
  <c r="AIT53" i="16"/>
  <c r="AIU52" i="16"/>
  <c r="AIT53" i="15"/>
  <c r="AIU52" i="15"/>
  <c r="AIT53" i="14"/>
  <c r="AIU52" i="14"/>
  <c r="AIT53" i="13"/>
  <c r="AIU52" i="13"/>
  <c r="AIW66" i="19" l="1"/>
  <c r="AIX65" i="19"/>
  <c r="AIV53" i="18"/>
  <c r="AIW52" i="18"/>
  <c r="AIU53" i="17"/>
  <c r="AIV52" i="17"/>
  <c r="AIU53" i="16"/>
  <c r="AIV52" i="16"/>
  <c r="AIU53" i="15"/>
  <c r="AIV52" i="15"/>
  <c r="AIU53" i="14"/>
  <c r="AIV52" i="14"/>
  <c r="AIU53" i="13"/>
  <c r="AIV52" i="13"/>
  <c r="AIX66" i="19" l="1"/>
  <c r="AIY65" i="19"/>
  <c r="AIW53" i="18"/>
  <c r="AIX52" i="18"/>
  <c r="AIW52" i="17"/>
  <c r="AIV53" i="17"/>
  <c r="AIV53" i="16"/>
  <c r="AIW52" i="16"/>
  <c r="AIV53" i="15"/>
  <c r="AIW52" i="15"/>
  <c r="AIV53" i="14"/>
  <c r="AIW52" i="14"/>
  <c r="AIV53" i="13"/>
  <c r="AIW52" i="13"/>
  <c r="AIY66" i="19" l="1"/>
  <c r="AIZ65" i="19"/>
  <c r="AIX53" i="18"/>
  <c r="AIY52" i="18"/>
  <c r="AIW53" i="17"/>
  <c r="AIX52" i="17"/>
  <c r="AIW53" i="16"/>
  <c r="AIX52" i="16"/>
  <c r="AIW53" i="15"/>
  <c r="AIX52" i="15"/>
  <c r="AIW53" i="14"/>
  <c r="AIX52" i="14"/>
  <c r="AIW53" i="13"/>
  <c r="AIX52" i="13"/>
  <c r="AIZ66" i="19" l="1"/>
  <c r="AJA65" i="19"/>
  <c r="AIY53" i="18"/>
  <c r="AIZ52" i="18"/>
  <c r="AIX53" i="17"/>
  <c r="AIY52" i="17"/>
  <c r="AIX53" i="16"/>
  <c r="AIY52" i="16"/>
  <c r="AIX53" i="15"/>
  <c r="AIY52" i="15"/>
  <c r="AIX53" i="14"/>
  <c r="AIY52" i="14"/>
  <c r="AIX53" i="13"/>
  <c r="AIY52" i="13"/>
  <c r="AJA66" i="19" l="1"/>
  <c r="AJB65" i="19"/>
  <c r="AIZ53" i="18"/>
  <c r="AJA52" i="18"/>
  <c r="AIY53" i="17"/>
  <c r="AIZ52" i="17"/>
  <c r="AIY53" i="16"/>
  <c r="AIZ52" i="16"/>
  <c r="AIY53" i="15"/>
  <c r="AIZ52" i="15"/>
  <c r="AIZ52" i="14"/>
  <c r="AIY53" i="14"/>
  <c r="AIZ52" i="13"/>
  <c r="AIY53" i="13"/>
  <c r="AJB66" i="19" l="1"/>
  <c r="AJC65" i="19"/>
  <c r="AJA53" i="18"/>
  <c r="AJB52" i="18"/>
  <c r="AIZ53" i="17"/>
  <c r="AJA52" i="17"/>
  <c r="AJA52" i="16"/>
  <c r="AIZ53" i="16"/>
  <c r="AIZ53" i="15"/>
  <c r="AJA52" i="15"/>
  <c r="AIZ53" i="14"/>
  <c r="AJA52" i="14"/>
  <c r="AJA52" i="13"/>
  <c r="AIZ53" i="13"/>
  <c r="AJC66" i="19" l="1"/>
  <c r="AJD65" i="19"/>
  <c r="AJB53" i="18"/>
  <c r="AJC52" i="18"/>
  <c r="AJA53" i="17"/>
  <c r="AJB52" i="17"/>
  <c r="AJA53" i="16"/>
  <c r="AJB52" i="16"/>
  <c r="AJA53" i="15"/>
  <c r="AJB52" i="15"/>
  <c r="AJA53" i="14"/>
  <c r="AJB52" i="14"/>
  <c r="AJA53" i="13"/>
  <c r="AJB52" i="13"/>
  <c r="AJE65" i="19" l="1"/>
  <c r="AJD66" i="19"/>
  <c r="AJC53" i="18"/>
  <c r="AJD52" i="18"/>
  <c r="AJB53" i="17"/>
  <c r="AJC52" i="17"/>
  <c r="AJB53" i="16"/>
  <c r="AJC52" i="16"/>
  <c r="AJB53" i="15"/>
  <c r="AJC52" i="15"/>
  <c r="AJB53" i="14"/>
  <c r="AJC52" i="14"/>
  <c r="AJB53" i="13"/>
  <c r="AJC52" i="13"/>
  <c r="AJE66" i="19" l="1"/>
  <c r="AJF65" i="19"/>
  <c r="AJD53" i="18"/>
  <c r="AJE52" i="18"/>
  <c r="AJC53" i="17"/>
  <c r="AJD52" i="17"/>
  <c r="AJC53" i="16"/>
  <c r="AJD52" i="16"/>
  <c r="AJC53" i="15"/>
  <c r="AJD52" i="15"/>
  <c r="AJC53" i="14"/>
  <c r="AJD52" i="14"/>
  <c r="AJC53" i="13"/>
  <c r="AJD52" i="13"/>
  <c r="AJF66" i="19" l="1"/>
  <c r="AJG65" i="19"/>
  <c r="AJE53" i="18"/>
  <c r="AJF52" i="18"/>
  <c r="AJD53" i="17"/>
  <c r="AJE52" i="17"/>
  <c r="AJD53" i="16"/>
  <c r="AJE52" i="16"/>
  <c r="AJD53" i="15"/>
  <c r="AJE52" i="15"/>
  <c r="AJE52" i="14"/>
  <c r="AJD53" i="14"/>
  <c r="AJD53" i="13"/>
  <c r="AJE52" i="13"/>
  <c r="AJG66" i="19" l="1"/>
  <c r="AJH65" i="19"/>
  <c r="AJF53" i="18"/>
  <c r="AJG52" i="18"/>
  <c r="AJF52" i="17"/>
  <c r="AJE53" i="17"/>
  <c r="AJE53" i="16"/>
  <c r="AJF52" i="16"/>
  <c r="AJE53" i="15"/>
  <c r="AJF52" i="15"/>
  <c r="AJE53" i="14"/>
  <c r="AJF52" i="14"/>
  <c r="AJF52" i="13"/>
  <c r="AJE53" i="13"/>
  <c r="AJI65" i="19" l="1"/>
  <c r="AJH66" i="19"/>
  <c r="AJG53" i="18"/>
  <c r="AJH52" i="18"/>
  <c r="AJF53" i="17"/>
  <c r="AJG52" i="17"/>
  <c r="AJF53" i="16"/>
  <c r="AJG52" i="16"/>
  <c r="AJF53" i="15"/>
  <c r="AJG52" i="15"/>
  <c r="AJF53" i="14"/>
  <c r="AJG52" i="14"/>
  <c r="AJF53" i="13"/>
  <c r="AJG52" i="13"/>
  <c r="AJI66" i="19" l="1"/>
  <c r="AJJ65" i="19"/>
  <c r="AJH53" i="18"/>
  <c r="AJI52" i="18"/>
  <c r="AJG53" i="17"/>
  <c r="AJH52" i="17"/>
  <c r="AJH52" i="16"/>
  <c r="AJG53" i="16"/>
  <c r="AJH52" i="15"/>
  <c r="AJG53" i="15"/>
  <c r="AJG53" i="14"/>
  <c r="AJH52" i="14"/>
  <c r="AJG53" i="13"/>
  <c r="AJH52" i="13"/>
  <c r="AJJ66" i="19" l="1"/>
  <c r="AJK65" i="19"/>
  <c r="AJI53" i="18"/>
  <c r="AJJ52" i="18"/>
  <c r="AJI52" i="17"/>
  <c r="AJH53" i="17"/>
  <c r="AJI52" i="16"/>
  <c r="AJH53" i="16"/>
  <c r="AJI52" i="15"/>
  <c r="AJH53" i="15"/>
  <c r="AJI52" i="14"/>
  <c r="AJH53" i="14"/>
  <c r="AJI52" i="13"/>
  <c r="AJH53" i="13"/>
  <c r="AJK66" i="19" l="1"/>
  <c r="AJL65" i="19"/>
  <c r="AJJ53" i="18"/>
  <c r="AJK52" i="18"/>
  <c r="AJI53" i="17"/>
  <c r="AJJ52" i="17"/>
  <c r="AJI53" i="16"/>
  <c r="AJJ52" i="16"/>
  <c r="AJI53" i="15"/>
  <c r="AJJ52" i="15"/>
  <c r="AJI53" i="14"/>
  <c r="AJJ52" i="14"/>
  <c r="AJI53" i="13"/>
  <c r="AJJ52" i="13"/>
  <c r="AJM65" i="19" l="1"/>
  <c r="AJL66" i="19"/>
  <c r="AJK53" i="18"/>
  <c r="AJL52" i="18"/>
  <c r="AJJ53" i="17"/>
  <c r="AJK52" i="17"/>
  <c r="AJJ53" i="16"/>
  <c r="AJK52" i="16"/>
  <c r="AJJ53" i="15"/>
  <c r="AJK52" i="15"/>
  <c r="AJK52" i="14"/>
  <c r="AJJ53" i="14"/>
  <c r="AJJ53" i="13"/>
  <c r="AJK52" i="13"/>
  <c r="AJM66" i="19" l="1"/>
  <c r="AJN65" i="19"/>
  <c r="AJL53" i="18"/>
  <c r="AJM52" i="18"/>
  <c r="AJK53" i="17"/>
  <c r="AJL52" i="17"/>
  <c r="AJK53" i="16"/>
  <c r="AJL52" i="16"/>
  <c r="AJK53" i="15"/>
  <c r="AJL52" i="15"/>
  <c r="AJK53" i="14"/>
  <c r="AJL52" i="14"/>
  <c r="AJK53" i="13"/>
  <c r="AJL52" i="13"/>
  <c r="AJN66" i="19" l="1"/>
  <c r="AJO65" i="19"/>
  <c r="AJM53" i="18"/>
  <c r="AJN52" i="18"/>
  <c r="AJM52" i="17"/>
  <c r="AJL53" i="17"/>
  <c r="AJL53" i="16"/>
  <c r="AJM52" i="16"/>
  <c r="AJL53" i="15"/>
  <c r="AJM52" i="15"/>
  <c r="AJM52" i="14"/>
  <c r="AJL53" i="14"/>
  <c r="AJL53" i="13"/>
  <c r="AJM52" i="13"/>
  <c r="AJO66" i="19" l="1"/>
  <c r="AJP65" i="19"/>
  <c r="AJN53" i="18"/>
  <c r="AJO52" i="18"/>
  <c r="AJM53" i="17"/>
  <c r="AJN52" i="17"/>
  <c r="AJM53" i="16"/>
  <c r="AJN52" i="16"/>
  <c r="AJM53" i="15"/>
  <c r="AJN52" i="15"/>
  <c r="AJM53" i="14"/>
  <c r="AJN52" i="14"/>
  <c r="AJM53" i="13"/>
  <c r="AJN52" i="13"/>
  <c r="AJP66" i="19" l="1"/>
  <c r="AJQ65" i="19"/>
  <c r="AJO53" i="18"/>
  <c r="AJP52" i="18"/>
  <c r="AJN53" i="17"/>
  <c r="AJO52" i="17"/>
  <c r="AJN53" i="16"/>
  <c r="AJO52" i="16"/>
  <c r="AJN53" i="15"/>
  <c r="AJO52" i="15"/>
  <c r="AJN53" i="14"/>
  <c r="AJO52" i="14"/>
  <c r="AJN53" i="13"/>
  <c r="AJO52" i="13"/>
  <c r="AJQ66" i="19" l="1"/>
  <c r="AJR65" i="19"/>
  <c r="AJP53" i="18"/>
  <c r="AJQ52" i="18"/>
  <c r="AJO53" i="17"/>
  <c r="AJP52" i="17"/>
  <c r="AJO53" i="16"/>
  <c r="AJP52" i="16"/>
  <c r="AJO53" i="15"/>
  <c r="AJP52" i="15"/>
  <c r="AJO53" i="14"/>
  <c r="AJP52" i="14"/>
  <c r="AJO53" i="13"/>
  <c r="AJP52" i="13"/>
  <c r="AJR66" i="19" l="1"/>
  <c r="AJS65" i="19"/>
  <c r="AJQ53" i="18"/>
  <c r="AJR52" i="18"/>
  <c r="AJQ52" i="17"/>
  <c r="AJP53" i="17"/>
  <c r="AJQ52" i="16"/>
  <c r="AJP53" i="16"/>
  <c r="AJP53" i="15"/>
  <c r="AJQ52" i="15"/>
  <c r="AJP53" i="14"/>
  <c r="AJQ52" i="14"/>
  <c r="AJQ52" i="13"/>
  <c r="AJP53" i="13"/>
  <c r="AJS66" i="19" l="1"/>
  <c r="AJT65" i="19"/>
  <c r="AJR53" i="18"/>
  <c r="AJS52" i="18"/>
  <c r="AJQ53" i="17"/>
  <c r="AJR52" i="17"/>
  <c r="AJQ53" i="16"/>
  <c r="AJR52" i="16"/>
  <c r="AJQ53" i="15"/>
  <c r="AJR52" i="15"/>
  <c r="AJQ53" i="14"/>
  <c r="AJR52" i="14"/>
  <c r="AJQ53" i="13"/>
  <c r="AJR52" i="13"/>
  <c r="AJU65" i="19" l="1"/>
  <c r="AJT66" i="19"/>
  <c r="AJS53" i="18"/>
  <c r="AJT52" i="18"/>
  <c r="AJR53" i="17"/>
  <c r="AJS52" i="17"/>
  <c r="AJR53" i="16"/>
  <c r="AJS52" i="16"/>
  <c r="AJR53" i="15"/>
  <c r="AJS52" i="15"/>
  <c r="AJR53" i="14"/>
  <c r="AJS52" i="14"/>
  <c r="AJR53" i="13"/>
  <c r="AJS52" i="13"/>
  <c r="AJU66" i="19" l="1"/>
  <c r="AJV65" i="19"/>
  <c r="AJT53" i="18"/>
  <c r="AJU52" i="18"/>
  <c r="AJS53" i="17"/>
  <c r="AJT52" i="17"/>
  <c r="AJS53" i="16"/>
  <c r="AJT52" i="16"/>
  <c r="AJS53" i="15"/>
  <c r="AJT52" i="15"/>
  <c r="AJS53" i="14"/>
  <c r="AJT52" i="14"/>
  <c r="AJS53" i="13"/>
  <c r="AJT52" i="13"/>
  <c r="AJW65" i="19" l="1"/>
  <c r="AJV66" i="19"/>
  <c r="AJU53" i="18"/>
  <c r="AJV52" i="18"/>
  <c r="AJT53" i="17"/>
  <c r="AJU52" i="17"/>
  <c r="AJT53" i="16"/>
  <c r="AJU52" i="16"/>
  <c r="AJT53" i="15"/>
  <c r="AJU52" i="15"/>
  <c r="AJT53" i="14"/>
  <c r="AJU52" i="14"/>
  <c r="AJU52" i="13"/>
  <c r="AJT53" i="13"/>
  <c r="AJX65" i="19" l="1"/>
  <c r="AJW66" i="19"/>
  <c r="AJV53" i="18"/>
  <c r="AJW52" i="18"/>
  <c r="AJU53" i="17"/>
  <c r="AJV52" i="17"/>
  <c r="AJU53" i="16"/>
  <c r="AJV52" i="16"/>
  <c r="AJU53" i="15"/>
  <c r="AJV52" i="15"/>
  <c r="AJV52" i="14"/>
  <c r="AJU53" i="14"/>
  <c r="AJU53" i="13"/>
  <c r="AJV52" i="13"/>
  <c r="AJX66" i="19" l="1"/>
  <c r="AJY65" i="19"/>
  <c r="AJW53" i="18"/>
  <c r="AJX52" i="18"/>
  <c r="AJV53" i="17"/>
  <c r="AJW52" i="17"/>
  <c r="AJV53" i="16"/>
  <c r="AJW52" i="16"/>
  <c r="AJW52" i="15"/>
  <c r="AJV53" i="15"/>
  <c r="AJV53" i="14"/>
  <c r="AJW52" i="14"/>
  <c r="AJV53" i="13"/>
  <c r="AJW52" i="13"/>
  <c r="AJY66" i="19" l="1"/>
  <c r="AJZ65" i="19"/>
  <c r="AJX53" i="18"/>
  <c r="AJY52" i="18"/>
  <c r="AJW53" i="17"/>
  <c r="AJX52" i="17"/>
  <c r="AJW53" i="16"/>
  <c r="AJX52" i="16"/>
  <c r="AJW53" i="15"/>
  <c r="AJX52" i="15"/>
  <c r="AJW53" i="14"/>
  <c r="AJX52" i="14"/>
  <c r="AJW53" i="13"/>
  <c r="AJX52" i="13"/>
  <c r="AJZ66" i="19" l="1"/>
  <c r="AKA65" i="19"/>
  <c r="AJY53" i="18"/>
  <c r="AJZ52" i="18"/>
  <c r="AJY52" i="17"/>
  <c r="AJX53" i="17"/>
  <c r="AJX53" i="16"/>
  <c r="AJY52" i="16"/>
  <c r="AJX53" i="15"/>
  <c r="AJY52" i="15"/>
  <c r="AJX53" i="14"/>
  <c r="AJY52" i="14"/>
  <c r="AJX53" i="13"/>
  <c r="AJY52" i="13"/>
  <c r="AKA66" i="19" l="1"/>
  <c r="AKB65" i="19"/>
  <c r="AJZ53" i="18"/>
  <c r="AKA52" i="18"/>
  <c r="AJY53" i="17"/>
  <c r="AJZ52" i="17"/>
  <c r="AJY53" i="16"/>
  <c r="AJZ52" i="16"/>
  <c r="AJY53" i="15"/>
  <c r="AJZ52" i="15"/>
  <c r="AJY53" i="14"/>
  <c r="AJZ52" i="14"/>
  <c r="AJY53" i="13"/>
  <c r="AJZ52" i="13"/>
  <c r="AKB66" i="19" l="1"/>
  <c r="AKC65" i="19"/>
  <c r="AKA53" i="18"/>
  <c r="AKB52" i="18"/>
  <c r="AJZ53" i="17"/>
  <c r="AKA52" i="17"/>
  <c r="AJZ53" i="16"/>
  <c r="AKA52" i="16"/>
  <c r="AJZ53" i="15"/>
  <c r="AKA52" i="15"/>
  <c r="AJZ53" i="14"/>
  <c r="AKA52" i="14"/>
  <c r="AJZ53" i="13"/>
  <c r="AKA52" i="13"/>
  <c r="AKC66" i="19" l="1"/>
  <c r="AKD65" i="19"/>
  <c r="AKB53" i="18"/>
  <c r="AKC52" i="18"/>
  <c r="AKA53" i="17"/>
  <c r="AKB52" i="17"/>
  <c r="AKA53" i="16"/>
  <c r="AKB52" i="16"/>
  <c r="AKA53" i="15"/>
  <c r="AKB52" i="15"/>
  <c r="AKA53" i="14"/>
  <c r="AKB52" i="14"/>
  <c r="AKA53" i="13"/>
  <c r="AKB52" i="13"/>
  <c r="AKD66" i="19" l="1"/>
  <c r="AKE65" i="19"/>
  <c r="AKC53" i="18"/>
  <c r="AKD52" i="18"/>
  <c r="AKB53" i="17"/>
  <c r="AKC52" i="17"/>
  <c r="AKB53" i="16"/>
  <c r="AKC52" i="16"/>
  <c r="AKB53" i="15"/>
  <c r="AKC52" i="15"/>
  <c r="AKB53" i="14"/>
  <c r="AKC52" i="14"/>
  <c r="AKB53" i="13"/>
  <c r="AKC52" i="13"/>
  <c r="AKE66" i="19" l="1"/>
  <c r="AKF65" i="19"/>
  <c r="AKD53" i="18"/>
  <c r="AKE52" i="18"/>
  <c r="AKC53" i="17"/>
  <c r="AKD52" i="17"/>
  <c r="AKC53" i="16"/>
  <c r="AKD52" i="16"/>
  <c r="AKC53" i="15"/>
  <c r="AKD52" i="15"/>
  <c r="AKC53" i="14"/>
  <c r="AKD52" i="14"/>
  <c r="AKD52" i="13"/>
  <c r="AKC53" i="13"/>
  <c r="AKF66" i="19" l="1"/>
  <c r="AKG65" i="19"/>
  <c r="AKE53" i="18"/>
  <c r="AKF52" i="18"/>
  <c r="AKD53" i="17"/>
  <c r="AKE52" i="17"/>
  <c r="AKD53" i="16"/>
  <c r="AKE52" i="16"/>
  <c r="AKD53" i="15"/>
  <c r="AKE52" i="15"/>
  <c r="AKD53" i="14"/>
  <c r="AKE52" i="14"/>
  <c r="AKD53" i="13"/>
  <c r="AKE52" i="13"/>
  <c r="AKG66" i="19" l="1"/>
  <c r="AKH65" i="19"/>
  <c r="AKF53" i="18"/>
  <c r="AKG52" i="18"/>
  <c r="AKF52" i="17"/>
  <c r="AKE53" i="17"/>
  <c r="AKE53" i="16"/>
  <c r="AKF52" i="16"/>
  <c r="AKE53" i="15"/>
  <c r="AKF52" i="15"/>
  <c r="AKE53" i="14"/>
  <c r="AKF52" i="14"/>
  <c r="AKE53" i="13"/>
  <c r="AKF52" i="13"/>
  <c r="AKH66" i="19" l="1"/>
  <c r="AKI65" i="19"/>
  <c r="AKG53" i="18"/>
  <c r="AKH52" i="18"/>
  <c r="AKF53" i="17"/>
  <c r="AKG52" i="17"/>
  <c r="AKG52" i="16"/>
  <c r="AKF53" i="16"/>
  <c r="AKF53" i="15"/>
  <c r="AKG52" i="15"/>
  <c r="AKG52" i="14"/>
  <c r="AKF53" i="14"/>
  <c r="AKG52" i="13"/>
  <c r="AKF53" i="13"/>
  <c r="AKI66" i="19" l="1"/>
  <c r="AKJ65" i="19"/>
  <c r="AKH53" i="18"/>
  <c r="AKI52" i="18"/>
  <c r="AKG53" i="17"/>
  <c r="AKH52" i="17"/>
  <c r="AKG53" i="16"/>
  <c r="AKH52" i="16"/>
  <c r="AKG53" i="15"/>
  <c r="AKH52" i="15"/>
  <c r="AKH52" i="14"/>
  <c r="AKG53" i="14"/>
  <c r="AKG53" i="13"/>
  <c r="AKH52" i="13"/>
  <c r="AKJ66" i="19" l="1"/>
  <c r="AKK65" i="19"/>
  <c r="AKI53" i="18"/>
  <c r="AKJ52" i="18"/>
  <c r="AKH53" i="17"/>
  <c r="AKI52" i="17"/>
  <c r="AKH53" i="16"/>
  <c r="AKI52" i="16"/>
  <c r="AKH53" i="15"/>
  <c r="AKI52" i="15"/>
  <c r="AKH53" i="14"/>
  <c r="AKI52" i="14"/>
  <c r="AKH53" i="13"/>
  <c r="AKI52" i="13"/>
  <c r="AKK66" i="19" l="1"/>
  <c r="AKL65" i="19"/>
  <c r="AKJ53" i="18"/>
  <c r="AKK52" i="18"/>
  <c r="AKI53" i="17"/>
  <c r="AKJ52" i="17"/>
  <c r="AKI53" i="16"/>
  <c r="AKJ52" i="16"/>
  <c r="AKI53" i="15"/>
  <c r="AKJ52" i="15"/>
  <c r="AKI53" i="14"/>
  <c r="AKJ52" i="14"/>
  <c r="AKI53" i="13"/>
  <c r="AKJ52" i="13"/>
  <c r="AKM65" i="19" l="1"/>
  <c r="AKL66" i="19"/>
  <c r="AKK53" i="18"/>
  <c r="AKL52" i="18"/>
  <c r="AKK52" i="17"/>
  <c r="AKJ53" i="17"/>
  <c r="AKJ53" i="16"/>
  <c r="AKK52" i="16"/>
  <c r="AKJ53" i="15"/>
  <c r="AKK52" i="15"/>
  <c r="AKJ53" i="14"/>
  <c r="AKK52" i="14"/>
  <c r="AKJ53" i="13"/>
  <c r="AKK52" i="13"/>
  <c r="AKN65" i="19" l="1"/>
  <c r="AKM66" i="19"/>
  <c r="AKL53" i="18"/>
  <c r="AKM52" i="18"/>
  <c r="AKK53" i="17"/>
  <c r="AKL52" i="17"/>
  <c r="AKK53" i="16"/>
  <c r="AKL52" i="16"/>
  <c r="AKK53" i="15"/>
  <c r="AKL52" i="15"/>
  <c r="AKK53" i="14"/>
  <c r="AKL52" i="14"/>
  <c r="AKL52" i="13"/>
  <c r="AKK53" i="13"/>
  <c r="AKN66" i="19" l="1"/>
  <c r="AKO65" i="19"/>
  <c r="AKM53" i="18"/>
  <c r="AKN52" i="18"/>
  <c r="AKL53" i="17"/>
  <c r="AKM52" i="17"/>
  <c r="AKL53" i="16"/>
  <c r="AKM52" i="16"/>
  <c r="AKL53" i="15"/>
  <c r="AKM52" i="15"/>
  <c r="AKL53" i="14"/>
  <c r="AKM52" i="14"/>
  <c r="AKL53" i="13"/>
  <c r="AKM52" i="13"/>
  <c r="AKO66" i="19" l="1"/>
  <c r="AKP65" i="19"/>
  <c r="AKN53" i="18"/>
  <c r="AKO52" i="18"/>
  <c r="AKM53" i="17"/>
  <c r="AKN52" i="17"/>
  <c r="AKN52" i="16"/>
  <c r="AKM53" i="16"/>
  <c r="AKN52" i="15"/>
  <c r="AKM53" i="15"/>
  <c r="AKM53" i="14"/>
  <c r="AKN52" i="14"/>
  <c r="AKM53" i="13"/>
  <c r="AKN52" i="13"/>
  <c r="AKP66" i="19" l="1"/>
  <c r="AKQ65" i="19"/>
  <c r="AKO53" i="18"/>
  <c r="AKP52" i="18"/>
  <c r="AKN53" i="17"/>
  <c r="AKO52" i="17"/>
  <c r="AKO52" i="16"/>
  <c r="AKN53" i="16"/>
  <c r="AKO52" i="15"/>
  <c r="AKN53" i="15"/>
  <c r="AKN53" i="14"/>
  <c r="AKO52" i="14"/>
  <c r="AKO52" i="13"/>
  <c r="AKN53" i="13"/>
  <c r="AKQ66" i="19" l="1"/>
  <c r="AKR65" i="19"/>
  <c r="AKP53" i="18"/>
  <c r="AKQ52" i="18"/>
  <c r="AKO53" i="17"/>
  <c r="AKP52" i="17"/>
  <c r="AKO53" i="16"/>
  <c r="AKP52" i="16"/>
  <c r="AKO53" i="15"/>
  <c r="AKP52" i="15"/>
  <c r="AKO53" i="14"/>
  <c r="AKP52" i="14"/>
  <c r="AKO53" i="13"/>
  <c r="AKP52" i="13"/>
  <c r="AKS65" i="19" l="1"/>
  <c r="AKR66" i="19"/>
  <c r="AKQ53" i="18"/>
  <c r="AKR52" i="18"/>
  <c r="AKP53" i="17"/>
  <c r="AKQ52" i="17"/>
  <c r="AKP53" i="16"/>
  <c r="AKQ52" i="16"/>
  <c r="AKP53" i="15"/>
  <c r="AKQ52" i="15"/>
  <c r="AKP53" i="14"/>
  <c r="AKQ52" i="14"/>
  <c r="AKQ52" i="13"/>
  <c r="AKP53" i="13"/>
  <c r="AKS66" i="19" l="1"/>
  <c r="AKT65" i="19"/>
  <c r="AKR53" i="18"/>
  <c r="AKS52" i="18"/>
  <c r="AKQ53" i="17"/>
  <c r="AKR52" i="17"/>
  <c r="AKQ53" i="16"/>
  <c r="AKR52" i="16"/>
  <c r="AKQ53" i="15"/>
  <c r="AKR52" i="15"/>
  <c r="AKQ53" i="14"/>
  <c r="AKR52" i="14"/>
  <c r="AKQ53" i="13"/>
  <c r="AKR52" i="13"/>
  <c r="AKT66" i="19" l="1"/>
  <c r="AKU65" i="19"/>
  <c r="AKS53" i="18"/>
  <c r="AKT52" i="18"/>
  <c r="AKR53" i="17"/>
  <c r="AKS52" i="17"/>
  <c r="AKR53" i="16"/>
  <c r="AKS52" i="16"/>
  <c r="AKR53" i="15"/>
  <c r="AKS52" i="15"/>
  <c r="AKR53" i="14"/>
  <c r="AKS52" i="14"/>
  <c r="AKR53" i="13"/>
  <c r="AKS52" i="13"/>
  <c r="AKU66" i="19" l="1"/>
  <c r="AKV65" i="19"/>
  <c r="AKT53" i="18"/>
  <c r="AKU52" i="18"/>
  <c r="AKS53" i="17"/>
  <c r="AKT52" i="17"/>
  <c r="AKS53" i="16"/>
  <c r="AKT52" i="16"/>
  <c r="AKS53" i="15"/>
  <c r="AKT52" i="15"/>
  <c r="AKS53" i="14"/>
  <c r="AKT52" i="14"/>
  <c r="AKS53" i="13"/>
  <c r="AKT52" i="13"/>
  <c r="AKV66" i="19" l="1"/>
  <c r="AKW65" i="19"/>
  <c r="AKU53" i="18"/>
  <c r="AKV52" i="18"/>
  <c r="AKT53" i="17"/>
  <c r="AKU52" i="17"/>
  <c r="AKT53" i="16"/>
  <c r="AKU52" i="16"/>
  <c r="AKT53" i="15"/>
  <c r="AKU52" i="15"/>
  <c r="AKT53" i="14"/>
  <c r="AKU52" i="14"/>
  <c r="AKT53" i="13"/>
  <c r="AKU52" i="13"/>
  <c r="AKW66" i="19" l="1"/>
  <c r="AKX65" i="19"/>
  <c r="AKV53" i="18"/>
  <c r="AKW52" i="18"/>
  <c r="AKU53" i="17"/>
  <c r="AKV52" i="17"/>
  <c r="AKU53" i="16"/>
  <c r="AKV52" i="16"/>
  <c r="AKU53" i="15"/>
  <c r="AKV52" i="15"/>
  <c r="AKU53" i="14"/>
  <c r="AKV52" i="14"/>
  <c r="AKV52" i="13"/>
  <c r="AKU53" i="13"/>
  <c r="AKX66" i="19" l="1"/>
  <c r="AKY65" i="19"/>
  <c r="AKW53" i="18"/>
  <c r="AKX52" i="18"/>
  <c r="AKW52" i="17"/>
  <c r="AKV53" i="17"/>
  <c r="AKW52" i="16"/>
  <c r="AKV53" i="16"/>
  <c r="AKV53" i="15"/>
  <c r="AKW52" i="15"/>
  <c r="AKV53" i="14"/>
  <c r="AKW52" i="14"/>
  <c r="AKW52" i="13"/>
  <c r="AKV53" i="13"/>
  <c r="AKY66" i="19" l="1"/>
  <c r="AKZ65" i="19"/>
  <c r="AKX53" i="18"/>
  <c r="AKY52" i="18"/>
  <c r="AKW53" i="17"/>
  <c r="AKX52" i="17"/>
  <c r="AKW53" i="16"/>
  <c r="AKX52" i="16"/>
  <c r="AKW53" i="15"/>
  <c r="AKX52" i="15"/>
  <c r="AKW53" i="14"/>
  <c r="AKX52" i="14"/>
  <c r="AKW53" i="13"/>
  <c r="AKX52" i="13"/>
  <c r="AKZ66" i="19" l="1"/>
  <c r="ALA65" i="19"/>
  <c r="AKY53" i="18"/>
  <c r="AKZ52" i="18"/>
  <c r="AKX53" i="17"/>
  <c r="AKY52" i="17"/>
  <c r="AKX53" i="16"/>
  <c r="AKY52" i="16"/>
  <c r="AKX53" i="15"/>
  <c r="AKY52" i="15"/>
  <c r="AKY52" i="14"/>
  <c r="AKX53" i="14"/>
  <c r="AKX53" i="13"/>
  <c r="AKY52" i="13"/>
  <c r="ALA66" i="19" l="1"/>
  <c r="ALB65" i="19"/>
  <c r="AKZ53" i="18"/>
  <c r="ALA52" i="18"/>
  <c r="AKY53" i="17"/>
  <c r="AKZ52" i="17"/>
  <c r="AKY53" i="16"/>
  <c r="AKZ52" i="16"/>
  <c r="AKY53" i="15"/>
  <c r="AKZ52" i="15"/>
  <c r="AKY53" i="14"/>
  <c r="AKZ52" i="14"/>
  <c r="AKY53" i="13"/>
  <c r="AKZ52" i="13"/>
  <c r="ALB66" i="19" l="1"/>
  <c r="ALC65" i="19"/>
  <c r="ALA53" i="18"/>
  <c r="ALB52" i="18"/>
  <c r="AKZ53" i="17"/>
  <c r="ALA52" i="17"/>
  <c r="AKZ53" i="16"/>
  <c r="ALA52" i="16"/>
  <c r="AKZ53" i="15"/>
  <c r="ALA52" i="15"/>
  <c r="AKZ53" i="14"/>
  <c r="ALA52" i="14"/>
  <c r="ALA52" i="13"/>
  <c r="AKZ53" i="13"/>
  <c r="ALC66" i="19" l="1"/>
  <c r="ALD65" i="19"/>
  <c r="ALB53" i="18"/>
  <c r="ALC52" i="18"/>
  <c r="ALA53" i="17"/>
  <c r="ALB52" i="17"/>
  <c r="ALA53" i="16"/>
  <c r="ALB52" i="16"/>
  <c r="ALA53" i="15"/>
  <c r="ALB52" i="15"/>
  <c r="ALB52" i="14"/>
  <c r="ALA53" i="14"/>
  <c r="ALA53" i="13"/>
  <c r="ALB52" i="13"/>
  <c r="ALD66" i="19" l="1"/>
  <c r="ALE65" i="19"/>
  <c r="ALC53" i="18"/>
  <c r="ALD52" i="18"/>
  <c r="ALB53" i="17"/>
  <c r="ALC52" i="17"/>
  <c r="ALB53" i="16"/>
  <c r="ALC52" i="16"/>
  <c r="ALB53" i="15"/>
  <c r="ALC52" i="15"/>
  <c r="ALB53" i="14"/>
  <c r="ALC52" i="14"/>
  <c r="ALB53" i="13"/>
  <c r="ALC52" i="13"/>
  <c r="ALE66" i="19" l="1"/>
  <c r="ALF65" i="19"/>
  <c r="ALD53" i="18"/>
  <c r="ALE52" i="18"/>
  <c r="ALC53" i="17"/>
  <c r="ALD52" i="17"/>
  <c r="ALC53" i="16"/>
  <c r="ALD52" i="16"/>
  <c r="ALC53" i="15"/>
  <c r="ALD52" i="15"/>
  <c r="ALD52" i="14"/>
  <c r="ALC53" i="14"/>
  <c r="ALC53" i="13"/>
  <c r="ALD52" i="13"/>
  <c r="ALF66" i="19" l="1"/>
  <c r="ALG65" i="19"/>
  <c r="ALE53" i="18"/>
  <c r="ALF52" i="18"/>
  <c r="ALE52" i="17"/>
  <c r="ALD53" i="17"/>
  <c r="ALE52" i="16"/>
  <c r="ALD53" i="16"/>
  <c r="ALD53" i="15"/>
  <c r="ALE52" i="15"/>
  <c r="ALD53" i="14"/>
  <c r="ALE52" i="14"/>
  <c r="ALD53" i="13"/>
  <c r="ALE52" i="13"/>
  <c r="ALG66" i="19" l="1"/>
  <c r="ALH65" i="19"/>
  <c r="ALF53" i="18"/>
  <c r="ALG52" i="18"/>
  <c r="ALE53" i="17"/>
  <c r="ALF52" i="17"/>
  <c r="ALE53" i="16"/>
  <c r="ALF52" i="16"/>
  <c r="ALE53" i="15"/>
  <c r="ALF52" i="15"/>
  <c r="ALE53" i="14"/>
  <c r="ALF52" i="14"/>
  <c r="ALF52" i="13"/>
  <c r="ALE53" i="13"/>
  <c r="ALH66" i="19" l="1"/>
  <c r="ALI65" i="19"/>
  <c r="ALG53" i="18"/>
  <c r="ALH52" i="18"/>
  <c r="ALF53" i="17"/>
  <c r="ALG52" i="17"/>
  <c r="ALF53" i="16"/>
  <c r="ALG52" i="16"/>
  <c r="ALF53" i="15"/>
  <c r="ALG52" i="15"/>
  <c r="ALF53" i="14"/>
  <c r="ALG52" i="14"/>
  <c r="ALF53" i="13"/>
  <c r="ALG52" i="13"/>
  <c r="ALI66" i="19" l="1"/>
  <c r="ALJ65" i="19"/>
  <c r="ALH53" i="18"/>
  <c r="ALI52" i="18"/>
  <c r="ALG53" i="17"/>
  <c r="ALH52" i="17"/>
  <c r="ALG53" i="16"/>
  <c r="ALH52" i="16"/>
  <c r="ALG53" i="15"/>
  <c r="ALH52" i="15"/>
  <c r="ALG53" i="14"/>
  <c r="ALH52" i="14"/>
  <c r="ALG53" i="13"/>
  <c r="ALH52" i="13"/>
  <c r="ALJ66" i="19" l="1"/>
  <c r="ALK65" i="19"/>
  <c r="ALI53" i="18"/>
  <c r="ALJ52" i="18"/>
  <c r="ALI52" i="17"/>
  <c r="ALH53" i="17"/>
  <c r="ALH53" i="16"/>
  <c r="ALI52" i="16"/>
  <c r="ALH53" i="15"/>
  <c r="ALI52" i="15"/>
  <c r="ALH53" i="14"/>
  <c r="ALI52" i="14"/>
  <c r="ALH53" i="13"/>
  <c r="ALI52" i="13"/>
  <c r="ALK66" i="19" l="1"/>
  <c r="ALL65" i="19"/>
  <c r="ALJ53" i="18"/>
  <c r="ALK52" i="18"/>
  <c r="ALI53" i="17"/>
  <c r="ALJ52" i="17"/>
  <c r="ALI53" i="16"/>
  <c r="ALJ52" i="16"/>
  <c r="ALI53" i="15"/>
  <c r="ALJ52" i="15"/>
  <c r="ALI53" i="14"/>
  <c r="ALJ52" i="14"/>
  <c r="ALI53" i="13"/>
  <c r="ALJ52" i="13"/>
  <c r="ALL66" i="19" l="1"/>
  <c r="ALM65" i="19"/>
  <c r="ALK53" i="18"/>
  <c r="ALL52" i="18"/>
  <c r="ALJ53" i="17"/>
  <c r="ALK52" i="17"/>
  <c r="ALJ53" i="16"/>
  <c r="ALK52" i="16"/>
  <c r="ALJ53" i="15"/>
  <c r="ALK52" i="15"/>
  <c r="ALJ53" i="14"/>
  <c r="ALK52" i="14"/>
  <c r="ALJ53" i="13"/>
  <c r="ALK52" i="13"/>
  <c r="ALM66" i="19" l="1"/>
  <c r="ALN65" i="19"/>
  <c r="ALL53" i="18"/>
  <c r="ALM52" i="18"/>
  <c r="ALK53" i="17"/>
  <c r="ALL52" i="17"/>
  <c r="ALK53" i="16"/>
  <c r="ALL52" i="16"/>
  <c r="ALK53" i="15"/>
  <c r="ALL52" i="15"/>
  <c r="ALK53" i="14"/>
  <c r="ALL52" i="14"/>
  <c r="ALK53" i="13"/>
  <c r="ALL52" i="13"/>
  <c r="ALN66" i="19" l="1"/>
  <c r="ALO65" i="19"/>
  <c r="ALO66" i="19" s="1"/>
  <c r="ALM53" i="18"/>
  <c r="ALN52" i="18"/>
  <c r="ALL53" i="17"/>
  <c r="ALM52" i="17"/>
  <c r="ALL53" i="16"/>
  <c r="ALM52" i="16"/>
  <c r="ALL53" i="15"/>
  <c r="ALM52" i="15"/>
  <c r="ALL53" i="14"/>
  <c r="ALM52" i="14"/>
  <c r="ALM52" i="13"/>
  <c r="ALL53" i="13"/>
  <c r="D38" i="19" l="1"/>
  <c r="C38" i="19" s="1"/>
  <c r="M115" i="29" s="1"/>
  <c r="ALN53" i="18"/>
  <c r="ALO52" i="18"/>
  <c r="ALO53" i="18" s="1"/>
  <c r="D39" i="18" s="1"/>
  <c r="C39" i="18" s="1"/>
  <c r="M31" i="29" s="1"/>
  <c r="ALM53" i="17"/>
  <c r="ALN52" i="17"/>
  <c r="ALM53" i="16"/>
  <c r="ALN52" i="16"/>
  <c r="ALM53" i="15"/>
  <c r="ALN52" i="15"/>
  <c r="ALM53" i="14"/>
  <c r="ALN52" i="14"/>
  <c r="ALM53" i="13"/>
  <c r="ALN52" i="13"/>
  <c r="ALN53" i="17" l="1"/>
  <c r="ALO52" i="17"/>
  <c r="ALO53" i="17" s="1"/>
  <c r="ALN53" i="16"/>
  <c r="ALO52" i="16"/>
  <c r="ALO53" i="16" s="1"/>
  <c r="D39" i="16" s="1"/>
  <c r="C39" i="16" s="1"/>
  <c r="M73" i="29" s="1"/>
  <c r="ALN53" i="15"/>
  <c r="ALO52" i="15"/>
  <c r="ALO53" i="15" s="1"/>
  <c r="D39" i="15" s="1"/>
  <c r="C39" i="15" s="1"/>
  <c r="M178" i="29" s="1"/>
  <c r="ALN53" i="14"/>
  <c r="ALO52" i="14"/>
  <c r="ALO53" i="14" s="1"/>
  <c r="ALN53" i="13"/>
  <c r="ALO52" i="13"/>
  <c r="ALO53" i="13" s="1"/>
  <c r="D39" i="13" l="1"/>
  <c r="C39" i="13" s="1"/>
  <c r="M199" i="29" s="1"/>
  <c r="D39" i="17"/>
  <c r="C39" i="17" s="1"/>
  <c r="AB157" i="29" s="1"/>
  <c r="D39" i="14"/>
  <c r="C39" i="14" s="1"/>
  <c r="M157" i="29" s="1"/>
  <c r="E51" i="12"/>
  <c r="F51" i="12" s="1"/>
  <c r="G51" i="12" s="1"/>
  <c r="H51" i="12" s="1"/>
  <c r="I51" i="12" s="1"/>
  <c r="J51" i="12" s="1"/>
  <c r="K51" i="12" s="1"/>
  <c r="L51" i="12" s="1"/>
  <c r="M51" i="12" s="1"/>
  <c r="N51" i="12" s="1"/>
  <c r="O51" i="12" s="1"/>
  <c r="P51" i="12" s="1"/>
  <c r="Q51" i="12" s="1"/>
  <c r="R51" i="12" s="1"/>
  <c r="S51" i="12" s="1"/>
  <c r="T51" i="12" s="1"/>
  <c r="U51" i="12" s="1"/>
  <c r="V51" i="12" s="1"/>
  <c r="W51" i="12" s="1"/>
  <c r="X51" i="12" s="1"/>
  <c r="Y51" i="12" s="1"/>
  <c r="Z51" i="12" s="1"/>
  <c r="AA51" i="12" s="1"/>
  <c r="AB51" i="12" s="1"/>
  <c r="AC51" i="12" s="1"/>
  <c r="AD51" i="12" s="1"/>
  <c r="AE51" i="12" s="1"/>
  <c r="AF51" i="12" s="1"/>
  <c r="AG51" i="12" s="1"/>
  <c r="AH51" i="12" s="1"/>
  <c r="AI51" i="12" s="1"/>
  <c r="AJ51" i="12" s="1"/>
  <c r="AK51" i="12" s="1"/>
  <c r="AL51" i="12" s="1"/>
  <c r="AM51" i="12" s="1"/>
  <c r="AN51" i="12" s="1"/>
  <c r="AO51" i="12" s="1"/>
  <c r="AP51" i="12" s="1"/>
  <c r="AQ51" i="12" s="1"/>
  <c r="AR51" i="12" s="1"/>
  <c r="AS51" i="12" s="1"/>
  <c r="AT51" i="12" s="1"/>
  <c r="AU51" i="12" s="1"/>
  <c r="AV51" i="12" s="1"/>
  <c r="AW51" i="12" s="1"/>
  <c r="AX51" i="12" s="1"/>
  <c r="AY51" i="12" s="1"/>
  <c r="AZ51" i="12" s="1"/>
  <c r="BA51" i="12" s="1"/>
  <c r="BB51" i="12" s="1"/>
  <c r="BC51" i="12" s="1"/>
  <c r="BD51" i="12" s="1"/>
  <c r="BE51" i="12" s="1"/>
  <c r="BF51" i="12" s="1"/>
  <c r="BG51" i="12" s="1"/>
  <c r="BH51" i="12" s="1"/>
  <c r="BI51" i="12" s="1"/>
  <c r="BJ51" i="12" s="1"/>
  <c r="BK51" i="12" s="1"/>
  <c r="BL51" i="12" s="1"/>
  <c r="BM51" i="12" s="1"/>
  <c r="BN51" i="12" s="1"/>
  <c r="BO51" i="12" s="1"/>
  <c r="BP51" i="12" s="1"/>
  <c r="BQ51" i="12" s="1"/>
  <c r="BR51" i="12" s="1"/>
  <c r="BS51" i="12" s="1"/>
  <c r="BT51" i="12" s="1"/>
  <c r="BU51" i="12" s="1"/>
  <c r="BV51" i="12" s="1"/>
  <c r="BW51" i="12" s="1"/>
  <c r="BX51" i="12" s="1"/>
  <c r="BY51" i="12" s="1"/>
  <c r="BZ51" i="12" s="1"/>
  <c r="CA51" i="12" s="1"/>
  <c r="CB51" i="12" s="1"/>
  <c r="CC51" i="12" s="1"/>
  <c r="CD51" i="12" s="1"/>
  <c r="CE51" i="12" s="1"/>
  <c r="CF51" i="12" s="1"/>
  <c r="CG51" i="12" s="1"/>
  <c r="CH51" i="12" s="1"/>
  <c r="CI51" i="12" s="1"/>
  <c r="CJ51" i="12" s="1"/>
  <c r="CK51" i="12" s="1"/>
  <c r="CL51" i="12" s="1"/>
  <c r="CM51" i="12" s="1"/>
  <c r="CN51" i="12" s="1"/>
  <c r="CO51" i="12" s="1"/>
  <c r="CP51" i="12" s="1"/>
  <c r="CQ51" i="12" s="1"/>
  <c r="CR51" i="12" s="1"/>
  <c r="CS51" i="12" s="1"/>
  <c r="CT51" i="12" s="1"/>
  <c r="CU51" i="12" s="1"/>
  <c r="CV51" i="12" s="1"/>
  <c r="CW51" i="12" s="1"/>
  <c r="CX51" i="12" s="1"/>
  <c r="CY51" i="12" s="1"/>
  <c r="CZ51" i="12" s="1"/>
  <c r="DA51" i="12" s="1"/>
  <c r="DB51" i="12" s="1"/>
  <c r="DC51" i="12" s="1"/>
  <c r="DD51" i="12" s="1"/>
  <c r="DE51" i="12" s="1"/>
  <c r="DF51" i="12" s="1"/>
  <c r="DG51" i="12" s="1"/>
  <c r="DH51" i="12" s="1"/>
  <c r="DI51" i="12" s="1"/>
  <c r="DJ51" i="12" s="1"/>
  <c r="DK51" i="12" s="1"/>
  <c r="DL51" i="12" s="1"/>
  <c r="DM51" i="12" s="1"/>
  <c r="DN51" i="12" s="1"/>
  <c r="DO51" i="12" s="1"/>
  <c r="DP51" i="12" s="1"/>
  <c r="DQ51" i="12" s="1"/>
  <c r="DR51" i="12" s="1"/>
  <c r="DS51" i="12" s="1"/>
  <c r="DT51" i="12" s="1"/>
  <c r="DU51" i="12" s="1"/>
  <c r="DV51" i="12" s="1"/>
  <c r="DW51" i="12" s="1"/>
  <c r="DX51" i="12" s="1"/>
  <c r="DY51" i="12" s="1"/>
  <c r="DZ51" i="12" s="1"/>
  <c r="EA51" i="12" s="1"/>
  <c r="EB51" i="12" s="1"/>
  <c r="EC51" i="12" s="1"/>
  <c r="ED51" i="12" s="1"/>
  <c r="EE51" i="12" s="1"/>
  <c r="EF51" i="12" s="1"/>
  <c r="EG51" i="12" s="1"/>
  <c r="EH51" i="12" s="1"/>
  <c r="EI51" i="12" s="1"/>
  <c r="EJ51" i="12" s="1"/>
  <c r="EK51" i="12" s="1"/>
  <c r="EL51" i="12" s="1"/>
  <c r="EM51" i="12" s="1"/>
  <c r="EN51" i="12" s="1"/>
  <c r="EO51" i="12" s="1"/>
  <c r="EP51" i="12" s="1"/>
  <c r="EQ51" i="12" s="1"/>
  <c r="ER51" i="12" s="1"/>
  <c r="ES51" i="12" s="1"/>
  <c r="ET51" i="12" s="1"/>
  <c r="EU51" i="12" s="1"/>
  <c r="EV51" i="12" s="1"/>
  <c r="EW51" i="12" s="1"/>
  <c r="EX51" i="12" s="1"/>
  <c r="EY51" i="12" s="1"/>
  <c r="EZ51" i="12" s="1"/>
  <c r="FA51" i="12" s="1"/>
  <c r="FB51" i="12" s="1"/>
  <c r="FC51" i="12" s="1"/>
  <c r="FD51" i="12" s="1"/>
  <c r="FE51" i="12" s="1"/>
  <c r="FF51" i="12" s="1"/>
  <c r="FG51" i="12" s="1"/>
  <c r="FH51" i="12" s="1"/>
  <c r="FI51" i="12" s="1"/>
  <c r="FJ51" i="12" s="1"/>
  <c r="FK51" i="12" s="1"/>
  <c r="FL51" i="12" s="1"/>
  <c r="FM51" i="12" s="1"/>
  <c r="FN51" i="12" s="1"/>
  <c r="FO51" i="12" s="1"/>
  <c r="FP51" i="12" s="1"/>
  <c r="FQ51" i="12" s="1"/>
  <c r="FR51" i="12" s="1"/>
  <c r="FS51" i="12" s="1"/>
  <c r="FT51" i="12" s="1"/>
  <c r="FU51" i="12" s="1"/>
  <c r="FV51" i="12" s="1"/>
  <c r="FW51" i="12" s="1"/>
  <c r="FX51" i="12" s="1"/>
  <c r="FY51" i="12" s="1"/>
  <c r="FZ51" i="12" s="1"/>
  <c r="GA51" i="12" s="1"/>
  <c r="GB51" i="12" s="1"/>
  <c r="GC51" i="12" s="1"/>
  <c r="GD51" i="12" s="1"/>
  <c r="GE51" i="12" s="1"/>
  <c r="GF51" i="12" s="1"/>
  <c r="GG51" i="12" s="1"/>
  <c r="GH51" i="12" s="1"/>
  <c r="GI51" i="12" s="1"/>
  <c r="GJ51" i="12" s="1"/>
  <c r="GK51" i="12" s="1"/>
  <c r="GL51" i="12" s="1"/>
  <c r="GM51" i="12" s="1"/>
  <c r="GN51" i="12" s="1"/>
  <c r="GO51" i="12" s="1"/>
  <c r="GP51" i="12" s="1"/>
  <c r="GQ51" i="12" s="1"/>
  <c r="GR51" i="12" s="1"/>
  <c r="GS51" i="12" s="1"/>
  <c r="GT51" i="12" s="1"/>
  <c r="GU51" i="12" s="1"/>
  <c r="GV51" i="12" s="1"/>
  <c r="GW51" i="12" s="1"/>
  <c r="GX51" i="12" s="1"/>
  <c r="GY51" i="12" s="1"/>
  <c r="GZ51" i="12" s="1"/>
  <c r="HA51" i="12" s="1"/>
  <c r="HB51" i="12" s="1"/>
  <c r="HC51" i="12" s="1"/>
  <c r="HD51" i="12" s="1"/>
  <c r="HE51" i="12" s="1"/>
  <c r="HF51" i="12" s="1"/>
  <c r="HG51" i="12" s="1"/>
  <c r="HH51" i="12" s="1"/>
  <c r="HI51" i="12" s="1"/>
  <c r="HJ51" i="12" s="1"/>
  <c r="HK51" i="12" s="1"/>
  <c r="HL51" i="12" s="1"/>
  <c r="HM51" i="12" s="1"/>
  <c r="HN51" i="12" s="1"/>
  <c r="HO51" i="12" s="1"/>
  <c r="HP51" i="12" s="1"/>
  <c r="HQ51" i="12" s="1"/>
  <c r="HR51" i="12" s="1"/>
  <c r="HS51" i="12" s="1"/>
  <c r="HT51" i="12" s="1"/>
  <c r="HU51" i="12" s="1"/>
  <c r="HV51" i="12" s="1"/>
  <c r="HW51" i="12" s="1"/>
  <c r="HX51" i="12" s="1"/>
  <c r="HY51" i="12" s="1"/>
  <c r="HZ51" i="12" s="1"/>
  <c r="IA51" i="12" s="1"/>
  <c r="IB51" i="12" s="1"/>
  <c r="IC51" i="12" s="1"/>
  <c r="ID51" i="12" s="1"/>
  <c r="IE51" i="12" s="1"/>
  <c r="IF51" i="12" s="1"/>
  <c r="IG51" i="12" s="1"/>
  <c r="IH51" i="12" s="1"/>
  <c r="II51" i="12" s="1"/>
  <c r="IJ51" i="12" s="1"/>
  <c r="IK51" i="12" s="1"/>
  <c r="IL51" i="12" s="1"/>
  <c r="IM51" i="12" s="1"/>
  <c r="IN51" i="12" s="1"/>
  <c r="IO51" i="12" s="1"/>
  <c r="IP51" i="12" s="1"/>
  <c r="IQ51" i="12" s="1"/>
  <c r="IR51" i="12" s="1"/>
  <c r="IS51" i="12" s="1"/>
  <c r="IT51" i="12" s="1"/>
  <c r="IU51" i="12" s="1"/>
  <c r="IV51" i="12" s="1"/>
  <c r="IW51" i="12" s="1"/>
  <c r="IX51" i="12" s="1"/>
  <c r="IY51" i="12" s="1"/>
  <c r="IZ51" i="12" s="1"/>
  <c r="JA51" i="12" s="1"/>
  <c r="JB51" i="12" s="1"/>
  <c r="JC51" i="12" s="1"/>
  <c r="JD51" i="12" s="1"/>
  <c r="JE51" i="12" s="1"/>
  <c r="JF51" i="12" s="1"/>
  <c r="JG51" i="12" s="1"/>
  <c r="JH51" i="12" s="1"/>
  <c r="JI51" i="12" s="1"/>
  <c r="JJ51" i="12" s="1"/>
  <c r="JK51" i="12" s="1"/>
  <c r="JL51" i="12" s="1"/>
  <c r="JM51" i="12" s="1"/>
  <c r="JN51" i="12" s="1"/>
  <c r="JO51" i="12" s="1"/>
  <c r="JP51" i="12" s="1"/>
  <c r="JQ51" i="12" s="1"/>
  <c r="JR51" i="12" s="1"/>
  <c r="JS51" i="12" s="1"/>
  <c r="JT51" i="12" s="1"/>
  <c r="JU51" i="12" s="1"/>
  <c r="JV51" i="12" s="1"/>
  <c r="JW51" i="12" s="1"/>
  <c r="JX51" i="12" s="1"/>
  <c r="JY51" i="12" s="1"/>
  <c r="JZ51" i="12" s="1"/>
  <c r="KA51" i="12" s="1"/>
  <c r="KB51" i="12" s="1"/>
  <c r="KC51" i="12" s="1"/>
  <c r="KD51" i="12" s="1"/>
  <c r="KE51" i="12" s="1"/>
  <c r="KF51" i="12" s="1"/>
  <c r="KG51" i="12" s="1"/>
  <c r="KH51" i="12" s="1"/>
  <c r="KI51" i="12" s="1"/>
  <c r="KJ51" i="12" s="1"/>
  <c r="KK51" i="12" s="1"/>
  <c r="KL51" i="12" s="1"/>
  <c r="KM51" i="12" s="1"/>
  <c r="KN51" i="12" s="1"/>
  <c r="KO51" i="12" s="1"/>
  <c r="KP51" i="12" s="1"/>
  <c r="KQ51" i="12" s="1"/>
  <c r="KR51" i="12" s="1"/>
  <c r="KS51" i="12" s="1"/>
  <c r="KT51" i="12" s="1"/>
  <c r="KU51" i="12" s="1"/>
  <c r="KV51" i="12" s="1"/>
  <c r="KW51" i="12" s="1"/>
  <c r="KX51" i="12" s="1"/>
  <c r="KY51" i="12" s="1"/>
  <c r="KZ51" i="12" s="1"/>
  <c r="LA51" i="12" s="1"/>
  <c r="LB51" i="12" s="1"/>
  <c r="LC51" i="12" s="1"/>
  <c r="LD51" i="12" s="1"/>
  <c r="LE51" i="12" s="1"/>
  <c r="LF51" i="12" s="1"/>
  <c r="LG51" i="12" s="1"/>
  <c r="LH51" i="12" s="1"/>
  <c r="LI51" i="12" s="1"/>
  <c r="LJ51" i="12" s="1"/>
  <c r="LK51" i="12" s="1"/>
  <c r="LL51" i="12" s="1"/>
  <c r="LM51" i="12" s="1"/>
  <c r="LN51" i="12" s="1"/>
  <c r="LO51" i="12" s="1"/>
  <c r="LP51" i="12" s="1"/>
  <c r="LQ51" i="12" s="1"/>
  <c r="LR51" i="12" s="1"/>
  <c r="LS51" i="12" s="1"/>
  <c r="LT51" i="12" s="1"/>
  <c r="LU51" i="12" s="1"/>
  <c r="LV51" i="12" s="1"/>
  <c r="LW51" i="12" s="1"/>
  <c r="LX51" i="12" s="1"/>
  <c r="LY51" i="12" s="1"/>
  <c r="LZ51" i="12" s="1"/>
  <c r="MA51" i="12" s="1"/>
  <c r="MB51" i="12" s="1"/>
  <c r="MC51" i="12" s="1"/>
  <c r="MD51" i="12" s="1"/>
  <c r="ME51" i="12" s="1"/>
  <c r="MF51" i="12" s="1"/>
  <c r="MG51" i="12" s="1"/>
  <c r="MH51" i="12" s="1"/>
  <c r="MI51" i="12" s="1"/>
  <c r="MJ51" i="12" s="1"/>
  <c r="MK51" i="12" s="1"/>
  <c r="ML51" i="12" s="1"/>
  <c r="MM51" i="12" s="1"/>
  <c r="MN51" i="12" s="1"/>
  <c r="MO51" i="12" s="1"/>
  <c r="MP51" i="12" s="1"/>
  <c r="MQ51" i="12" s="1"/>
  <c r="MR51" i="12" s="1"/>
  <c r="MS51" i="12" s="1"/>
  <c r="MT51" i="12" s="1"/>
  <c r="MU51" i="12" s="1"/>
  <c r="MV51" i="12" s="1"/>
  <c r="MW51" i="12" s="1"/>
  <c r="MX51" i="12" s="1"/>
  <c r="MY51" i="12" s="1"/>
  <c r="MZ51" i="12" s="1"/>
  <c r="NA51" i="12" s="1"/>
  <c r="NB51" i="12" s="1"/>
  <c r="NC51" i="12" s="1"/>
  <c r="ND51" i="12" s="1"/>
  <c r="NE51" i="12" s="1"/>
  <c r="NF51" i="12" s="1"/>
  <c r="NG51" i="12" s="1"/>
  <c r="NH51" i="12" s="1"/>
  <c r="NI51" i="12" s="1"/>
  <c r="NJ51" i="12" s="1"/>
  <c r="NK51" i="12" s="1"/>
  <c r="NL51" i="12" s="1"/>
  <c r="NM51" i="12" s="1"/>
  <c r="NN51" i="12" s="1"/>
  <c r="NO51" i="12" s="1"/>
  <c r="NP51" i="12" s="1"/>
  <c r="NQ51" i="12" s="1"/>
  <c r="NR51" i="12" s="1"/>
  <c r="NS51" i="12" s="1"/>
  <c r="NT51" i="12" s="1"/>
  <c r="NU51" i="12" s="1"/>
  <c r="NV51" i="12" s="1"/>
  <c r="NW51" i="12" s="1"/>
  <c r="NX51" i="12" s="1"/>
  <c r="NY51" i="12" s="1"/>
  <c r="NZ51" i="12" s="1"/>
  <c r="OA51" i="12" s="1"/>
  <c r="OB51" i="12" s="1"/>
  <c r="OC51" i="12" s="1"/>
  <c r="OD51" i="12" s="1"/>
  <c r="OE51" i="12" s="1"/>
  <c r="OF51" i="12" s="1"/>
  <c r="OG51" i="12" s="1"/>
  <c r="OH51" i="12" s="1"/>
  <c r="OI51" i="12" s="1"/>
  <c r="OJ51" i="12" s="1"/>
  <c r="OK51" i="12" s="1"/>
  <c r="OL51" i="12" s="1"/>
  <c r="OM51" i="12" s="1"/>
  <c r="ON51" i="12" s="1"/>
  <c r="OO51" i="12" s="1"/>
  <c r="OP51" i="12" s="1"/>
  <c r="OQ51" i="12" s="1"/>
  <c r="OR51" i="12" s="1"/>
  <c r="OS51" i="12" s="1"/>
  <c r="OT51" i="12" s="1"/>
  <c r="OU51" i="12" s="1"/>
  <c r="OV51" i="12" s="1"/>
  <c r="OW51" i="12" s="1"/>
  <c r="OX51" i="12" s="1"/>
  <c r="OY51" i="12" s="1"/>
  <c r="OZ51" i="12" s="1"/>
  <c r="PA51" i="12" s="1"/>
  <c r="PB51" i="12" s="1"/>
  <c r="PC51" i="12" s="1"/>
  <c r="PD51" i="12" s="1"/>
  <c r="PE51" i="12" s="1"/>
  <c r="PF51" i="12" s="1"/>
  <c r="PG51" i="12" s="1"/>
  <c r="PH51" i="12" s="1"/>
  <c r="PI51" i="12" s="1"/>
  <c r="PJ51" i="12" s="1"/>
  <c r="PK51" i="12" s="1"/>
  <c r="PL51" i="12" s="1"/>
  <c r="PM51" i="12" s="1"/>
  <c r="PN51" i="12" s="1"/>
  <c r="PO51" i="12" s="1"/>
  <c r="PP51" i="12" s="1"/>
  <c r="PQ51" i="12" s="1"/>
  <c r="PR51" i="12" s="1"/>
  <c r="PS51" i="12" s="1"/>
  <c r="PT51" i="12" s="1"/>
  <c r="PU51" i="12" s="1"/>
  <c r="PV51" i="12" s="1"/>
  <c r="PW51" i="12" s="1"/>
  <c r="PX51" i="12" s="1"/>
  <c r="PY51" i="12" s="1"/>
  <c r="PZ51" i="12" s="1"/>
  <c r="QA51" i="12" s="1"/>
  <c r="QB51" i="12" s="1"/>
  <c r="QC51" i="12" s="1"/>
  <c r="QD51" i="12" s="1"/>
  <c r="QE51" i="12" s="1"/>
  <c r="QF51" i="12" s="1"/>
  <c r="QG51" i="12" s="1"/>
  <c r="QH51" i="12" s="1"/>
  <c r="QI51" i="12" s="1"/>
  <c r="QJ51" i="12" s="1"/>
  <c r="QK51" i="12" s="1"/>
  <c r="QL51" i="12" s="1"/>
  <c r="QM51" i="12" s="1"/>
  <c r="QN51" i="12" s="1"/>
  <c r="QO51" i="12" s="1"/>
  <c r="QP51" i="12" s="1"/>
  <c r="QQ51" i="12" s="1"/>
  <c r="QR51" i="12" s="1"/>
  <c r="QS51" i="12" s="1"/>
  <c r="QT51" i="12" s="1"/>
  <c r="QU51" i="12" s="1"/>
  <c r="QV51" i="12" s="1"/>
  <c r="QW51" i="12" s="1"/>
  <c r="QX51" i="12" s="1"/>
  <c r="QY51" i="12" s="1"/>
  <c r="QZ51" i="12" s="1"/>
  <c r="RA51" i="12" s="1"/>
  <c r="RB51" i="12" s="1"/>
  <c r="RC51" i="12" s="1"/>
  <c r="RD51" i="12" s="1"/>
  <c r="RE51" i="12" s="1"/>
  <c r="RF51" i="12" s="1"/>
  <c r="RG51" i="12" s="1"/>
  <c r="RH51" i="12" s="1"/>
  <c r="RI51" i="12" s="1"/>
  <c r="RJ51" i="12" s="1"/>
  <c r="RK51" i="12" s="1"/>
  <c r="RL51" i="12" s="1"/>
  <c r="RM51" i="12" s="1"/>
  <c r="RN51" i="12" s="1"/>
  <c r="RO51" i="12" s="1"/>
  <c r="RP51" i="12" s="1"/>
  <c r="RQ51" i="12" s="1"/>
  <c r="RR51" i="12" s="1"/>
  <c r="RS51" i="12" s="1"/>
  <c r="RT51" i="12" s="1"/>
  <c r="RU51" i="12" s="1"/>
  <c r="RV51" i="12" s="1"/>
  <c r="RW51" i="12" s="1"/>
  <c r="RX51" i="12" s="1"/>
  <c r="RY51" i="12" s="1"/>
  <c r="RZ51" i="12" s="1"/>
  <c r="SA51" i="12" s="1"/>
  <c r="SB51" i="12" s="1"/>
  <c r="SC51" i="12" s="1"/>
  <c r="SD51" i="12" s="1"/>
  <c r="SE51" i="12" s="1"/>
  <c r="SF51" i="12" s="1"/>
  <c r="SG51" i="12" s="1"/>
  <c r="SH51" i="12" s="1"/>
  <c r="SI51" i="12" s="1"/>
  <c r="SJ51" i="12" s="1"/>
  <c r="SK51" i="12" s="1"/>
  <c r="SL51" i="12" s="1"/>
  <c r="SM51" i="12" s="1"/>
  <c r="SN51" i="12" s="1"/>
  <c r="SO51" i="12" s="1"/>
  <c r="SP51" i="12" s="1"/>
  <c r="SQ51" i="12" s="1"/>
  <c r="SR51" i="12" s="1"/>
  <c r="SS51" i="12" s="1"/>
  <c r="ST51" i="12" s="1"/>
  <c r="SU51" i="12" s="1"/>
  <c r="SV51" i="12" s="1"/>
  <c r="SW51" i="12" s="1"/>
  <c r="SX51" i="12" s="1"/>
  <c r="SY51" i="12" s="1"/>
  <c r="SZ51" i="12" s="1"/>
  <c r="TA51" i="12" s="1"/>
  <c r="TB51" i="12" s="1"/>
  <c r="TC51" i="12" s="1"/>
  <c r="TD51" i="12" s="1"/>
  <c r="TE51" i="12" s="1"/>
  <c r="TF51" i="12" s="1"/>
  <c r="TG51" i="12" s="1"/>
  <c r="TH51" i="12" s="1"/>
  <c r="TI51" i="12" s="1"/>
  <c r="TJ51" i="12" s="1"/>
  <c r="TK51" i="12" s="1"/>
  <c r="TL51" i="12" s="1"/>
  <c r="TM51" i="12" s="1"/>
  <c r="TN51" i="12" s="1"/>
  <c r="TO51" i="12" s="1"/>
  <c r="TP51" i="12" s="1"/>
  <c r="TQ51" i="12" s="1"/>
  <c r="TR51" i="12" s="1"/>
  <c r="TS51" i="12" s="1"/>
  <c r="TT51" i="12" s="1"/>
  <c r="TU51" i="12" s="1"/>
  <c r="TV51" i="12" s="1"/>
  <c r="TW51" i="12" s="1"/>
  <c r="TX51" i="12" s="1"/>
  <c r="TY51" i="12" s="1"/>
  <c r="TZ51" i="12" s="1"/>
  <c r="UA51" i="12" s="1"/>
  <c r="UB51" i="12" s="1"/>
  <c r="UC51" i="12" s="1"/>
  <c r="UD51" i="12" s="1"/>
  <c r="UE51" i="12" s="1"/>
  <c r="UF51" i="12" s="1"/>
  <c r="UG51" i="12" s="1"/>
  <c r="UH51" i="12" s="1"/>
  <c r="UI51" i="12" s="1"/>
  <c r="UJ51" i="12" s="1"/>
  <c r="UK51" i="12" s="1"/>
  <c r="UL51" i="12" s="1"/>
  <c r="UM51" i="12" s="1"/>
  <c r="UN51" i="12" s="1"/>
  <c r="UO51" i="12" s="1"/>
  <c r="UP51" i="12" s="1"/>
  <c r="UQ51" i="12" s="1"/>
  <c r="UR51" i="12" s="1"/>
  <c r="US51" i="12" s="1"/>
  <c r="UT51" i="12" s="1"/>
  <c r="UU51" i="12" s="1"/>
  <c r="UV51" i="12" s="1"/>
  <c r="UW51" i="12" s="1"/>
  <c r="UX51" i="12" s="1"/>
  <c r="UY51" i="12" s="1"/>
  <c r="UZ51" i="12" s="1"/>
  <c r="VA51" i="12" s="1"/>
  <c r="VB51" i="12" s="1"/>
  <c r="VC51" i="12" s="1"/>
  <c r="VD51" i="12" s="1"/>
  <c r="VE51" i="12" s="1"/>
  <c r="VF51" i="12" s="1"/>
  <c r="VG51" i="12" s="1"/>
  <c r="VH51" i="12" s="1"/>
  <c r="VI51" i="12" s="1"/>
  <c r="VJ51" i="12" s="1"/>
  <c r="VK51" i="12" s="1"/>
  <c r="VL51" i="12" s="1"/>
  <c r="VM51" i="12" s="1"/>
  <c r="VN51" i="12" s="1"/>
  <c r="VO51" i="12" s="1"/>
  <c r="VP51" i="12" s="1"/>
  <c r="VQ51" i="12" s="1"/>
  <c r="VR51" i="12" s="1"/>
  <c r="VS51" i="12" s="1"/>
  <c r="VT51" i="12" s="1"/>
  <c r="VU51" i="12" s="1"/>
  <c r="VV51" i="12" s="1"/>
  <c r="VW51" i="12" s="1"/>
  <c r="VX51" i="12" s="1"/>
  <c r="VY51" i="12" s="1"/>
  <c r="VZ51" i="12" s="1"/>
  <c r="WA51" i="12" s="1"/>
  <c r="WB51" i="12" s="1"/>
  <c r="WC51" i="12" s="1"/>
  <c r="WD51" i="12" s="1"/>
  <c r="WE51" i="12" s="1"/>
  <c r="WF51" i="12" s="1"/>
  <c r="WG51" i="12" s="1"/>
  <c r="WH51" i="12" s="1"/>
  <c r="WI51" i="12" s="1"/>
  <c r="WJ51" i="12" s="1"/>
  <c r="WK51" i="12" s="1"/>
  <c r="WL51" i="12" s="1"/>
  <c r="WM51" i="12" s="1"/>
  <c r="WN51" i="12" s="1"/>
  <c r="WO51" i="12" s="1"/>
  <c r="WP51" i="12" s="1"/>
  <c r="WQ51" i="12" s="1"/>
  <c r="WR51" i="12" s="1"/>
  <c r="WS51" i="12" s="1"/>
  <c r="WT51" i="12" s="1"/>
  <c r="WU51" i="12" s="1"/>
  <c r="WV51" i="12" s="1"/>
  <c r="WW51" i="12" s="1"/>
  <c r="WX51" i="12" s="1"/>
  <c r="WY51" i="12" s="1"/>
  <c r="WZ51" i="12" s="1"/>
  <c r="XA51" i="12" s="1"/>
  <c r="XB51" i="12" s="1"/>
  <c r="XC51" i="12" s="1"/>
  <c r="XD51" i="12" s="1"/>
  <c r="XE51" i="12" s="1"/>
  <c r="XF51" i="12" s="1"/>
  <c r="XG51" i="12" s="1"/>
  <c r="XH51" i="12" s="1"/>
  <c r="XI51" i="12" s="1"/>
  <c r="XJ51" i="12" s="1"/>
  <c r="XK51" i="12" s="1"/>
  <c r="XL51" i="12" s="1"/>
  <c r="XM51" i="12" s="1"/>
  <c r="XN51" i="12" s="1"/>
  <c r="XO51" i="12" s="1"/>
  <c r="XP51" i="12" s="1"/>
  <c r="XQ51" i="12" s="1"/>
  <c r="XR51" i="12" s="1"/>
  <c r="XS51" i="12" s="1"/>
  <c r="XT51" i="12" s="1"/>
  <c r="XU51" i="12" s="1"/>
  <c r="XV51" i="12" s="1"/>
  <c r="XW51" i="12" s="1"/>
  <c r="XX51" i="12" s="1"/>
  <c r="XY51" i="12" s="1"/>
  <c r="XZ51" i="12" s="1"/>
  <c r="YA51" i="12" s="1"/>
  <c r="YB51" i="12" s="1"/>
  <c r="YC51" i="12" s="1"/>
  <c r="YD51" i="12" s="1"/>
  <c r="YE51" i="12" s="1"/>
  <c r="YF51" i="12" s="1"/>
  <c r="YG51" i="12" s="1"/>
  <c r="YH51" i="12" s="1"/>
  <c r="YI51" i="12" s="1"/>
  <c r="YJ51" i="12" s="1"/>
  <c r="YK51" i="12" s="1"/>
  <c r="YL51" i="12" s="1"/>
  <c r="YM51" i="12" s="1"/>
  <c r="YN51" i="12" s="1"/>
  <c r="YO51" i="12" s="1"/>
  <c r="YP51" i="12" s="1"/>
  <c r="YQ51" i="12" s="1"/>
  <c r="YR51" i="12" s="1"/>
  <c r="YS51" i="12" s="1"/>
  <c r="YT51" i="12" s="1"/>
  <c r="YU51" i="12" s="1"/>
  <c r="YV51" i="12" s="1"/>
  <c r="YW51" i="12" s="1"/>
  <c r="YX51" i="12" s="1"/>
  <c r="YY51" i="12" s="1"/>
  <c r="YZ51" i="12" s="1"/>
  <c r="ZA51" i="12" s="1"/>
  <c r="ZB51" i="12" s="1"/>
  <c r="ZC51" i="12" s="1"/>
  <c r="ZD51" i="12" s="1"/>
  <c r="ZE51" i="12" s="1"/>
  <c r="ZF51" i="12" s="1"/>
  <c r="ZG51" i="12" s="1"/>
  <c r="ZH51" i="12" s="1"/>
  <c r="ZI51" i="12" s="1"/>
  <c r="ZJ51" i="12" s="1"/>
  <c r="ZK51" i="12" s="1"/>
  <c r="ZL51" i="12" s="1"/>
  <c r="ZM51" i="12" s="1"/>
  <c r="ZN51" i="12" s="1"/>
  <c r="ZO51" i="12" s="1"/>
  <c r="ZP51" i="12" s="1"/>
  <c r="ZQ51" i="12" s="1"/>
  <c r="ZR51" i="12" s="1"/>
  <c r="ZS51" i="12" s="1"/>
  <c r="ZT51" i="12" s="1"/>
  <c r="ZU51" i="12" s="1"/>
  <c r="ZV51" i="12" s="1"/>
  <c r="ZW51" i="12" s="1"/>
  <c r="ZX51" i="12" s="1"/>
  <c r="ZY51" i="12" s="1"/>
  <c r="ZZ51" i="12" s="1"/>
  <c r="AAA51" i="12" s="1"/>
  <c r="AAB51" i="12" s="1"/>
  <c r="AAC51" i="12" s="1"/>
  <c r="AAD51" i="12" s="1"/>
  <c r="AAE51" i="12" s="1"/>
  <c r="AAF51" i="12" s="1"/>
  <c r="AAG51" i="12" s="1"/>
  <c r="AAH51" i="12" s="1"/>
  <c r="AAI51" i="12" s="1"/>
  <c r="AAJ51" i="12" s="1"/>
  <c r="AAK51" i="12" s="1"/>
  <c r="AAL51" i="12" s="1"/>
  <c r="AAM51" i="12" s="1"/>
  <c r="AAN51" i="12" s="1"/>
  <c r="AAO51" i="12" s="1"/>
  <c r="AAP51" i="12" s="1"/>
  <c r="AAQ51" i="12" s="1"/>
  <c r="AAR51" i="12" s="1"/>
  <c r="AAS51" i="12" s="1"/>
  <c r="AAT51" i="12" s="1"/>
  <c r="AAU51" i="12" s="1"/>
  <c r="AAV51" i="12" s="1"/>
  <c r="AAW51" i="12" s="1"/>
  <c r="AAX51" i="12" s="1"/>
  <c r="AAY51" i="12" s="1"/>
  <c r="AAZ51" i="12" s="1"/>
  <c r="ABA51" i="12" s="1"/>
  <c r="ABB51" i="12" s="1"/>
  <c r="ABC51" i="12" s="1"/>
  <c r="ABD51" i="12" s="1"/>
  <c r="ABE51" i="12" s="1"/>
  <c r="ABF51" i="12" s="1"/>
  <c r="ABG51" i="12" s="1"/>
  <c r="ABH51" i="12" s="1"/>
  <c r="ABI51" i="12" s="1"/>
  <c r="ABJ51" i="12" s="1"/>
  <c r="ABK51" i="12" s="1"/>
  <c r="ABL51" i="12" s="1"/>
  <c r="ABM51" i="12" s="1"/>
  <c r="ABN51" i="12" s="1"/>
  <c r="ABO51" i="12" s="1"/>
  <c r="ABP51" i="12" s="1"/>
  <c r="ABQ51" i="12" s="1"/>
  <c r="ABR51" i="12" s="1"/>
  <c r="ABS51" i="12" s="1"/>
  <c r="ABT51" i="12" s="1"/>
  <c r="ABU51" i="12" s="1"/>
  <c r="ABV51" i="12" s="1"/>
  <c r="ABW51" i="12" s="1"/>
  <c r="ABX51" i="12" s="1"/>
  <c r="ABY51" i="12" s="1"/>
  <c r="ABZ51" i="12" s="1"/>
  <c r="ACA51" i="12" s="1"/>
  <c r="ACB51" i="12" s="1"/>
  <c r="ACC51" i="12" s="1"/>
  <c r="ACD51" i="12" s="1"/>
  <c r="ACE51" i="12" s="1"/>
  <c r="ACF51" i="12" s="1"/>
  <c r="ACG51" i="12" s="1"/>
  <c r="ACH51" i="12" s="1"/>
  <c r="ACI51" i="12" s="1"/>
  <c r="ACJ51" i="12" s="1"/>
  <c r="ACK51" i="12" s="1"/>
  <c r="ACL51" i="12" s="1"/>
  <c r="ACM51" i="12" s="1"/>
  <c r="ACN51" i="12" s="1"/>
  <c r="ACO51" i="12" s="1"/>
  <c r="ACP51" i="12" s="1"/>
  <c r="ACQ51" i="12" s="1"/>
  <c r="ACR51" i="12" s="1"/>
  <c r="ACS51" i="12" s="1"/>
  <c r="ACT51" i="12" s="1"/>
  <c r="ACU51" i="12" s="1"/>
  <c r="ACV51" i="12" s="1"/>
  <c r="ACW51" i="12" s="1"/>
  <c r="ACX51" i="12" s="1"/>
  <c r="ACY51" i="12" s="1"/>
  <c r="ACZ51" i="12" s="1"/>
  <c r="ADA51" i="12" s="1"/>
  <c r="ADB51" i="12" s="1"/>
  <c r="ADC51" i="12" s="1"/>
  <c r="ADD51" i="12" s="1"/>
  <c r="ADE51" i="12" s="1"/>
  <c r="ADF51" i="12" s="1"/>
  <c r="ADG51" i="12" s="1"/>
  <c r="ADH51" i="12" s="1"/>
  <c r="ADI51" i="12" s="1"/>
  <c r="ADJ51" i="12" s="1"/>
  <c r="ADK51" i="12" s="1"/>
  <c r="ADL51" i="12" s="1"/>
  <c r="ADM51" i="12" s="1"/>
  <c r="ADN51" i="12" s="1"/>
  <c r="ADO51" i="12" s="1"/>
  <c r="ADP51" i="12" s="1"/>
  <c r="ADQ51" i="12" s="1"/>
  <c r="ADR51" i="12" s="1"/>
  <c r="ADS51" i="12" s="1"/>
  <c r="ADT51" i="12" s="1"/>
  <c r="ADU51" i="12" s="1"/>
  <c r="ADV51" i="12" s="1"/>
  <c r="ADW51" i="12" s="1"/>
  <c r="ADX51" i="12" s="1"/>
  <c r="ADY51" i="12" s="1"/>
  <c r="ADZ51" i="12" s="1"/>
  <c r="AEA51" i="12" s="1"/>
  <c r="AEB51" i="12" s="1"/>
  <c r="AEC51" i="12" s="1"/>
  <c r="AED51" i="12" s="1"/>
  <c r="AEE51" i="12" s="1"/>
  <c r="AEF51" i="12" s="1"/>
  <c r="AEG51" i="12" s="1"/>
  <c r="AEH51" i="12" s="1"/>
  <c r="AEI51" i="12" s="1"/>
  <c r="AEJ51" i="12" s="1"/>
  <c r="AEK51" i="12" s="1"/>
  <c r="AEL51" i="12" s="1"/>
  <c r="AEM51" i="12" s="1"/>
  <c r="AEN51" i="12" s="1"/>
  <c r="AEO51" i="12" s="1"/>
  <c r="AEP51" i="12" s="1"/>
  <c r="AEQ51" i="12" s="1"/>
  <c r="AER51" i="12" s="1"/>
  <c r="AES51" i="12" s="1"/>
  <c r="AET51" i="12" s="1"/>
  <c r="AEU51" i="12" s="1"/>
  <c r="AEV51" i="12" s="1"/>
  <c r="AEW51" i="12" s="1"/>
  <c r="AEX51" i="12" s="1"/>
  <c r="AEY51" i="12" s="1"/>
  <c r="AEZ51" i="12" s="1"/>
  <c r="AFA51" i="12" s="1"/>
  <c r="AFB51" i="12" s="1"/>
  <c r="AFC51" i="12" s="1"/>
  <c r="AFD51" i="12" s="1"/>
  <c r="AFE51" i="12" s="1"/>
  <c r="AFF51" i="12" s="1"/>
  <c r="AFG51" i="12" s="1"/>
  <c r="AFH51" i="12" s="1"/>
  <c r="AFI51" i="12" s="1"/>
  <c r="AFJ51" i="12" s="1"/>
  <c r="AFK51" i="12" s="1"/>
  <c r="AFL51" i="12" s="1"/>
  <c r="AFM51" i="12" s="1"/>
  <c r="AFN51" i="12" s="1"/>
  <c r="AFO51" i="12" s="1"/>
  <c r="AFP51" i="12" s="1"/>
  <c r="AFQ51" i="12" s="1"/>
  <c r="AFR51" i="12" s="1"/>
  <c r="AFS51" i="12" s="1"/>
  <c r="AFT51" i="12" s="1"/>
  <c r="AFU51" i="12" s="1"/>
  <c r="AFV51" i="12" s="1"/>
  <c r="AFW51" i="12" s="1"/>
  <c r="AFX51" i="12" s="1"/>
  <c r="AFY51" i="12" s="1"/>
  <c r="AFZ51" i="12" s="1"/>
  <c r="AGA51" i="12" s="1"/>
  <c r="AGB51" i="12" s="1"/>
  <c r="AGC51" i="12" s="1"/>
  <c r="AGD51" i="12" s="1"/>
  <c r="AGE51" i="12" s="1"/>
  <c r="AGF51" i="12" s="1"/>
  <c r="AGG51" i="12" s="1"/>
  <c r="AGH51" i="12" s="1"/>
  <c r="AGI51" i="12" s="1"/>
  <c r="AGJ51" i="12" s="1"/>
  <c r="AGK51" i="12" s="1"/>
  <c r="AGL51" i="12" s="1"/>
  <c r="AGM51" i="12" s="1"/>
  <c r="AGN51" i="12" s="1"/>
  <c r="AGO51" i="12" s="1"/>
  <c r="AGP51" i="12" s="1"/>
  <c r="AGQ51" i="12" s="1"/>
  <c r="AGR51" i="12" s="1"/>
  <c r="AGS51" i="12" s="1"/>
  <c r="AGT51" i="12" s="1"/>
  <c r="AGU51" i="12" s="1"/>
  <c r="AGV51" i="12" s="1"/>
  <c r="AGW51" i="12" s="1"/>
  <c r="AGX51" i="12" s="1"/>
  <c r="AGY51" i="12" s="1"/>
  <c r="AGZ51" i="12" s="1"/>
  <c r="AHA51" i="12" s="1"/>
  <c r="AHB51" i="12" s="1"/>
  <c r="AHC51" i="12" s="1"/>
  <c r="AHD51" i="12" s="1"/>
  <c r="AHE51" i="12" s="1"/>
  <c r="AHF51" i="12" s="1"/>
  <c r="AHG51" i="12" s="1"/>
  <c r="AHH51" i="12" s="1"/>
  <c r="AHI51" i="12" s="1"/>
  <c r="AHJ51" i="12" s="1"/>
  <c r="AHK51" i="12" s="1"/>
  <c r="AHL51" i="12" s="1"/>
  <c r="AHM51" i="12" s="1"/>
  <c r="AHN51" i="12" s="1"/>
  <c r="AHO51" i="12" s="1"/>
  <c r="AHP51" i="12" s="1"/>
  <c r="AHQ51" i="12" s="1"/>
  <c r="AHR51" i="12" s="1"/>
  <c r="AHS51" i="12" s="1"/>
  <c r="AHT51" i="12" s="1"/>
  <c r="AHU51" i="12" s="1"/>
  <c r="AHV51" i="12" s="1"/>
  <c r="AHW51" i="12" s="1"/>
  <c r="AHX51" i="12" s="1"/>
  <c r="AHY51" i="12" s="1"/>
  <c r="AHZ51" i="12" s="1"/>
  <c r="AIA51" i="12" s="1"/>
  <c r="AIB51" i="12" s="1"/>
  <c r="AIC51" i="12" s="1"/>
  <c r="AID51" i="12" s="1"/>
  <c r="AIE51" i="12" s="1"/>
  <c r="AIF51" i="12" s="1"/>
  <c r="AIG51" i="12" s="1"/>
  <c r="AIH51" i="12" s="1"/>
  <c r="AII51" i="12" s="1"/>
  <c r="AIJ51" i="12" s="1"/>
  <c r="AIK51" i="12" s="1"/>
  <c r="AIL51" i="12" s="1"/>
  <c r="AIM51" i="12" s="1"/>
  <c r="AIN51" i="12" s="1"/>
  <c r="AIO51" i="12" s="1"/>
  <c r="AIP51" i="12" s="1"/>
  <c r="AIQ51" i="12" s="1"/>
  <c r="AIR51" i="12" s="1"/>
  <c r="AIS51" i="12" s="1"/>
  <c r="AIT51" i="12" s="1"/>
  <c r="AIU51" i="12" s="1"/>
  <c r="AIV51" i="12" s="1"/>
  <c r="AIW51" i="12" s="1"/>
  <c r="AIX51" i="12" s="1"/>
  <c r="AIY51" i="12" s="1"/>
  <c r="AIZ51" i="12" s="1"/>
  <c r="AJA51" i="12" s="1"/>
  <c r="AJB51" i="12" s="1"/>
  <c r="AJC51" i="12" s="1"/>
  <c r="AJD51" i="12" s="1"/>
  <c r="AJE51" i="12" s="1"/>
  <c r="AJF51" i="12" s="1"/>
  <c r="AJG51" i="12" s="1"/>
  <c r="AJH51" i="12" s="1"/>
  <c r="AJI51" i="12" s="1"/>
  <c r="AJJ51" i="12" s="1"/>
  <c r="AJK51" i="12" s="1"/>
  <c r="AJL51" i="12" s="1"/>
  <c r="AJM51" i="12" s="1"/>
  <c r="AJN51" i="12" s="1"/>
  <c r="AJO51" i="12" s="1"/>
  <c r="AJP51" i="12" s="1"/>
  <c r="AJQ51" i="12" s="1"/>
  <c r="AJR51" i="12" s="1"/>
  <c r="AJS51" i="12" s="1"/>
  <c r="AJT51" i="12" s="1"/>
  <c r="AJU51" i="12" s="1"/>
  <c r="AJV51" i="12" s="1"/>
  <c r="AJW51" i="12" s="1"/>
  <c r="AJX51" i="12" s="1"/>
  <c r="AJY51" i="12" s="1"/>
  <c r="AJZ51" i="12" s="1"/>
  <c r="AKA51" i="12" s="1"/>
  <c r="AKB51" i="12" s="1"/>
  <c r="AKC51" i="12" s="1"/>
  <c r="AKD51" i="12" s="1"/>
  <c r="AKE51" i="12" s="1"/>
  <c r="AKF51" i="12" s="1"/>
  <c r="AKG51" i="12" s="1"/>
  <c r="AKH51" i="12" s="1"/>
  <c r="AKI51" i="12" s="1"/>
  <c r="AKJ51" i="12" s="1"/>
  <c r="AKK51" i="12" s="1"/>
  <c r="AKL51" i="12" s="1"/>
  <c r="AKM51" i="12" s="1"/>
  <c r="AKN51" i="12" s="1"/>
  <c r="AKO51" i="12" s="1"/>
  <c r="AKP51" i="12" s="1"/>
  <c r="AKQ51" i="12" s="1"/>
  <c r="AKR51" i="12" s="1"/>
  <c r="AKS51" i="12" s="1"/>
  <c r="AKT51" i="12" s="1"/>
  <c r="AKU51" i="12" s="1"/>
  <c r="AKV51" i="12" s="1"/>
  <c r="AKW51" i="12" s="1"/>
  <c r="AKX51" i="12" s="1"/>
  <c r="AKY51" i="12" s="1"/>
  <c r="AKZ51" i="12" s="1"/>
  <c r="ALA51" i="12" s="1"/>
  <c r="ALB51" i="12" s="1"/>
  <c r="ALC51" i="12" s="1"/>
  <c r="ALD51" i="12" s="1"/>
  <c r="ALE51" i="12" s="1"/>
  <c r="ALF51" i="12" s="1"/>
  <c r="ALG51" i="12" s="1"/>
  <c r="ALH51" i="12" s="1"/>
  <c r="ALI51" i="12" s="1"/>
  <c r="ALJ51" i="12" s="1"/>
  <c r="ALK51" i="12" s="1"/>
  <c r="ALL51" i="12" s="1"/>
  <c r="ALM51" i="12" s="1"/>
  <c r="ALN51" i="12" s="1"/>
  <c r="ALO51" i="12" s="1"/>
  <c r="D51" i="12"/>
  <c r="D46" i="12"/>
  <c r="C31" i="12"/>
  <c r="C24" i="12"/>
  <c r="C27" i="12" s="1"/>
  <c r="C28" i="12" s="1"/>
  <c r="C11" i="12"/>
  <c r="F13" i="12" s="1"/>
  <c r="C11" i="11"/>
  <c r="F13" i="11" s="1"/>
  <c r="D51" i="11"/>
  <c r="E51" i="11" s="1"/>
  <c r="F51" i="11" s="1"/>
  <c r="G51" i="11" s="1"/>
  <c r="H51" i="11" s="1"/>
  <c r="I51" i="11" s="1"/>
  <c r="J51" i="11" s="1"/>
  <c r="K51" i="11" s="1"/>
  <c r="L51" i="11" s="1"/>
  <c r="M51" i="11" s="1"/>
  <c r="N51" i="11" s="1"/>
  <c r="O51" i="11" s="1"/>
  <c r="P51" i="11" s="1"/>
  <c r="Q51" i="11" s="1"/>
  <c r="R51" i="11" s="1"/>
  <c r="S51" i="11" s="1"/>
  <c r="T51" i="11" s="1"/>
  <c r="U51" i="11" s="1"/>
  <c r="V51" i="11" s="1"/>
  <c r="W51" i="11" s="1"/>
  <c r="X51" i="11" s="1"/>
  <c r="Y51" i="11" s="1"/>
  <c r="Z51" i="11" s="1"/>
  <c r="AA51" i="11" s="1"/>
  <c r="AB51" i="11" s="1"/>
  <c r="AC51" i="11" s="1"/>
  <c r="AD51" i="11" s="1"/>
  <c r="AE51" i="11" s="1"/>
  <c r="AF51" i="11" s="1"/>
  <c r="AG51" i="11" s="1"/>
  <c r="AH51" i="11" s="1"/>
  <c r="AI51" i="11" s="1"/>
  <c r="AJ51" i="11" s="1"/>
  <c r="AK51" i="11" s="1"/>
  <c r="AL51" i="11" s="1"/>
  <c r="AM51" i="11" s="1"/>
  <c r="AN51" i="11" s="1"/>
  <c r="AO51" i="11" s="1"/>
  <c r="AP51" i="11" s="1"/>
  <c r="AQ51" i="11" s="1"/>
  <c r="AR51" i="11" s="1"/>
  <c r="AS51" i="11" s="1"/>
  <c r="AT51" i="11" s="1"/>
  <c r="AU51" i="11" s="1"/>
  <c r="AV51" i="11" s="1"/>
  <c r="AW51" i="11" s="1"/>
  <c r="AX51" i="11" s="1"/>
  <c r="AY51" i="11" s="1"/>
  <c r="AZ51" i="11" s="1"/>
  <c r="BA51" i="11" s="1"/>
  <c r="BB51" i="11" s="1"/>
  <c r="BC51" i="11" s="1"/>
  <c r="BD51" i="11" s="1"/>
  <c r="BE51" i="11" s="1"/>
  <c r="BF51" i="11" s="1"/>
  <c r="BG51" i="11" s="1"/>
  <c r="BH51" i="11" s="1"/>
  <c r="BI51" i="11" s="1"/>
  <c r="BJ51" i="11" s="1"/>
  <c r="BK51" i="11" s="1"/>
  <c r="BL51" i="11" s="1"/>
  <c r="BM51" i="11" s="1"/>
  <c r="BN51" i="11" s="1"/>
  <c r="BO51" i="11" s="1"/>
  <c r="BP51" i="11" s="1"/>
  <c r="BQ51" i="11" s="1"/>
  <c r="BR51" i="11" s="1"/>
  <c r="BS51" i="11" s="1"/>
  <c r="BT51" i="11" s="1"/>
  <c r="BU51" i="11" s="1"/>
  <c r="BV51" i="11" s="1"/>
  <c r="BW51" i="11" s="1"/>
  <c r="BX51" i="11" s="1"/>
  <c r="BY51" i="11" s="1"/>
  <c r="BZ51" i="11" s="1"/>
  <c r="CA51" i="11" s="1"/>
  <c r="CB51" i="11" s="1"/>
  <c r="CC51" i="11" s="1"/>
  <c r="CD51" i="11" s="1"/>
  <c r="CE51" i="11" s="1"/>
  <c r="CF51" i="11" s="1"/>
  <c r="CG51" i="11" s="1"/>
  <c r="CH51" i="11" s="1"/>
  <c r="CI51" i="11" s="1"/>
  <c r="CJ51" i="11" s="1"/>
  <c r="CK51" i="11" s="1"/>
  <c r="CL51" i="11" s="1"/>
  <c r="CM51" i="11" s="1"/>
  <c r="CN51" i="11" s="1"/>
  <c r="CO51" i="11" s="1"/>
  <c r="CP51" i="11" s="1"/>
  <c r="CQ51" i="11" s="1"/>
  <c r="CR51" i="11" s="1"/>
  <c r="CS51" i="11" s="1"/>
  <c r="CT51" i="11" s="1"/>
  <c r="CU51" i="11" s="1"/>
  <c r="CV51" i="11" s="1"/>
  <c r="CW51" i="11" s="1"/>
  <c r="CX51" i="11" s="1"/>
  <c r="CY51" i="11" s="1"/>
  <c r="CZ51" i="11" s="1"/>
  <c r="DA51" i="11" s="1"/>
  <c r="DB51" i="11" s="1"/>
  <c r="DC51" i="11" s="1"/>
  <c r="DD51" i="11" s="1"/>
  <c r="DE51" i="11" s="1"/>
  <c r="DF51" i="11" s="1"/>
  <c r="DG51" i="11" s="1"/>
  <c r="DH51" i="11" s="1"/>
  <c r="DI51" i="11" s="1"/>
  <c r="DJ51" i="11" s="1"/>
  <c r="DK51" i="11" s="1"/>
  <c r="DL51" i="11" s="1"/>
  <c r="DM51" i="11" s="1"/>
  <c r="DN51" i="11" s="1"/>
  <c r="DO51" i="11" s="1"/>
  <c r="DP51" i="11" s="1"/>
  <c r="DQ51" i="11" s="1"/>
  <c r="DR51" i="11" s="1"/>
  <c r="DS51" i="11" s="1"/>
  <c r="DT51" i="11" s="1"/>
  <c r="DU51" i="11" s="1"/>
  <c r="DV51" i="11" s="1"/>
  <c r="DW51" i="11" s="1"/>
  <c r="DX51" i="11" s="1"/>
  <c r="DY51" i="11" s="1"/>
  <c r="DZ51" i="11" s="1"/>
  <c r="EA51" i="11" s="1"/>
  <c r="EB51" i="11" s="1"/>
  <c r="EC51" i="11" s="1"/>
  <c r="ED51" i="11" s="1"/>
  <c r="EE51" i="11" s="1"/>
  <c r="EF51" i="11" s="1"/>
  <c r="EG51" i="11" s="1"/>
  <c r="EH51" i="11" s="1"/>
  <c r="EI51" i="11" s="1"/>
  <c r="EJ51" i="11" s="1"/>
  <c r="EK51" i="11" s="1"/>
  <c r="EL51" i="11" s="1"/>
  <c r="EM51" i="11" s="1"/>
  <c r="EN51" i="11" s="1"/>
  <c r="EO51" i="11" s="1"/>
  <c r="EP51" i="11" s="1"/>
  <c r="EQ51" i="11" s="1"/>
  <c r="ER51" i="11" s="1"/>
  <c r="ES51" i="11" s="1"/>
  <c r="ET51" i="11" s="1"/>
  <c r="EU51" i="11" s="1"/>
  <c r="EV51" i="11" s="1"/>
  <c r="EW51" i="11" s="1"/>
  <c r="EX51" i="11" s="1"/>
  <c r="EY51" i="11" s="1"/>
  <c r="EZ51" i="11" s="1"/>
  <c r="FA51" i="11" s="1"/>
  <c r="FB51" i="11" s="1"/>
  <c r="FC51" i="11" s="1"/>
  <c r="FD51" i="11" s="1"/>
  <c r="FE51" i="11" s="1"/>
  <c r="FF51" i="11" s="1"/>
  <c r="FG51" i="11" s="1"/>
  <c r="FH51" i="11" s="1"/>
  <c r="FI51" i="11" s="1"/>
  <c r="FJ51" i="11" s="1"/>
  <c r="FK51" i="11" s="1"/>
  <c r="FL51" i="11" s="1"/>
  <c r="FM51" i="11" s="1"/>
  <c r="FN51" i="11" s="1"/>
  <c r="FO51" i="11" s="1"/>
  <c r="FP51" i="11" s="1"/>
  <c r="FQ51" i="11" s="1"/>
  <c r="FR51" i="11" s="1"/>
  <c r="FS51" i="11" s="1"/>
  <c r="FT51" i="11" s="1"/>
  <c r="FU51" i="11" s="1"/>
  <c r="FV51" i="11" s="1"/>
  <c r="FW51" i="11" s="1"/>
  <c r="FX51" i="11" s="1"/>
  <c r="FY51" i="11" s="1"/>
  <c r="FZ51" i="11" s="1"/>
  <c r="GA51" i="11" s="1"/>
  <c r="GB51" i="11" s="1"/>
  <c r="GC51" i="11" s="1"/>
  <c r="GD51" i="11" s="1"/>
  <c r="GE51" i="11" s="1"/>
  <c r="GF51" i="11" s="1"/>
  <c r="GG51" i="11" s="1"/>
  <c r="GH51" i="11" s="1"/>
  <c r="GI51" i="11" s="1"/>
  <c r="GJ51" i="11" s="1"/>
  <c r="GK51" i="11" s="1"/>
  <c r="GL51" i="11" s="1"/>
  <c r="GM51" i="11" s="1"/>
  <c r="GN51" i="11" s="1"/>
  <c r="GO51" i="11" s="1"/>
  <c r="GP51" i="11" s="1"/>
  <c r="GQ51" i="11" s="1"/>
  <c r="GR51" i="11" s="1"/>
  <c r="GS51" i="11" s="1"/>
  <c r="GT51" i="11" s="1"/>
  <c r="GU51" i="11" s="1"/>
  <c r="GV51" i="11" s="1"/>
  <c r="GW51" i="11" s="1"/>
  <c r="GX51" i="11" s="1"/>
  <c r="GY51" i="11" s="1"/>
  <c r="GZ51" i="11" s="1"/>
  <c r="HA51" i="11" s="1"/>
  <c r="HB51" i="11" s="1"/>
  <c r="HC51" i="11" s="1"/>
  <c r="HD51" i="11" s="1"/>
  <c r="HE51" i="11" s="1"/>
  <c r="HF51" i="11" s="1"/>
  <c r="HG51" i="11" s="1"/>
  <c r="HH51" i="11" s="1"/>
  <c r="HI51" i="11" s="1"/>
  <c r="HJ51" i="11" s="1"/>
  <c r="HK51" i="11" s="1"/>
  <c r="HL51" i="11" s="1"/>
  <c r="HM51" i="11" s="1"/>
  <c r="HN51" i="11" s="1"/>
  <c r="HO51" i="11" s="1"/>
  <c r="HP51" i="11" s="1"/>
  <c r="HQ51" i="11" s="1"/>
  <c r="HR51" i="11" s="1"/>
  <c r="HS51" i="11" s="1"/>
  <c r="HT51" i="11" s="1"/>
  <c r="HU51" i="11" s="1"/>
  <c r="HV51" i="11" s="1"/>
  <c r="HW51" i="11" s="1"/>
  <c r="HX51" i="11" s="1"/>
  <c r="HY51" i="11" s="1"/>
  <c r="HZ51" i="11" s="1"/>
  <c r="IA51" i="11" s="1"/>
  <c r="IB51" i="11" s="1"/>
  <c r="IC51" i="11" s="1"/>
  <c r="ID51" i="11" s="1"/>
  <c r="IE51" i="11" s="1"/>
  <c r="IF51" i="11" s="1"/>
  <c r="IG51" i="11" s="1"/>
  <c r="IH51" i="11" s="1"/>
  <c r="II51" i="11" s="1"/>
  <c r="IJ51" i="11" s="1"/>
  <c r="IK51" i="11" s="1"/>
  <c r="IL51" i="11" s="1"/>
  <c r="IM51" i="11" s="1"/>
  <c r="IN51" i="11" s="1"/>
  <c r="IO51" i="11" s="1"/>
  <c r="IP51" i="11" s="1"/>
  <c r="IQ51" i="11" s="1"/>
  <c r="IR51" i="11" s="1"/>
  <c r="IS51" i="11" s="1"/>
  <c r="IT51" i="11" s="1"/>
  <c r="IU51" i="11" s="1"/>
  <c r="IV51" i="11" s="1"/>
  <c r="IW51" i="11" s="1"/>
  <c r="IX51" i="11" s="1"/>
  <c r="IY51" i="11" s="1"/>
  <c r="IZ51" i="11" s="1"/>
  <c r="JA51" i="11" s="1"/>
  <c r="JB51" i="11" s="1"/>
  <c r="JC51" i="11" s="1"/>
  <c r="JD51" i="11" s="1"/>
  <c r="JE51" i="11" s="1"/>
  <c r="JF51" i="11" s="1"/>
  <c r="JG51" i="11" s="1"/>
  <c r="JH51" i="11" s="1"/>
  <c r="JI51" i="11" s="1"/>
  <c r="JJ51" i="11" s="1"/>
  <c r="JK51" i="11" s="1"/>
  <c r="JL51" i="11" s="1"/>
  <c r="JM51" i="11" s="1"/>
  <c r="JN51" i="11" s="1"/>
  <c r="JO51" i="11" s="1"/>
  <c r="JP51" i="11" s="1"/>
  <c r="JQ51" i="11" s="1"/>
  <c r="JR51" i="11" s="1"/>
  <c r="JS51" i="11" s="1"/>
  <c r="JT51" i="11" s="1"/>
  <c r="JU51" i="11" s="1"/>
  <c r="JV51" i="11" s="1"/>
  <c r="JW51" i="11" s="1"/>
  <c r="JX51" i="11" s="1"/>
  <c r="JY51" i="11" s="1"/>
  <c r="JZ51" i="11" s="1"/>
  <c r="KA51" i="11" s="1"/>
  <c r="KB51" i="11" s="1"/>
  <c r="KC51" i="11" s="1"/>
  <c r="KD51" i="11" s="1"/>
  <c r="KE51" i="11" s="1"/>
  <c r="KF51" i="11" s="1"/>
  <c r="KG51" i="11" s="1"/>
  <c r="KH51" i="11" s="1"/>
  <c r="KI51" i="11" s="1"/>
  <c r="KJ51" i="11" s="1"/>
  <c r="KK51" i="11" s="1"/>
  <c r="KL51" i="11" s="1"/>
  <c r="KM51" i="11" s="1"/>
  <c r="KN51" i="11" s="1"/>
  <c r="KO51" i="11" s="1"/>
  <c r="KP51" i="11" s="1"/>
  <c r="KQ51" i="11" s="1"/>
  <c r="KR51" i="11" s="1"/>
  <c r="KS51" i="11" s="1"/>
  <c r="KT51" i="11" s="1"/>
  <c r="KU51" i="11" s="1"/>
  <c r="KV51" i="11" s="1"/>
  <c r="KW51" i="11" s="1"/>
  <c r="KX51" i="11" s="1"/>
  <c r="KY51" i="11" s="1"/>
  <c r="KZ51" i="11" s="1"/>
  <c r="LA51" i="11" s="1"/>
  <c r="LB51" i="11" s="1"/>
  <c r="LC51" i="11" s="1"/>
  <c r="LD51" i="11" s="1"/>
  <c r="LE51" i="11" s="1"/>
  <c r="LF51" i="11" s="1"/>
  <c r="LG51" i="11" s="1"/>
  <c r="LH51" i="11" s="1"/>
  <c r="LI51" i="11" s="1"/>
  <c r="LJ51" i="11" s="1"/>
  <c r="LK51" i="11" s="1"/>
  <c r="LL51" i="11" s="1"/>
  <c r="LM51" i="11" s="1"/>
  <c r="LN51" i="11" s="1"/>
  <c r="LO51" i="11" s="1"/>
  <c r="LP51" i="11" s="1"/>
  <c r="LQ51" i="11" s="1"/>
  <c r="LR51" i="11" s="1"/>
  <c r="LS51" i="11" s="1"/>
  <c r="LT51" i="11" s="1"/>
  <c r="LU51" i="11" s="1"/>
  <c r="LV51" i="11" s="1"/>
  <c r="LW51" i="11" s="1"/>
  <c r="LX51" i="11" s="1"/>
  <c r="LY51" i="11" s="1"/>
  <c r="LZ51" i="11" s="1"/>
  <c r="MA51" i="11" s="1"/>
  <c r="MB51" i="11" s="1"/>
  <c r="MC51" i="11" s="1"/>
  <c r="MD51" i="11" s="1"/>
  <c r="ME51" i="11" s="1"/>
  <c r="MF51" i="11" s="1"/>
  <c r="MG51" i="11" s="1"/>
  <c r="MH51" i="11" s="1"/>
  <c r="MI51" i="11" s="1"/>
  <c r="MJ51" i="11" s="1"/>
  <c r="MK51" i="11" s="1"/>
  <c r="ML51" i="11" s="1"/>
  <c r="MM51" i="11" s="1"/>
  <c r="MN51" i="11" s="1"/>
  <c r="MO51" i="11" s="1"/>
  <c r="MP51" i="11" s="1"/>
  <c r="MQ51" i="11" s="1"/>
  <c r="MR51" i="11" s="1"/>
  <c r="MS51" i="11" s="1"/>
  <c r="MT51" i="11" s="1"/>
  <c r="MU51" i="11" s="1"/>
  <c r="MV51" i="11" s="1"/>
  <c r="MW51" i="11" s="1"/>
  <c r="MX51" i="11" s="1"/>
  <c r="MY51" i="11" s="1"/>
  <c r="MZ51" i="11" s="1"/>
  <c r="NA51" i="11" s="1"/>
  <c r="NB51" i="11" s="1"/>
  <c r="NC51" i="11" s="1"/>
  <c r="ND51" i="11" s="1"/>
  <c r="NE51" i="11" s="1"/>
  <c r="NF51" i="11" s="1"/>
  <c r="NG51" i="11" s="1"/>
  <c r="NH51" i="11" s="1"/>
  <c r="NI51" i="11" s="1"/>
  <c r="NJ51" i="11" s="1"/>
  <c r="NK51" i="11" s="1"/>
  <c r="NL51" i="11" s="1"/>
  <c r="NM51" i="11" s="1"/>
  <c r="NN51" i="11" s="1"/>
  <c r="NO51" i="11" s="1"/>
  <c r="NP51" i="11" s="1"/>
  <c r="NQ51" i="11" s="1"/>
  <c r="NR51" i="11" s="1"/>
  <c r="NS51" i="11" s="1"/>
  <c r="NT51" i="11" s="1"/>
  <c r="NU51" i="11" s="1"/>
  <c r="NV51" i="11" s="1"/>
  <c r="NW51" i="11" s="1"/>
  <c r="NX51" i="11" s="1"/>
  <c r="NY51" i="11" s="1"/>
  <c r="NZ51" i="11" s="1"/>
  <c r="OA51" i="11" s="1"/>
  <c r="OB51" i="11" s="1"/>
  <c r="OC51" i="11" s="1"/>
  <c r="OD51" i="11" s="1"/>
  <c r="OE51" i="11" s="1"/>
  <c r="OF51" i="11" s="1"/>
  <c r="OG51" i="11" s="1"/>
  <c r="OH51" i="11" s="1"/>
  <c r="OI51" i="11" s="1"/>
  <c r="OJ51" i="11" s="1"/>
  <c r="OK51" i="11" s="1"/>
  <c r="OL51" i="11" s="1"/>
  <c r="OM51" i="11" s="1"/>
  <c r="ON51" i="11" s="1"/>
  <c r="OO51" i="11" s="1"/>
  <c r="OP51" i="11" s="1"/>
  <c r="OQ51" i="11" s="1"/>
  <c r="OR51" i="11" s="1"/>
  <c r="OS51" i="11" s="1"/>
  <c r="OT51" i="11" s="1"/>
  <c r="OU51" i="11" s="1"/>
  <c r="OV51" i="11" s="1"/>
  <c r="OW51" i="11" s="1"/>
  <c r="OX51" i="11" s="1"/>
  <c r="OY51" i="11" s="1"/>
  <c r="OZ51" i="11" s="1"/>
  <c r="PA51" i="11" s="1"/>
  <c r="PB51" i="11" s="1"/>
  <c r="PC51" i="11" s="1"/>
  <c r="PD51" i="11" s="1"/>
  <c r="PE51" i="11" s="1"/>
  <c r="PF51" i="11" s="1"/>
  <c r="PG51" i="11" s="1"/>
  <c r="PH51" i="11" s="1"/>
  <c r="PI51" i="11" s="1"/>
  <c r="PJ51" i="11" s="1"/>
  <c r="PK51" i="11" s="1"/>
  <c r="PL51" i="11" s="1"/>
  <c r="PM51" i="11" s="1"/>
  <c r="PN51" i="11" s="1"/>
  <c r="PO51" i="11" s="1"/>
  <c r="PP51" i="11" s="1"/>
  <c r="PQ51" i="11" s="1"/>
  <c r="PR51" i="11" s="1"/>
  <c r="PS51" i="11" s="1"/>
  <c r="PT51" i="11" s="1"/>
  <c r="PU51" i="11" s="1"/>
  <c r="PV51" i="11" s="1"/>
  <c r="PW51" i="11" s="1"/>
  <c r="PX51" i="11" s="1"/>
  <c r="PY51" i="11" s="1"/>
  <c r="PZ51" i="11" s="1"/>
  <c r="QA51" i="11" s="1"/>
  <c r="QB51" i="11" s="1"/>
  <c r="QC51" i="11" s="1"/>
  <c r="QD51" i="11" s="1"/>
  <c r="QE51" i="11" s="1"/>
  <c r="QF51" i="11" s="1"/>
  <c r="QG51" i="11" s="1"/>
  <c r="QH51" i="11" s="1"/>
  <c r="QI51" i="11" s="1"/>
  <c r="QJ51" i="11" s="1"/>
  <c r="QK51" i="11" s="1"/>
  <c r="QL51" i="11" s="1"/>
  <c r="QM51" i="11" s="1"/>
  <c r="QN51" i="11" s="1"/>
  <c r="QO51" i="11" s="1"/>
  <c r="QP51" i="11" s="1"/>
  <c r="QQ51" i="11" s="1"/>
  <c r="QR51" i="11" s="1"/>
  <c r="QS51" i="11" s="1"/>
  <c r="QT51" i="11" s="1"/>
  <c r="QU51" i="11" s="1"/>
  <c r="QV51" i="11" s="1"/>
  <c r="QW51" i="11" s="1"/>
  <c r="QX51" i="11" s="1"/>
  <c r="QY51" i="11" s="1"/>
  <c r="QZ51" i="11" s="1"/>
  <c r="RA51" i="11" s="1"/>
  <c r="RB51" i="11" s="1"/>
  <c r="RC51" i="11" s="1"/>
  <c r="RD51" i="11" s="1"/>
  <c r="RE51" i="11" s="1"/>
  <c r="RF51" i="11" s="1"/>
  <c r="RG51" i="11" s="1"/>
  <c r="RH51" i="11" s="1"/>
  <c r="RI51" i="11" s="1"/>
  <c r="RJ51" i="11" s="1"/>
  <c r="RK51" i="11" s="1"/>
  <c r="RL51" i="11" s="1"/>
  <c r="RM51" i="11" s="1"/>
  <c r="RN51" i="11" s="1"/>
  <c r="RO51" i="11" s="1"/>
  <c r="RP51" i="11" s="1"/>
  <c r="RQ51" i="11" s="1"/>
  <c r="RR51" i="11" s="1"/>
  <c r="RS51" i="11" s="1"/>
  <c r="RT51" i="11" s="1"/>
  <c r="RU51" i="11" s="1"/>
  <c r="RV51" i="11" s="1"/>
  <c r="RW51" i="11" s="1"/>
  <c r="RX51" i="11" s="1"/>
  <c r="RY51" i="11" s="1"/>
  <c r="RZ51" i="11" s="1"/>
  <c r="SA51" i="11" s="1"/>
  <c r="SB51" i="11" s="1"/>
  <c r="SC51" i="11" s="1"/>
  <c r="SD51" i="11" s="1"/>
  <c r="SE51" i="11" s="1"/>
  <c r="SF51" i="11" s="1"/>
  <c r="SG51" i="11" s="1"/>
  <c r="SH51" i="11" s="1"/>
  <c r="SI51" i="11" s="1"/>
  <c r="SJ51" i="11" s="1"/>
  <c r="SK51" i="11" s="1"/>
  <c r="SL51" i="11" s="1"/>
  <c r="SM51" i="11" s="1"/>
  <c r="SN51" i="11" s="1"/>
  <c r="SO51" i="11" s="1"/>
  <c r="SP51" i="11" s="1"/>
  <c r="SQ51" i="11" s="1"/>
  <c r="SR51" i="11" s="1"/>
  <c r="SS51" i="11" s="1"/>
  <c r="ST51" i="11" s="1"/>
  <c r="SU51" i="11" s="1"/>
  <c r="SV51" i="11" s="1"/>
  <c r="SW51" i="11" s="1"/>
  <c r="SX51" i="11" s="1"/>
  <c r="SY51" i="11" s="1"/>
  <c r="SZ51" i="11" s="1"/>
  <c r="TA51" i="11" s="1"/>
  <c r="TB51" i="11" s="1"/>
  <c r="TC51" i="11" s="1"/>
  <c r="TD51" i="11" s="1"/>
  <c r="TE51" i="11" s="1"/>
  <c r="TF51" i="11" s="1"/>
  <c r="TG51" i="11" s="1"/>
  <c r="TH51" i="11" s="1"/>
  <c r="TI51" i="11" s="1"/>
  <c r="TJ51" i="11" s="1"/>
  <c r="TK51" i="11" s="1"/>
  <c r="TL51" i="11" s="1"/>
  <c r="TM51" i="11" s="1"/>
  <c r="TN51" i="11" s="1"/>
  <c r="TO51" i="11" s="1"/>
  <c r="TP51" i="11" s="1"/>
  <c r="TQ51" i="11" s="1"/>
  <c r="TR51" i="11" s="1"/>
  <c r="TS51" i="11" s="1"/>
  <c r="TT51" i="11" s="1"/>
  <c r="TU51" i="11" s="1"/>
  <c r="TV51" i="11" s="1"/>
  <c r="TW51" i="11" s="1"/>
  <c r="TX51" i="11" s="1"/>
  <c r="TY51" i="11" s="1"/>
  <c r="TZ51" i="11" s="1"/>
  <c r="UA51" i="11" s="1"/>
  <c r="UB51" i="11" s="1"/>
  <c r="UC51" i="11" s="1"/>
  <c r="UD51" i="11" s="1"/>
  <c r="UE51" i="11" s="1"/>
  <c r="UF51" i="11" s="1"/>
  <c r="UG51" i="11" s="1"/>
  <c r="UH51" i="11" s="1"/>
  <c r="UI51" i="11" s="1"/>
  <c r="UJ51" i="11" s="1"/>
  <c r="UK51" i="11" s="1"/>
  <c r="UL51" i="11" s="1"/>
  <c r="UM51" i="11" s="1"/>
  <c r="UN51" i="11" s="1"/>
  <c r="UO51" i="11" s="1"/>
  <c r="UP51" i="11" s="1"/>
  <c r="UQ51" i="11" s="1"/>
  <c r="UR51" i="11" s="1"/>
  <c r="US51" i="11" s="1"/>
  <c r="UT51" i="11" s="1"/>
  <c r="UU51" i="11" s="1"/>
  <c r="UV51" i="11" s="1"/>
  <c r="UW51" i="11" s="1"/>
  <c r="UX51" i="11" s="1"/>
  <c r="UY51" i="11" s="1"/>
  <c r="UZ51" i="11" s="1"/>
  <c r="VA51" i="11" s="1"/>
  <c r="VB51" i="11" s="1"/>
  <c r="VC51" i="11" s="1"/>
  <c r="VD51" i="11" s="1"/>
  <c r="VE51" i="11" s="1"/>
  <c r="VF51" i="11" s="1"/>
  <c r="VG51" i="11" s="1"/>
  <c r="VH51" i="11" s="1"/>
  <c r="VI51" i="11" s="1"/>
  <c r="VJ51" i="11" s="1"/>
  <c r="VK51" i="11" s="1"/>
  <c r="VL51" i="11" s="1"/>
  <c r="VM51" i="11" s="1"/>
  <c r="VN51" i="11" s="1"/>
  <c r="VO51" i="11" s="1"/>
  <c r="VP51" i="11" s="1"/>
  <c r="VQ51" i="11" s="1"/>
  <c r="VR51" i="11" s="1"/>
  <c r="VS51" i="11" s="1"/>
  <c r="VT51" i="11" s="1"/>
  <c r="VU51" i="11" s="1"/>
  <c r="VV51" i="11" s="1"/>
  <c r="VW51" i="11" s="1"/>
  <c r="VX51" i="11" s="1"/>
  <c r="VY51" i="11" s="1"/>
  <c r="VZ51" i="11" s="1"/>
  <c r="WA51" i="11" s="1"/>
  <c r="WB51" i="11" s="1"/>
  <c r="WC51" i="11" s="1"/>
  <c r="WD51" i="11" s="1"/>
  <c r="WE51" i="11" s="1"/>
  <c r="WF51" i="11" s="1"/>
  <c r="WG51" i="11" s="1"/>
  <c r="WH51" i="11" s="1"/>
  <c r="WI51" i="11" s="1"/>
  <c r="WJ51" i="11" s="1"/>
  <c r="WK51" i="11" s="1"/>
  <c r="WL51" i="11" s="1"/>
  <c r="WM51" i="11" s="1"/>
  <c r="WN51" i="11" s="1"/>
  <c r="WO51" i="11" s="1"/>
  <c r="WP51" i="11" s="1"/>
  <c r="WQ51" i="11" s="1"/>
  <c r="WR51" i="11" s="1"/>
  <c r="WS51" i="11" s="1"/>
  <c r="WT51" i="11" s="1"/>
  <c r="WU51" i="11" s="1"/>
  <c r="WV51" i="11" s="1"/>
  <c r="WW51" i="11" s="1"/>
  <c r="WX51" i="11" s="1"/>
  <c r="WY51" i="11" s="1"/>
  <c r="WZ51" i="11" s="1"/>
  <c r="XA51" i="11" s="1"/>
  <c r="XB51" i="11" s="1"/>
  <c r="XC51" i="11" s="1"/>
  <c r="XD51" i="11" s="1"/>
  <c r="XE51" i="11" s="1"/>
  <c r="XF51" i="11" s="1"/>
  <c r="XG51" i="11" s="1"/>
  <c r="XH51" i="11" s="1"/>
  <c r="XI51" i="11" s="1"/>
  <c r="XJ51" i="11" s="1"/>
  <c r="XK51" i="11" s="1"/>
  <c r="XL51" i="11" s="1"/>
  <c r="XM51" i="11" s="1"/>
  <c r="XN51" i="11" s="1"/>
  <c r="XO51" i="11" s="1"/>
  <c r="XP51" i="11" s="1"/>
  <c r="XQ51" i="11" s="1"/>
  <c r="XR51" i="11" s="1"/>
  <c r="XS51" i="11" s="1"/>
  <c r="XT51" i="11" s="1"/>
  <c r="XU51" i="11" s="1"/>
  <c r="XV51" i="11" s="1"/>
  <c r="XW51" i="11" s="1"/>
  <c r="XX51" i="11" s="1"/>
  <c r="XY51" i="11" s="1"/>
  <c r="XZ51" i="11" s="1"/>
  <c r="YA51" i="11" s="1"/>
  <c r="YB51" i="11" s="1"/>
  <c r="YC51" i="11" s="1"/>
  <c r="YD51" i="11" s="1"/>
  <c r="YE51" i="11" s="1"/>
  <c r="YF51" i="11" s="1"/>
  <c r="YG51" i="11" s="1"/>
  <c r="YH51" i="11" s="1"/>
  <c r="YI51" i="11" s="1"/>
  <c r="YJ51" i="11" s="1"/>
  <c r="YK51" i="11" s="1"/>
  <c r="YL51" i="11" s="1"/>
  <c r="YM51" i="11" s="1"/>
  <c r="YN51" i="11" s="1"/>
  <c r="YO51" i="11" s="1"/>
  <c r="YP51" i="11" s="1"/>
  <c r="YQ51" i="11" s="1"/>
  <c r="YR51" i="11" s="1"/>
  <c r="YS51" i="11" s="1"/>
  <c r="YT51" i="11" s="1"/>
  <c r="YU51" i="11" s="1"/>
  <c r="YV51" i="11" s="1"/>
  <c r="YW51" i="11" s="1"/>
  <c r="YX51" i="11" s="1"/>
  <c r="YY51" i="11" s="1"/>
  <c r="YZ51" i="11" s="1"/>
  <c r="ZA51" i="11" s="1"/>
  <c r="ZB51" i="11" s="1"/>
  <c r="ZC51" i="11" s="1"/>
  <c r="ZD51" i="11" s="1"/>
  <c r="ZE51" i="11" s="1"/>
  <c r="ZF51" i="11" s="1"/>
  <c r="ZG51" i="11" s="1"/>
  <c r="ZH51" i="11" s="1"/>
  <c r="ZI51" i="11" s="1"/>
  <c r="ZJ51" i="11" s="1"/>
  <c r="ZK51" i="11" s="1"/>
  <c r="ZL51" i="11" s="1"/>
  <c r="ZM51" i="11" s="1"/>
  <c r="ZN51" i="11" s="1"/>
  <c r="ZO51" i="11" s="1"/>
  <c r="ZP51" i="11" s="1"/>
  <c r="ZQ51" i="11" s="1"/>
  <c r="ZR51" i="11" s="1"/>
  <c r="ZS51" i="11" s="1"/>
  <c r="ZT51" i="11" s="1"/>
  <c r="ZU51" i="11" s="1"/>
  <c r="ZV51" i="11" s="1"/>
  <c r="ZW51" i="11" s="1"/>
  <c r="ZX51" i="11" s="1"/>
  <c r="ZY51" i="11" s="1"/>
  <c r="ZZ51" i="11" s="1"/>
  <c r="AAA51" i="11" s="1"/>
  <c r="AAB51" i="11" s="1"/>
  <c r="AAC51" i="11" s="1"/>
  <c r="AAD51" i="11" s="1"/>
  <c r="AAE51" i="11" s="1"/>
  <c r="AAF51" i="11" s="1"/>
  <c r="AAG51" i="11" s="1"/>
  <c r="AAH51" i="11" s="1"/>
  <c r="AAI51" i="11" s="1"/>
  <c r="AAJ51" i="11" s="1"/>
  <c r="AAK51" i="11" s="1"/>
  <c r="AAL51" i="11" s="1"/>
  <c r="AAM51" i="11" s="1"/>
  <c r="AAN51" i="11" s="1"/>
  <c r="AAO51" i="11" s="1"/>
  <c r="AAP51" i="11" s="1"/>
  <c r="AAQ51" i="11" s="1"/>
  <c r="AAR51" i="11" s="1"/>
  <c r="AAS51" i="11" s="1"/>
  <c r="AAT51" i="11" s="1"/>
  <c r="AAU51" i="11" s="1"/>
  <c r="AAV51" i="11" s="1"/>
  <c r="AAW51" i="11" s="1"/>
  <c r="AAX51" i="11" s="1"/>
  <c r="AAY51" i="11" s="1"/>
  <c r="AAZ51" i="11" s="1"/>
  <c r="ABA51" i="11" s="1"/>
  <c r="ABB51" i="11" s="1"/>
  <c r="ABC51" i="11" s="1"/>
  <c r="ABD51" i="11" s="1"/>
  <c r="ABE51" i="11" s="1"/>
  <c r="ABF51" i="11" s="1"/>
  <c r="ABG51" i="11" s="1"/>
  <c r="ABH51" i="11" s="1"/>
  <c r="ABI51" i="11" s="1"/>
  <c r="ABJ51" i="11" s="1"/>
  <c r="ABK51" i="11" s="1"/>
  <c r="ABL51" i="11" s="1"/>
  <c r="ABM51" i="11" s="1"/>
  <c r="ABN51" i="11" s="1"/>
  <c r="ABO51" i="11" s="1"/>
  <c r="ABP51" i="11" s="1"/>
  <c r="ABQ51" i="11" s="1"/>
  <c r="ABR51" i="11" s="1"/>
  <c r="ABS51" i="11" s="1"/>
  <c r="ABT51" i="11" s="1"/>
  <c r="ABU51" i="11" s="1"/>
  <c r="ABV51" i="11" s="1"/>
  <c r="ABW51" i="11" s="1"/>
  <c r="ABX51" i="11" s="1"/>
  <c r="ABY51" i="11" s="1"/>
  <c r="ABZ51" i="11" s="1"/>
  <c r="ACA51" i="11" s="1"/>
  <c r="ACB51" i="11" s="1"/>
  <c r="ACC51" i="11" s="1"/>
  <c r="ACD51" i="11" s="1"/>
  <c r="ACE51" i="11" s="1"/>
  <c r="ACF51" i="11" s="1"/>
  <c r="ACG51" i="11" s="1"/>
  <c r="ACH51" i="11" s="1"/>
  <c r="ACI51" i="11" s="1"/>
  <c r="ACJ51" i="11" s="1"/>
  <c r="ACK51" i="11" s="1"/>
  <c r="ACL51" i="11" s="1"/>
  <c r="ACM51" i="11" s="1"/>
  <c r="ACN51" i="11" s="1"/>
  <c r="ACO51" i="11" s="1"/>
  <c r="ACP51" i="11" s="1"/>
  <c r="ACQ51" i="11" s="1"/>
  <c r="ACR51" i="11" s="1"/>
  <c r="ACS51" i="11" s="1"/>
  <c r="ACT51" i="11" s="1"/>
  <c r="ACU51" i="11" s="1"/>
  <c r="ACV51" i="11" s="1"/>
  <c r="ACW51" i="11" s="1"/>
  <c r="ACX51" i="11" s="1"/>
  <c r="ACY51" i="11" s="1"/>
  <c r="ACZ51" i="11" s="1"/>
  <c r="ADA51" i="11" s="1"/>
  <c r="ADB51" i="11" s="1"/>
  <c r="ADC51" i="11" s="1"/>
  <c r="ADD51" i="11" s="1"/>
  <c r="ADE51" i="11" s="1"/>
  <c r="ADF51" i="11" s="1"/>
  <c r="ADG51" i="11" s="1"/>
  <c r="ADH51" i="11" s="1"/>
  <c r="ADI51" i="11" s="1"/>
  <c r="ADJ51" i="11" s="1"/>
  <c r="ADK51" i="11" s="1"/>
  <c r="ADL51" i="11" s="1"/>
  <c r="ADM51" i="11" s="1"/>
  <c r="ADN51" i="11" s="1"/>
  <c r="ADO51" i="11" s="1"/>
  <c r="ADP51" i="11" s="1"/>
  <c r="ADQ51" i="11" s="1"/>
  <c r="ADR51" i="11" s="1"/>
  <c r="ADS51" i="11" s="1"/>
  <c r="ADT51" i="11" s="1"/>
  <c r="ADU51" i="11" s="1"/>
  <c r="ADV51" i="11" s="1"/>
  <c r="ADW51" i="11" s="1"/>
  <c r="ADX51" i="11" s="1"/>
  <c r="ADY51" i="11" s="1"/>
  <c r="ADZ51" i="11" s="1"/>
  <c r="AEA51" i="11" s="1"/>
  <c r="AEB51" i="11" s="1"/>
  <c r="AEC51" i="11" s="1"/>
  <c r="AED51" i="11" s="1"/>
  <c r="AEE51" i="11" s="1"/>
  <c r="AEF51" i="11" s="1"/>
  <c r="AEG51" i="11" s="1"/>
  <c r="AEH51" i="11" s="1"/>
  <c r="AEI51" i="11" s="1"/>
  <c r="AEJ51" i="11" s="1"/>
  <c r="AEK51" i="11" s="1"/>
  <c r="AEL51" i="11" s="1"/>
  <c r="AEM51" i="11" s="1"/>
  <c r="AEN51" i="11" s="1"/>
  <c r="AEO51" i="11" s="1"/>
  <c r="AEP51" i="11" s="1"/>
  <c r="AEQ51" i="11" s="1"/>
  <c r="AER51" i="11" s="1"/>
  <c r="AES51" i="11" s="1"/>
  <c r="AET51" i="11" s="1"/>
  <c r="AEU51" i="11" s="1"/>
  <c r="AEV51" i="11" s="1"/>
  <c r="AEW51" i="11" s="1"/>
  <c r="AEX51" i="11" s="1"/>
  <c r="AEY51" i="11" s="1"/>
  <c r="AEZ51" i="11" s="1"/>
  <c r="AFA51" i="11" s="1"/>
  <c r="AFB51" i="11" s="1"/>
  <c r="AFC51" i="11" s="1"/>
  <c r="AFD51" i="11" s="1"/>
  <c r="AFE51" i="11" s="1"/>
  <c r="AFF51" i="11" s="1"/>
  <c r="AFG51" i="11" s="1"/>
  <c r="AFH51" i="11" s="1"/>
  <c r="AFI51" i="11" s="1"/>
  <c r="AFJ51" i="11" s="1"/>
  <c r="AFK51" i="11" s="1"/>
  <c r="AFL51" i="11" s="1"/>
  <c r="AFM51" i="11" s="1"/>
  <c r="AFN51" i="11" s="1"/>
  <c r="AFO51" i="11" s="1"/>
  <c r="AFP51" i="11" s="1"/>
  <c r="AFQ51" i="11" s="1"/>
  <c r="AFR51" i="11" s="1"/>
  <c r="AFS51" i="11" s="1"/>
  <c r="AFT51" i="11" s="1"/>
  <c r="AFU51" i="11" s="1"/>
  <c r="AFV51" i="11" s="1"/>
  <c r="AFW51" i="11" s="1"/>
  <c r="AFX51" i="11" s="1"/>
  <c r="AFY51" i="11" s="1"/>
  <c r="AFZ51" i="11" s="1"/>
  <c r="AGA51" i="11" s="1"/>
  <c r="AGB51" i="11" s="1"/>
  <c r="AGC51" i="11" s="1"/>
  <c r="AGD51" i="11" s="1"/>
  <c r="AGE51" i="11" s="1"/>
  <c r="AGF51" i="11" s="1"/>
  <c r="AGG51" i="11" s="1"/>
  <c r="AGH51" i="11" s="1"/>
  <c r="AGI51" i="11" s="1"/>
  <c r="AGJ51" i="11" s="1"/>
  <c r="AGK51" i="11" s="1"/>
  <c r="AGL51" i="11" s="1"/>
  <c r="AGM51" i="11" s="1"/>
  <c r="AGN51" i="11" s="1"/>
  <c r="AGO51" i="11" s="1"/>
  <c r="AGP51" i="11" s="1"/>
  <c r="AGQ51" i="11" s="1"/>
  <c r="AGR51" i="11" s="1"/>
  <c r="AGS51" i="11" s="1"/>
  <c r="AGT51" i="11" s="1"/>
  <c r="AGU51" i="11" s="1"/>
  <c r="AGV51" i="11" s="1"/>
  <c r="AGW51" i="11" s="1"/>
  <c r="AGX51" i="11" s="1"/>
  <c r="AGY51" i="11" s="1"/>
  <c r="AGZ51" i="11" s="1"/>
  <c r="AHA51" i="11" s="1"/>
  <c r="AHB51" i="11" s="1"/>
  <c r="AHC51" i="11" s="1"/>
  <c r="AHD51" i="11" s="1"/>
  <c r="AHE51" i="11" s="1"/>
  <c r="AHF51" i="11" s="1"/>
  <c r="AHG51" i="11" s="1"/>
  <c r="AHH51" i="11" s="1"/>
  <c r="AHI51" i="11" s="1"/>
  <c r="AHJ51" i="11" s="1"/>
  <c r="AHK51" i="11" s="1"/>
  <c r="AHL51" i="11" s="1"/>
  <c r="AHM51" i="11" s="1"/>
  <c r="AHN51" i="11" s="1"/>
  <c r="AHO51" i="11" s="1"/>
  <c r="AHP51" i="11" s="1"/>
  <c r="AHQ51" i="11" s="1"/>
  <c r="AHR51" i="11" s="1"/>
  <c r="AHS51" i="11" s="1"/>
  <c r="AHT51" i="11" s="1"/>
  <c r="AHU51" i="11" s="1"/>
  <c r="AHV51" i="11" s="1"/>
  <c r="AHW51" i="11" s="1"/>
  <c r="AHX51" i="11" s="1"/>
  <c r="AHY51" i="11" s="1"/>
  <c r="AHZ51" i="11" s="1"/>
  <c r="AIA51" i="11" s="1"/>
  <c r="AIB51" i="11" s="1"/>
  <c r="AIC51" i="11" s="1"/>
  <c r="AID51" i="11" s="1"/>
  <c r="AIE51" i="11" s="1"/>
  <c r="AIF51" i="11" s="1"/>
  <c r="AIG51" i="11" s="1"/>
  <c r="AIH51" i="11" s="1"/>
  <c r="AII51" i="11" s="1"/>
  <c r="AIJ51" i="11" s="1"/>
  <c r="AIK51" i="11" s="1"/>
  <c r="AIL51" i="11" s="1"/>
  <c r="AIM51" i="11" s="1"/>
  <c r="AIN51" i="11" s="1"/>
  <c r="AIO51" i="11" s="1"/>
  <c r="AIP51" i="11" s="1"/>
  <c r="AIQ51" i="11" s="1"/>
  <c r="AIR51" i="11" s="1"/>
  <c r="AIS51" i="11" s="1"/>
  <c r="AIT51" i="11" s="1"/>
  <c r="AIU51" i="11" s="1"/>
  <c r="AIV51" i="11" s="1"/>
  <c r="AIW51" i="11" s="1"/>
  <c r="AIX51" i="11" s="1"/>
  <c r="AIY51" i="11" s="1"/>
  <c r="AIZ51" i="11" s="1"/>
  <c r="AJA51" i="11" s="1"/>
  <c r="AJB51" i="11" s="1"/>
  <c r="AJC51" i="11" s="1"/>
  <c r="AJD51" i="11" s="1"/>
  <c r="AJE51" i="11" s="1"/>
  <c r="AJF51" i="11" s="1"/>
  <c r="AJG51" i="11" s="1"/>
  <c r="AJH51" i="11" s="1"/>
  <c r="AJI51" i="11" s="1"/>
  <c r="AJJ51" i="11" s="1"/>
  <c r="AJK51" i="11" s="1"/>
  <c r="AJL51" i="11" s="1"/>
  <c r="AJM51" i="11" s="1"/>
  <c r="AJN51" i="11" s="1"/>
  <c r="AJO51" i="11" s="1"/>
  <c r="AJP51" i="11" s="1"/>
  <c r="AJQ51" i="11" s="1"/>
  <c r="AJR51" i="11" s="1"/>
  <c r="AJS51" i="11" s="1"/>
  <c r="AJT51" i="11" s="1"/>
  <c r="AJU51" i="11" s="1"/>
  <c r="AJV51" i="11" s="1"/>
  <c r="AJW51" i="11" s="1"/>
  <c r="AJX51" i="11" s="1"/>
  <c r="AJY51" i="11" s="1"/>
  <c r="AJZ51" i="11" s="1"/>
  <c r="AKA51" i="11" s="1"/>
  <c r="AKB51" i="11" s="1"/>
  <c r="AKC51" i="11" s="1"/>
  <c r="AKD51" i="11" s="1"/>
  <c r="AKE51" i="11" s="1"/>
  <c r="AKF51" i="11" s="1"/>
  <c r="AKG51" i="11" s="1"/>
  <c r="AKH51" i="11" s="1"/>
  <c r="AKI51" i="11" s="1"/>
  <c r="AKJ51" i="11" s="1"/>
  <c r="AKK51" i="11" s="1"/>
  <c r="AKL51" i="11" s="1"/>
  <c r="AKM51" i="11" s="1"/>
  <c r="AKN51" i="11" s="1"/>
  <c r="AKO51" i="11" s="1"/>
  <c r="AKP51" i="11" s="1"/>
  <c r="AKQ51" i="11" s="1"/>
  <c r="AKR51" i="11" s="1"/>
  <c r="AKS51" i="11" s="1"/>
  <c r="AKT51" i="11" s="1"/>
  <c r="AKU51" i="11" s="1"/>
  <c r="AKV51" i="11" s="1"/>
  <c r="AKW51" i="11" s="1"/>
  <c r="AKX51" i="11" s="1"/>
  <c r="AKY51" i="11" s="1"/>
  <c r="AKZ51" i="11" s="1"/>
  <c r="ALA51" i="11" s="1"/>
  <c r="ALB51" i="11" s="1"/>
  <c r="ALC51" i="11" s="1"/>
  <c r="ALD51" i="11" s="1"/>
  <c r="ALE51" i="11" s="1"/>
  <c r="ALF51" i="11" s="1"/>
  <c r="ALG51" i="11" s="1"/>
  <c r="ALH51" i="11" s="1"/>
  <c r="ALI51" i="11" s="1"/>
  <c r="ALJ51" i="11" s="1"/>
  <c r="ALK51" i="11" s="1"/>
  <c r="ALL51" i="11" s="1"/>
  <c r="ALM51" i="11" s="1"/>
  <c r="ALN51" i="11" s="1"/>
  <c r="ALO51" i="11" s="1"/>
  <c r="D46" i="11"/>
  <c r="C31" i="11"/>
  <c r="C20" i="11"/>
  <c r="C18" i="11"/>
  <c r="G13" i="12" l="1"/>
  <c r="D139" i="29" s="1"/>
  <c r="C139" i="29"/>
  <c r="H13" i="12"/>
  <c r="E139" i="29" s="1"/>
  <c r="I13" i="12"/>
  <c r="F139" i="29" s="1"/>
  <c r="J13" i="12"/>
  <c r="G139" i="29" s="1"/>
  <c r="K13" i="12"/>
  <c r="H139" i="29" s="1"/>
  <c r="L13" i="12"/>
  <c r="I139" i="29" s="1"/>
  <c r="M13" i="12"/>
  <c r="J139" i="29" s="1"/>
  <c r="N13" i="12"/>
  <c r="K139" i="29" s="1"/>
  <c r="O13" i="12"/>
  <c r="L139" i="29" s="1"/>
  <c r="P13" i="12"/>
  <c r="M139" i="29" s="1"/>
  <c r="G13" i="11"/>
  <c r="D55" i="29" s="1"/>
  <c r="C55" i="29"/>
  <c r="H13" i="11"/>
  <c r="E55" i="29" s="1"/>
  <c r="I13" i="11"/>
  <c r="F55" i="29" s="1"/>
  <c r="J13" i="11"/>
  <c r="G55" i="29" s="1"/>
  <c r="K13" i="11"/>
  <c r="H55" i="29" s="1"/>
  <c r="L13" i="11"/>
  <c r="I55" i="29" s="1"/>
  <c r="M13" i="11"/>
  <c r="J55" i="29" s="1"/>
  <c r="N13" i="11"/>
  <c r="K55" i="29" s="1"/>
  <c r="O13" i="11"/>
  <c r="L55" i="29" s="1"/>
  <c r="P13" i="11"/>
  <c r="M55" i="29" s="1"/>
  <c r="C24" i="11"/>
  <c r="C27" i="11" s="1"/>
  <c r="C28" i="11" s="1"/>
  <c r="C52" i="12"/>
  <c r="D45" i="12"/>
  <c r="D48" i="12" s="1"/>
  <c r="C13" i="12"/>
  <c r="C52" i="11"/>
  <c r="D45" i="11"/>
  <c r="D48" i="11" s="1"/>
  <c r="C13" i="11"/>
  <c r="H12" i="10"/>
  <c r="I12" i="10" s="1"/>
  <c r="J12" i="10" s="1"/>
  <c r="K12" i="10" s="1"/>
  <c r="L12" i="10" s="1"/>
  <c r="M12" i="10" s="1"/>
  <c r="N12" i="10" s="1"/>
  <c r="O12" i="10" s="1"/>
  <c r="P12" i="10" s="1"/>
  <c r="C18" i="10"/>
  <c r="D46" i="10"/>
  <c r="D51" i="10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R51" i="10" s="1"/>
  <c r="S51" i="10" s="1"/>
  <c r="T51" i="10" s="1"/>
  <c r="U51" i="10" s="1"/>
  <c r="V51" i="10" s="1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AZ51" i="10" s="1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BX51" i="10" s="1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CI51" i="10" s="1"/>
  <c r="CJ51" i="10" s="1"/>
  <c r="CK51" i="10" s="1"/>
  <c r="CL51" i="10" s="1"/>
  <c r="CM51" i="10" s="1"/>
  <c r="CN51" i="10" s="1"/>
  <c r="CO51" i="10" s="1"/>
  <c r="CP51" i="10" s="1"/>
  <c r="CQ51" i="10" s="1"/>
  <c r="CR51" i="10" s="1"/>
  <c r="CS51" i="10" s="1"/>
  <c r="CT51" i="10" s="1"/>
  <c r="CU51" i="10" s="1"/>
  <c r="CV51" i="10" s="1"/>
  <c r="CW51" i="10" s="1"/>
  <c r="CX51" i="10" s="1"/>
  <c r="CY51" i="10" s="1"/>
  <c r="CZ51" i="10" s="1"/>
  <c r="DA51" i="10" s="1"/>
  <c r="DB51" i="10" s="1"/>
  <c r="DC51" i="10" s="1"/>
  <c r="DD51" i="10" s="1"/>
  <c r="DE51" i="10" s="1"/>
  <c r="DF51" i="10" s="1"/>
  <c r="DG51" i="10" s="1"/>
  <c r="DH51" i="10" s="1"/>
  <c r="DI51" i="10" s="1"/>
  <c r="DJ51" i="10" s="1"/>
  <c r="DK51" i="10" s="1"/>
  <c r="DL51" i="10" s="1"/>
  <c r="DM51" i="10" s="1"/>
  <c r="DN51" i="10" s="1"/>
  <c r="DO51" i="10" s="1"/>
  <c r="DP51" i="10" s="1"/>
  <c r="DQ51" i="10" s="1"/>
  <c r="DR51" i="10" s="1"/>
  <c r="DS51" i="10" s="1"/>
  <c r="DT51" i="10" s="1"/>
  <c r="DU51" i="10" s="1"/>
  <c r="DV51" i="10" s="1"/>
  <c r="DW51" i="10" s="1"/>
  <c r="DX51" i="10" s="1"/>
  <c r="DY51" i="10" s="1"/>
  <c r="DZ51" i="10" s="1"/>
  <c r="EA51" i="10" s="1"/>
  <c r="EB51" i="10" s="1"/>
  <c r="EC51" i="10" s="1"/>
  <c r="ED51" i="10" s="1"/>
  <c r="EE51" i="10" s="1"/>
  <c r="EF51" i="10" s="1"/>
  <c r="EG51" i="10" s="1"/>
  <c r="EH51" i="10" s="1"/>
  <c r="EI51" i="10" s="1"/>
  <c r="EJ51" i="10" s="1"/>
  <c r="EK51" i="10" s="1"/>
  <c r="EL51" i="10" s="1"/>
  <c r="EM51" i="10" s="1"/>
  <c r="EN51" i="10" s="1"/>
  <c r="EO51" i="10" s="1"/>
  <c r="EP51" i="10" s="1"/>
  <c r="EQ51" i="10" s="1"/>
  <c r="ER51" i="10" s="1"/>
  <c r="ES51" i="10" s="1"/>
  <c r="ET51" i="10" s="1"/>
  <c r="EU51" i="10" s="1"/>
  <c r="EV51" i="10" s="1"/>
  <c r="EW51" i="10" s="1"/>
  <c r="EX51" i="10" s="1"/>
  <c r="EY51" i="10" s="1"/>
  <c r="EZ51" i="10" s="1"/>
  <c r="FA51" i="10" s="1"/>
  <c r="FB51" i="10" s="1"/>
  <c r="FC51" i="10" s="1"/>
  <c r="FD51" i="10" s="1"/>
  <c r="FE51" i="10" s="1"/>
  <c r="FF51" i="10" s="1"/>
  <c r="FG51" i="10" s="1"/>
  <c r="FH51" i="10" s="1"/>
  <c r="FI51" i="10" s="1"/>
  <c r="FJ51" i="10" s="1"/>
  <c r="FK51" i="10" s="1"/>
  <c r="FL51" i="10" s="1"/>
  <c r="FM51" i="10" s="1"/>
  <c r="FN51" i="10" s="1"/>
  <c r="FO51" i="10" s="1"/>
  <c r="FP51" i="10" s="1"/>
  <c r="FQ51" i="10" s="1"/>
  <c r="FR51" i="10" s="1"/>
  <c r="FS51" i="10" s="1"/>
  <c r="FT51" i="10" s="1"/>
  <c r="FU51" i="10" s="1"/>
  <c r="FV51" i="10" s="1"/>
  <c r="FW51" i="10" s="1"/>
  <c r="FX51" i="10" s="1"/>
  <c r="FY51" i="10" s="1"/>
  <c r="FZ51" i="10" s="1"/>
  <c r="GA51" i="10" s="1"/>
  <c r="GB51" i="10" s="1"/>
  <c r="GC51" i="10" s="1"/>
  <c r="GD51" i="10" s="1"/>
  <c r="GE51" i="10" s="1"/>
  <c r="GF51" i="10" s="1"/>
  <c r="GG51" i="10" s="1"/>
  <c r="GH51" i="10" s="1"/>
  <c r="GI51" i="10" s="1"/>
  <c r="GJ51" i="10" s="1"/>
  <c r="GK51" i="10" s="1"/>
  <c r="GL51" i="10" s="1"/>
  <c r="GM51" i="10" s="1"/>
  <c r="GN51" i="10" s="1"/>
  <c r="GO51" i="10" s="1"/>
  <c r="GP51" i="10" s="1"/>
  <c r="GQ51" i="10" s="1"/>
  <c r="GR51" i="10" s="1"/>
  <c r="GS51" i="10" s="1"/>
  <c r="GT51" i="10" s="1"/>
  <c r="GU51" i="10" s="1"/>
  <c r="GV51" i="10" s="1"/>
  <c r="GW51" i="10" s="1"/>
  <c r="GX51" i="10" s="1"/>
  <c r="GY51" i="10" s="1"/>
  <c r="GZ51" i="10" s="1"/>
  <c r="HA51" i="10" s="1"/>
  <c r="HB51" i="10" s="1"/>
  <c r="HC51" i="10" s="1"/>
  <c r="HD51" i="10" s="1"/>
  <c r="HE51" i="10" s="1"/>
  <c r="HF51" i="10" s="1"/>
  <c r="HG51" i="10" s="1"/>
  <c r="HH51" i="10" s="1"/>
  <c r="HI51" i="10" s="1"/>
  <c r="HJ51" i="10" s="1"/>
  <c r="HK51" i="10" s="1"/>
  <c r="HL51" i="10" s="1"/>
  <c r="HM51" i="10" s="1"/>
  <c r="HN51" i="10" s="1"/>
  <c r="HO51" i="10" s="1"/>
  <c r="HP51" i="10" s="1"/>
  <c r="HQ51" i="10" s="1"/>
  <c r="HR51" i="10" s="1"/>
  <c r="HS51" i="10" s="1"/>
  <c r="HT51" i="10" s="1"/>
  <c r="HU51" i="10" s="1"/>
  <c r="HV51" i="10" s="1"/>
  <c r="HW51" i="10" s="1"/>
  <c r="HX51" i="10" s="1"/>
  <c r="HY51" i="10" s="1"/>
  <c r="HZ51" i="10" s="1"/>
  <c r="IA51" i="10" s="1"/>
  <c r="IB51" i="10" s="1"/>
  <c r="IC51" i="10" s="1"/>
  <c r="ID51" i="10" s="1"/>
  <c r="IE51" i="10" s="1"/>
  <c r="IF51" i="10" s="1"/>
  <c r="IG51" i="10" s="1"/>
  <c r="IH51" i="10" s="1"/>
  <c r="II51" i="10" s="1"/>
  <c r="IJ51" i="10" s="1"/>
  <c r="IK51" i="10" s="1"/>
  <c r="IL51" i="10" s="1"/>
  <c r="IM51" i="10" s="1"/>
  <c r="IN51" i="10" s="1"/>
  <c r="IO51" i="10" s="1"/>
  <c r="IP51" i="10" s="1"/>
  <c r="IQ51" i="10" s="1"/>
  <c r="IR51" i="10" s="1"/>
  <c r="IS51" i="10" s="1"/>
  <c r="IT51" i="10" s="1"/>
  <c r="IU51" i="10" s="1"/>
  <c r="IV51" i="10" s="1"/>
  <c r="IW51" i="10" s="1"/>
  <c r="IX51" i="10" s="1"/>
  <c r="IY51" i="10" s="1"/>
  <c r="IZ51" i="10" s="1"/>
  <c r="JA51" i="10" s="1"/>
  <c r="JB51" i="10" s="1"/>
  <c r="JC51" i="10" s="1"/>
  <c r="JD51" i="10" s="1"/>
  <c r="JE51" i="10" s="1"/>
  <c r="JF51" i="10" s="1"/>
  <c r="JG51" i="10" s="1"/>
  <c r="JH51" i="10" s="1"/>
  <c r="JI51" i="10" s="1"/>
  <c r="JJ51" i="10" s="1"/>
  <c r="JK51" i="10" s="1"/>
  <c r="JL51" i="10" s="1"/>
  <c r="JM51" i="10" s="1"/>
  <c r="JN51" i="10" s="1"/>
  <c r="JO51" i="10" s="1"/>
  <c r="JP51" i="10" s="1"/>
  <c r="JQ51" i="10" s="1"/>
  <c r="JR51" i="10" s="1"/>
  <c r="JS51" i="10" s="1"/>
  <c r="JT51" i="10" s="1"/>
  <c r="JU51" i="10" s="1"/>
  <c r="JV51" i="10" s="1"/>
  <c r="JW51" i="10" s="1"/>
  <c r="JX51" i="10" s="1"/>
  <c r="JY51" i="10" s="1"/>
  <c r="JZ51" i="10" s="1"/>
  <c r="KA51" i="10" s="1"/>
  <c r="KB51" i="10" s="1"/>
  <c r="KC51" i="10" s="1"/>
  <c r="KD51" i="10" s="1"/>
  <c r="KE51" i="10" s="1"/>
  <c r="KF51" i="10" s="1"/>
  <c r="KG51" i="10" s="1"/>
  <c r="KH51" i="10" s="1"/>
  <c r="KI51" i="10" s="1"/>
  <c r="KJ51" i="10" s="1"/>
  <c r="KK51" i="10" s="1"/>
  <c r="KL51" i="10" s="1"/>
  <c r="KM51" i="10" s="1"/>
  <c r="KN51" i="10" s="1"/>
  <c r="KO51" i="10" s="1"/>
  <c r="KP51" i="10" s="1"/>
  <c r="KQ51" i="10" s="1"/>
  <c r="KR51" i="10" s="1"/>
  <c r="KS51" i="10" s="1"/>
  <c r="KT51" i="10" s="1"/>
  <c r="KU51" i="10" s="1"/>
  <c r="KV51" i="10" s="1"/>
  <c r="KW51" i="10" s="1"/>
  <c r="KX51" i="10" s="1"/>
  <c r="KY51" i="10" s="1"/>
  <c r="KZ51" i="10" s="1"/>
  <c r="LA51" i="10" s="1"/>
  <c r="LB51" i="10" s="1"/>
  <c r="LC51" i="10" s="1"/>
  <c r="LD51" i="10" s="1"/>
  <c r="LE51" i="10" s="1"/>
  <c r="LF51" i="10" s="1"/>
  <c r="LG51" i="10" s="1"/>
  <c r="LH51" i="10" s="1"/>
  <c r="LI51" i="10" s="1"/>
  <c r="LJ51" i="10" s="1"/>
  <c r="LK51" i="10" s="1"/>
  <c r="LL51" i="10" s="1"/>
  <c r="LM51" i="10" s="1"/>
  <c r="LN51" i="10" s="1"/>
  <c r="LO51" i="10" s="1"/>
  <c r="LP51" i="10" s="1"/>
  <c r="LQ51" i="10" s="1"/>
  <c r="LR51" i="10" s="1"/>
  <c r="LS51" i="10" s="1"/>
  <c r="LT51" i="10" s="1"/>
  <c r="LU51" i="10" s="1"/>
  <c r="LV51" i="10" s="1"/>
  <c r="LW51" i="10" s="1"/>
  <c r="LX51" i="10" s="1"/>
  <c r="LY51" i="10" s="1"/>
  <c r="LZ51" i="10" s="1"/>
  <c r="MA51" i="10" s="1"/>
  <c r="MB51" i="10" s="1"/>
  <c r="MC51" i="10" s="1"/>
  <c r="MD51" i="10" s="1"/>
  <c r="ME51" i="10" s="1"/>
  <c r="MF51" i="10" s="1"/>
  <c r="MG51" i="10" s="1"/>
  <c r="MH51" i="10" s="1"/>
  <c r="MI51" i="10" s="1"/>
  <c r="MJ51" i="10" s="1"/>
  <c r="MK51" i="10" s="1"/>
  <c r="ML51" i="10" s="1"/>
  <c r="MM51" i="10" s="1"/>
  <c r="MN51" i="10" s="1"/>
  <c r="MO51" i="10" s="1"/>
  <c r="MP51" i="10" s="1"/>
  <c r="MQ51" i="10" s="1"/>
  <c r="MR51" i="10" s="1"/>
  <c r="MS51" i="10" s="1"/>
  <c r="MT51" i="10" s="1"/>
  <c r="MU51" i="10" s="1"/>
  <c r="MV51" i="10" s="1"/>
  <c r="MW51" i="10" s="1"/>
  <c r="MX51" i="10" s="1"/>
  <c r="MY51" i="10" s="1"/>
  <c r="MZ51" i="10" s="1"/>
  <c r="NA51" i="10" s="1"/>
  <c r="NB51" i="10" s="1"/>
  <c r="NC51" i="10" s="1"/>
  <c r="ND51" i="10" s="1"/>
  <c r="NE51" i="10" s="1"/>
  <c r="NF51" i="10" s="1"/>
  <c r="NG51" i="10" s="1"/>
  <c r="NH51" i="10" s="1"/>
  <c r="NI51" i="10" s="1"/>
  <c r="NJ51" i="10" s="1"/>
  <c r="NK51" i="10" s="1"/>
  <c r="NL51" i="10" s="1"/>
  <c r="NM51" i="10" s="1"/>
  <c r="NN51" i="10" s="1"/>
  <c r="NO51" i="10" s="1"/>
  <c r="NP51" i="10" s="1"/>
  <c r="NQ51" i="10" s="1"/>
  <c r="NR51" i="10" s="1"/>
  <c r="NS51" i="10" s="1"/>
  <c r="NT51" i="10" s="1"/>
  <c r="NU51" i="10" s="1"/>
  <c r="NV51" i="10" s="1"/>
  <c r="NW51" i="10" s="1"/>
  <c r="NX51" i="10" s="1"/>
  <c r="NY51" i="10" s="1"/>
  <c r="NZ51" i="10" s="1"/>
  <c r="OA51" i="10" s="1"/>
  <c r="OB51" i="10" s="1"/>
  <c r="OC51" i="10" s="1"/>
  <c r="OD51" i="10" s="1"/>
  <c r="OE51" i="10" s="1"/>
  <c r="OF51" i="10" s="1"/>
  <c r="OG51" i="10" s="1"/>
  <c r="OH51" i="10" s="1"/>
  <c r="OI51" i="10" s="1"/>
  <c r="OJ51" i="10" s="1"/>
  <c r="OK51" i="10" s="1"/>
  <c r="OL51" i="10" s="1"/>
  <c r="OM51" i="10" s="1"/>
  <c r="ON51" i="10" s="1"/>
  <c r="OO51" i="10" s="1"/>
  <c r="OP51" i="10" s="1"/>
  <c r="OQ51" i="10" s="1"/>
  <c r="OR51" i="10" s="1"/>
  <c r="OS51" i="10" s="1"/>
  <c r="OT51" i="10" s="1"/>
  <c r="OU51" i="10" s="1"/>
  <c r="OV51" i="10" s="1"/>
  <c r="OW51" i="10" s="1"/>
  <c r="OX51" i="10" s="1"/>
  <c r="OY51" i="10" s="1"/>
  <c r="OZ51" i="10" s="1"/>
  <c r="PA51" i="10" s="1"/>
  <c r="PB51" i="10" s="1"/>
  <c r="PC51" i="10" s="1"/>
  <c r="PD51" i="10" s="1"/>
  <c r="PE51" i="10" s="1"/>
  <c r="PF51" i="10" s="1"/>
  <c r="PG51" i="10" s="1"/>
  <c r="PH51" i="10" s="1"/>
  <c r="PI51" i="10" s="1"/>
  <c r="PJ51" i="10" s="1"/>
  <c r="PK51" i="10" s="1"/>
  <c r="PL51" i="10" s="1"/>
  <c r="PM51" i="10" s="1"/>
  <c r="PN51" i="10" s="1"/>
  <c r="PO51" i="10" s="1"/>
  <c r="PP51" i="10" s="1"/>
  <c r="PQ51" i="10" s="1"/>
  <c r="PR51" i="10" s="1"/>
  <c r="PS51" i="10" s="1"/>
  <c r="PT51" i="10" s="1"/>
  <c r="PU51" i="10" s="1"/>
  <c r="PV51" i="10" s="1"/>
  <c r="PW51" i="10" s="1"/>
  <c r="PX51" i="10" s="1"/>
  <c r="PY51" i="10" s="1"/>
  <c r="PZ51" i="10" s="1"/>
  <c r="QA51" i="10" s="1"/>
  <c r="QB51" i="10" s="1"/>
  <c r="QC51" i="10" s="1"/>
  <c r="QD51" i="10" s="1"/>
  <c r="QE51" i="10" s="1"/>
  <c r="QF51" i="10" s="1"/>
  <c r="QG51" i="10" s="1"/>
  <c r="QH51" i="10" s="1"/>
  <c r="QI51" i="10" s="1"/>
  <c r="QJ51" i="10" s="1"/>
  <c r="QK51" i="10" s="1"/>
  <c r="QL51" i="10" s="1"/>
  <c r="QM51" i="10" s="1"/>
  <c r="QN51" i="10" s="1"/>
  <c r="QO51" i="10" s="1"/>
  <c r="QP51" i="10" s="1"/>
  <c r="QQ51" i="10" s="1"/>
  <c r="QR51" i="10" s="1"/>
  <c r="QS51" i="10" s="1"/>
  <c r="QT51" i="10" s="1"/>
  <c r="QU51" i="10" s="1"/>
  <c r="QV51" i="10" s="1"/>
  <c r="QW51" i="10" s="1"/>
  <c r="QX51" i="10" s="1"/>
  <c r="QY51" i="10" s="1"/>
  <c r="QZ51" i="10" s="1"/>
  <c r="RA51" i="10" s="1"/>
  <c r="RB51" i="10" s="1"/>
  <c r="RC51" i="10" s="1"/>
  <c r="RD51" i="10" s="1"/>
  <c r="RE51" i="10" s="1"/>
  <c r="RF51" i="10" s="1"/>
  <c r="RG51" i="10" s="1"/>
  <c r="RH51" i="10" s="1"/>
  <c r="RI51" i="10" s="1"/>
  <c r="RJ51" i="10" s="1"/>
  <c r="RK51" i="10" s="1"/>
  <c r="RL51" i="10" s="1"/>
  <c r="RM51" i="10" s="1"/>
  <c r="RN51" i="10" s="1"/>
  <c r="RO51" i="10" s="1"/>
  <c r="RP51" i="10" s="1"/>
  <c r="RQ51" i="10" s="1"/>
  <c r="RR51" i="10" s="1"/>
  <c r="RS51" i="10" s="1"/>
  <c r="RT51" i="10" s="1"/>
  <c r="RU51" i="10" s="1"/>
  <c r="RV51" i="10" s="1"/>
  <c r="RW51" i="10" s="1"/>
  <c r="RX51" i="10" s="1"/>
  <c r="RY51" i="10" s="1"/>
  <c r="RZ51" i="10" s="1"/>
  <c r="SA51" i="10" s="1"/>
  <c r="SB51" i="10" s="1"/>
  <c r="SC51" i="10" s="1"/>
  <c r="SD51" i="10" s="1"/>
  <c r="SE51" i="10" s="1"/>
  <c r="SF51" i="10" s="1"/>
  <c r="SG51" i="10" s="1"/>
  <c r="SH51" i="10" s="1"/>
  <c r="SI51" i="10" s="1"/>
  <c r="SJ51" i="10" s="1"/>
  <c r="SK51" i="10" s="1"/>
  <c r="SL51" i="10" s="1"/>
  <c r="SM51" i="10" s="1"/>
  <c r="SN51" i="10" s="1"/>
  <c r="SO51" i="10" s="1"/>
  <c r="SP51" i="10" s="1"/>
  <c r="SQ51" i="10" s="1"/>
  <c r="SR51" i="10" s="1"/>
  <c r="SS51" i="10" s="1"/>
  <c r="ST51" i="10" s="1"/>
  <c r="SU51" i="10" s="1"/>
  <c r="SV51" i="10" s="1"/>
  <c r="SW51" i="10" s="1"/>
  <c r="SX51" i="10" s="1"/>
  <c r="SY51" i="10" s="1"/>
  <c r="SZ51" i="10" s="1"/>
  <c r="TA51" i="10" s="1"/>
  <c r="TB51" i="10" s="1"/>
  <c r="TC51" i="10" s="1"/>
  <c r="TD51" i="10" s="1"/>
  <c r="TE51" i="10" s="1"/>
  <c r="TF51" i="10" s="1"/>
  <c r="TG51" i="10" s="1"/>
  <c r="TH51" i="10" s="1"/>
  <c r="TI51" i="10" s="1"/>
  <c r="TJ51" i="10" s="1"/>
  <c r="TK51" i="10" s="1"/>
  <c r="TL51" i="10" s="1"/>
  <c r="TM51" i="10" s="1"/>
  <c r="TN51" i="10" s="1"/>
  <c r="TO51" i="10" s="1"/>
  <c r="TP51" i="10" s="1"/>
  <c r="TQ51" i="10" s="1"/>
  <c r="TR51" i="10" s="1"/>
  <c r="TS51" i="10" s="1"/>
  <c r="TT51" i="10" s="1"/>
  <c r="TU51" i="10" s="1"/>
  <c r="TV51" i="10" s="1"/>
  <c r="TW51" i="10" s="1"/>
  <c r="TX51" i="10" s="1"/>
  <c r="TY51" i="10" s="1"/>
  <c r="TZ51" i="10" s="1"/>
  <c r="UA51" i="10" s="1"/>
  <c r="UB51" i="10" s="1"/>
  <c r="UC51" i="10" s="1"/>
  <c r="UD51" i="10" s="1"/>
  <c r="UE51" i="10" s="1"/>
  <c r="UF51" i="10" s="1"/>
  <c r="UG51" i="10" s="1"/>
  <c r="UH51" i="10" s="1"/>
  <c r="UI51" i="10" s="1"/>
  <c r="UJ51" i="10" s="1"/>
  <c r="UK51" i="10" s="1"/>
  <c r="UL51" i="10" s="1"/>
  <c r="UM51" i="10" s="1"/>
  <c r="UN51" i="10" s="1"/>
  <c r="UO51" i="10" s="1"/>
  <c r="UP51" i="10" s="1"/>
  <c r="UQ51" i="10" s="1"/>
  <c r="UR51" i="10" s="1"/>
  <c r="US51" i="10" s="1"/>
  <c r="UT51" i="10" s="1"/>
  <c r="UU51" i="10" s="1"/>
  <c r="UV51" i="10" s="1"/>
  <c r="UW51" i="10" s="1"/>
  <c r="UX51" i="10" s="1"/>
  <c r="UY51" i="10" s="1"/>
  <c r="UZ51" i="10" s="1"/>
  <c r="VA51" i="10" s="1"/>
  <c r="VB51" i="10" s="1"/>
  <c r="VC51" i="10" s="1"/>
  <c r="VD51" i="10" s="1"/>
  <c r="VE51" i="10" s="1"/>
  <c r="VF51" i="10" s="1"/>
  <c r="VG51" i="10" s="1"/>
  <c r="VH51" i="10" s="1"/>
  <c r="VI51" i="10" s="1"/>
  <c r="VJ51" i="10" s="1"/>
  <c r="VK51" i="10" s="1"/>
  <c r="VL51" i="10" s="1"/>
  <c r="VM51" i="10" s="1"/>
  <c r="VN51" i="10" s="1"/>
  <c r="VO51" i="10" s="1"/>
  <c r="VP51" i="10" s="1"/>
  <c r="VQ51" i="10" s="1"/>
  <c r="VR51" i="10" s="1"/>
  <c r="VS51" i="10" s="1"/>
  <c r="VT51" i="10" s="1"/>
  <c r="VU51" i="10" s="1"/>
  <c r="VV51" i="10" s="1"/>
  <c r="VW51" i="10" s="1"/>
  <c r="VX51" i="10" s="1"/>
  <c r="VY51" i="10" s="1"/>
  <c r="VZ51" i="10" s="1"/>
  <c r="WA51" i="10" s="1"/>
  <c r="WB51" i="10" s="1"/>
  <c r="WC51" i="10" s="1"/>
  <c r="WD51" i="10" s="1"/>
  <c r="WE51" i="10" s="1"/>
  <c r="WF51" i="10" s="1"/>
  <c r="WG51" i="10" s="1"/>
  <c r="WH51" i="10" s="1"/>
  <c r="WI51" i="10" s="1"/>
  <c r="WJ51" i="10" s="1"/>
  <c r="WK51" i="10" s="1"/>
  <c r="WL51" i="10" s="1"/>
  <c r="WM51" i="10" s="1"/>
  <c r="WN51" i="10" s="1"/>
  <c r="WO51" i="10" s="1"/>
  <c r="WP51" i="10" s="1"/>
  <c r="WQ51" i="10" s="1"/>
  <c r="WR51" i="10" s="1"/>
  <c r="WS51" i="10" s="1"/>
  <c r="WT51" i="10" s="1"/>
  <c r="WU51" i="10" s="1"/>
  <c r="WV51" i="10" s="1"/>
  <c r="WW51" i="10" s="1"/>
  <c r="WX51" i="10" s="1"/>
  <c r="WY51" i="10" s="1"/>
  <c r="WZ51" i="10" s="1"/>
  <c r="XA51" i="10" s="1"/>
  <c r="XB51" i="10" s="1"/>
  <c r="XC51" i="10" s="1"/>
  <c r="XD51" i="10" s="1"/>
  <c r="XE51" i="10" s="1"/>
  <c r="XF51" i="10" s="1"/>
  <c r="XG51" i="10" s="1"/>
  <c r="XH51" i="10" s="1"/>
  <c r="XI51" i="10" s="1"/>
  <c r="XJ51" i="10" s="1"/>
  <c r="XK51" i="10" s="1"/>
  <c r="XL51" i="10" s="1"/>
  <c r="XM51" i="10" s="1"/>
  <c r="XN51" i="10" s="1"/>
  <c r="XO51" i="10" s="1"/>
  <c r="XP51" i="10" s="1"/>
  <c r="XQ51" i="10" s="1"/>
  <c r="XR51" i="10" s="1"/>
  <c r="XS51" i="10" s="1"/>
  <c r="XT51" i="10" s="1"/>
  <c r="XU51" i="10" s="1"/>
  <c r="XV51" i="10" s="1"/>
  <c r="XW51" i="10" s="1"/>
  <c r="XX51" i="10" s="1"/>
  <c r="XY51" i="10" s="1"/>
  <c r="XZ51" i="10" s="1"/>
  <c r="YA51" i="10" s="1"/>
  <c r="YB51" i="10" s="1"/>
  <c r="YC51" i="10" s="1"/>
  <c r="YD51" i="10" s="1"/>
  <c r="YE51" i="10" s="1"/>
  <c r="YF51" i="10" s="1"/>
  <c r="YG51" i="10" s="1"/>
  <c r="YH51" i="10" s="1"/>
  <c r="YI51" i="10" s="1"/>
  <c r="YJ51" i="10" s="1"/>
  <c r="YK51" i="10" s="1"/>
  <c r="YL51" i="10" s="1"/>
  <c r="YM51" i="10" s="1"/>
  <c r="YN51" i="10" s="1"/>
  <c r="YO51" i="10" s="1"/>
  <c r="YP51" i="10" s="1"/>
  <c r="YQ51" i="10" s="1"/>
  <c r="YR51" i="10" s="1"/>
  <c r="YS51" i="10" s="1"/>
  <c r="YT51" i="10" s="1"/>
  <c r="YU51" i="10" s="1"/>
  <c r="YV51" i="10" s="1"/>
  <c r="YW51" i="10" s="1"/>
  <c r="YX51" i="10" s="1"/>
  <c r="YY51" i="10" s="1"/>
  <c r="YZ51" i="10" s="1"/>
  <c r="ZA51" i="10" s="1"/>
  <c r="ZB51" i="10" s="1"/>
  <c r="ZC51" i="10" s="1"/>
  <c r="ZD51" i="10" s="1"/>
  <c r="ZE51" i="10" s="1"/>
  <c r="ZF51" i="10" s="1"/>
  <c r="ZG51" i="10" s="1"/>
  <c r="ZH51" i="10" s="1"/>
  <c r="ZI51" i="10" s="1"/>
  <c r="ZJ51" i="10" s="1"/>
  <c r="ZK51" i="10" s="1"/>
  <c r="ZL51" i="10" s="1"/>
  <c r="ZM51" i="10" s="1"/>
  <c r="ZN51" i="10" s="1"/>
  <c r="ZO51" i="10" s="1"/>
  <c r="ZP51" i="10" s="1"/>
  <c r="ZQ51" i="10" s="1"/>
  <c r="ZR51" i="10" s="1"/>
  <c r="ZS51" i="10" s="1"/>
  <c r="ZT51" i="10" s="1"/>
  <c r="ZU51" i="10" s="1"/>
  <c r="ZV51" i="10" s="1"/>
  <c r="ZW51" i="10" s="1"/>
  <c r="ZX51" i="10" s="1"/>
  <c r="ZY51" i="10" s="1"/>
  <c r="ZZ51" i="10" s="1"/>
  <c r="AAA51" i="10" s="1"/>
  <c r="AAB51" i="10" s="1"/>
  <c r="AAC51" i="10" s="1"/>
  <c r="AAD51" i="10" s="1"/>
  <c r="AAE51" i="10" s="1"/>
  <c r="AAF51" i="10" s="1"/>
  <c r="AAG51" i="10" s="1"/>
  <c r="AAH51" i="10" s="1"/>
  <c r="AAI51" i="10" s="1"/>
  <c r="AAJ51" i="10" s="1"/>
  <c r="AAK51" i="10" s="1"/>
  <c r="AAL51" i="10" s="1"/>
  <c r="AAM51" i="10" s="1"/>
  <c r="AAN51" i="10" s="1"/>
  <c r="AAO51" i="10" s="1"/>
  <c r="AAP51" i="10" s="1"/>
  <c r="AAQ51" i="10" s="1"/>
  <c r="AAR51" i="10" s="1"/>
  <c r="AAS51" i="10" s="1"/>
  <c r="AAT51" i="10" s="1"/>
  <c r="AAU51" i="10" s="1"/>
  <c r="AAV51" i="10" s="1"/>
  <c r="AAW51" i="10" s="1"/>
  <c r="AAX51" i="10" s="1"/>
  <c r="AAY51" i="10" s="1"/>
  <c r="AAZ51" i="10" s="1"/>
  <c r="ABA51" i="10" s="1"/>
  <c r="ABB51" i="10" s="1"/>
  <c r="ABC51" i="10" s="1"/>
  <c r="ABD51" i="10" s="1"/>
  <c r="ABE51" i="10" s="1"/>
  <c r="ABF51" i="10" s="1"/>
  <c r="ABG51" i="10" s="1"/>
  <c r="ABH51" i="10" s="1"/>
  <c r="ABI51" i="10" s="1"/>
  <c r="ABJ51" i="10" s="1"/>
  <c r="ABK51" i="10" s="1"/>
  <c r="ABL51" i="10" s="1"/>
  <c r="ABM51" i="10" s="1"/>
  <c r="ABN51" i="10" s="1"/>
  <c r="ABO51" i="10" s="1"/>
  <c r="ABP51" i="10" s="1"/>
  <c r="ABQ51" i="10" s="1"/>
  <c r="ABR51" i="10" s="1"/>
  <c r="ABS51" i="10" s="1"/>
  <c r="ABT51" i="10" s="1"/>
  <c r="ABU51" i="10" s="1"/>
  <c r="ABV51" i="10" s="1"/>
  <c r="ABW51" i="10" s="1"/>
  <c r="ABX51" i="10" s="1"/>
  <c r="ABY51" i="10" s="1"/>
  <c r="ABZ51" i="10" s="1"/>
  <c r="ACA51" i="10" s="1"/>
  <c r="ACB51" i="10" s="1"/>
  <c r="ACC51" i="10" s="1"/>
  <c r="ACD51" i="10" s="1"/>
  <c r="ACE51" i="10" s="1"/>
  <c r="ACF51" i="10" s="1"/>
  <c r="ACG51" i="10" s="1"/>
  <c r="ACH51" i="10" s="1"/>
  <c r="ACI51" i="10" s="1"/>
  <c r="ACJ51" i="10" s="1"/>
  <c r="ACK51" i="10" s="1"/>
  <c r="ACL51" i="10" s="1"/>
  <c r="ACM51" i="10" s="1"/>
  <c r="ACN51" i="10" s="1"/>
  <c r="ACO51" i="10" s="1"/>
  <c r="ACP51" i="10" s="1"/>
  <c r="ACQ51" i="10" s="1"/>
  <c r="ACR51" i="10" s="1"/>
  <c r="ACS51" i="10" s="1"/>
  <c r="ACT51" i="10" s="1"/>
  <c r="ACU51" i="10" s="1"/>
  <c r="ACV51" i="10" s="1"/>
  <c r="ACW51" i="10" s="1"/>
  <c r="ACX51" i="10" s="1"/>
  <c r="ACY51" i="10" s="1"/>
  <c r="ACZ51" i="10" s="1"/>
  <c r="ADA51" i="10" s="1"/>
  <c r="ADB51" i="10" s="1"/>
  <c r="ADC51" i="10" s="1"/>
  <c r="ADD51" i="10" s="1"/>
  <c r="ADE51" i="10" s="1"/>
  <c r="ADF51" i="10" s="1"/>
  <c r="ADG51" i="10" s="1"/>
  <c r="ADH51" i="10" s="1"/>
  <c r="ADI51" i="10" s="1"/>
  <c r="ADJ51" i="10" s="1"/>
  <c r="ADK51" i="10" s="1"/>
  <c r="ADL51" i="10" s="1"/>
  <c r="ADM51" i="10" s="1"/>
  <c r="ADN51" i="10" s="1"/>
  <c r="ADO51" i="10" s="1"/>
  <c r="ADP51" i="10" s="1"/>
  <c r="ADQ51" i="10" s="1"/>
  <c r="ADR51" i="10" s="1"/>
  <c r="ADS51" i="10" s="1"/>
  <c r="ADT51" i="10" s="1"/>
  <c r="ADU51" i="10" s="1"/>
  <c r="ADV51" i="10" s="1"/>
  <c r="ADW51" i="10" s="1"/>
  <c r="ADX51" i="10" s="1"/>
  <c r="ADY51" i="10" s="1"/>
  <c r="ADZ51" i="10" s="1"/>
  <c r="AEA51" i="10" s="1"/>
  <c r="AEB51" i="10" s="1"/>
  <c r="AEC51" i="10" s="1"/>
  <c r="AED51" i="10" s="1"/>
  <c r="AEE51" i="10" s="1"/>
  <c r="AEF51" i="10" s="1"/>
  <c r="AEG51" i="10" s="1"/>
  <c r="AEH51" i="10" s="1"/>
  <c r="AEI51" i="10" s="1"/>
  <c r="AEJ51" i="10" s="1"/>
  <c r="AEK51" i="10" s="1"/>
  <c r="AEL51" i="10" s="1"/>
  <c r="AEM51" i="10" s="1"/>
  <c r="AEN51" i="10" s="1"/>
  <c r="AEO51" i="10" s="1"/>
  <c r="AEP51" i="10" s="1"/>
  <c r="AEQ51" i="10" s="1"/>
  <c r="AER51" i="10" s="1"/>
  <c r="AES51" i="10" s="1"/>
  <c r="AET51" i="10" s="1"/>
  <c r="AEU51" i="10" s="1"/>
  <c r="AEV51" i="10" s="1"/>
  <c r="AEW51" i="10" s="1"/>
  <c r="AEX51" i="10" s="1"/>
  <c r="AEY51" i="10" s="1"/>
  <c r="AEZ51" i="10" s="1"/>
  <c r="AFA51" i="10" s="1"/>
  <c r="AFB51" i="10" s="1"/>
  <c r="AFC51" i="10" s="1"/>
  <c r="AFD51" i="10" s="1"/>
  <c r="AFE51" i="10" s="1"/>
  <c r="AFF51" i="10" s="1"/>
  <c r="AFG51" i="10" s="1"/>
  <c r="AFH51" i="10" s="1"/>
  <c r="AFI51" i="10" s="1"/>
  <c r="AFJ51" i="10" s="1"/>
  <c r="AFK51" i="10" s="1"/>
  <c r="AFL51" i="10" s="1"/>
  <c r="AFM51" i="10" s="1"/>
  <c r="AFN51" i="10" s="1"/>
  <c r="AFO51" i="10" s="1"/>
  <c r="AFP51" i="10" s="1"/>
  <c r="AFQ51" i="10" s="1"/>
  <c r="AFR51" i="10" s="1"/>
  <c r="AFS51" i="10" s="1"/>
  <c r="AFT51" i="10" s="1"/>
  <c r="AFU51" i="10" s="1"/>
  <c r="AFV51" i="10" s="1"/>
  <c r="AFW51" i="10" s="1"/>
  <c r="AFX51" i="10" s="1"/>
  <c r="AFY51" i="10" s="1"/>
  <c r="AFZ51" i="10" s="1"/>
  <c r="AGA51" i="10" s="1"/>
  <c r="AGB51" i="10" s="1"/>
  <c r="AGC51" i="10" s="1"/>
  <c r="AGD51" i="10" s="1"/>
  <c r="AGE51" i="10" s="1"/>
  <c r="AGF51" i="10" s="1"/>
  <c r="AGG51" i="10" s="1"/>
  <c r="AGH51" i="10" s="1"/>
  <c r="AGI51" i="10" s="1"/>
  <c r="AGJ51" i="10" s="1"/>
  <c r="AGK51" i="10" s="1"/>
  <c r="AGL51" i="10" s="1"/>
  <c r="AGM51" i="10" s="1"/>
  <c r="AGN51" i="10" s="1"/>
  <c r="AGO51" i="10" s="1"/>
  <c r="AGP51" i="10" s="1"/>
  <c r="AGQ51" i="10" s="1"/>
  <c r="AGR51" i="10" s="1"/>
  <c r="AGS51" i="10" s="1"/>
  <c r="AGT51" i="10" s="1"/>
  <c r="AGU51" i="10" s="1"/>
  <c r="AGV51" i="10" s="1"/>
  <c r="AGW51" i="10" s="1"/>
  <c r="AGX51" i="10" s="1"/>
  <c r="AGY51" i="10" s="1"/>
  <c r="AGZ51" i="10" s="1"/>
  <c r="AHA51" i="10" s="1"/>
  <c r="AHB51" i="10" s="1"/>
  <c r="AHC51" i="10" s="1"/>
  <c r="AHD51" i="10" s="1"/>
  <c r="AHE51" i="10" s="1"/>
  <c r="AHF51" i="10" s="1"/>
  <c r="AHG51" i="10" s="1"/>
  <c r="AHH51" i="10" s="1"/>
  <c r="AHI51" i="10" s="1"/>
  <c r="AHJ51" i="10" s="1"/>
  <c r="AHK51" i="10" s="1"/>
  <c r="AHL51" i="10" s="1"/>
  <c r="AHM51" i="10" s="1"/>
  <c r="AHN51" i="10" s="1"/>
  <c r="AHO51" i="10" s="1"/>
  <c r="AHP51" i="10" s="1"/>
  <c r="AHQ51" i="10" s="1"/>
  <c r="AHR51" i="10" s="1"/>
  <c r="AHS51" i="10" s="1"/>
  <c r="AHT51" i="10" s="1"/>
  <c r="AHU51" i="10" s="1"/>
  <c r="AHV51" i="10" s="1"/>
  <c r="AHW51" i="10" s="1"/>
  <c r="AHX51" i="10" s="1"/>
  <c r="AHY51" i="10" s="1"/>
  <c r="AHZ51" i="10" s="1"/>
  <c r="AIA51" i="10" s="1"/>
  <c r="AIB51" i="10" s="1"/>
  <c r="AIC51" i="10" s="1"/>
  <c r="AID51" i="10" s="1"/>
  <c r="AIE51" i="10" s="1"/>
  <c r="AIF51" i="10" s="1"/>
  <c r="AIG51" i="10" s="1"/>
  <c r="AIH51" i="10" s="1"/>
  <c r="AII51" i="10" s="1"/>
  <c r="AIJ51" i="10" s="1"/>
  <c r="AIK51" i="10" s="1"/>
  <c r="AIL51" i="10" s="1"/>
  <c r="AIM51" i="10" s="1"/>
  <c r="AIN51" i="10" s="1"/>
  <c r="AIO51" i="10" s="1"/>
  <c r="AIP51" i="10" s="1"/>
  <c r="AIQ51" i="10" s="1"/>
  <c r="AIR51" i="10" s="1"/>
  <c r="AIS51" i="10" s="1"/>
  <c r="AIT51" i="10" s="1"/>
  <c r="AIU51" i="10" s="1"/>
  <c r="AIV51" i="10" s="1"/>
  <c r="AIW51" i="10" s="1"/>
  <c r="AIX51" i="10" s="1"/>
  <c r="AIY51" i="10" s="1"/>
  <c r="AIZ51" i="10" s="1"/>
  <c r="AJA51" i="10" s="1"/>
  <c r="AJB51" i="10" s="1"/>
  <c r="AJC51" i="10" s="1"/>
  <c r="AJD51" i="10" s="1"/>
  <c r="AJE51" i="10" s="1"/>
  <c r="AJF51" i="10" s="1"/>
  <c r="AJG51" i="10" s="1"/>
  <c r="AJH51" i="10" s="1"/>
  <c r="AJI51" i="10" s="1"/>
  <c r="AJJ51" i="10" s="1"/>
  <c r="AJK51" i="10" s="1"/>
  <c r="AJL51" i="10" s="1"/>
  <c r="AJM51" i="10" s="1"/>
  <c r="AJN51" i="10" s="1"/>
  <c r="AJO51" i="10" s="1"/>
  <c r="AJP51" i="10" s="1"/>
  <c r="AJQ51" i="10" s="1"/>
  <c r="AJR51" i="10" s="1"/>
  <c r="AJS51" i="10" s="1"/>
  <c r="AJT51" i="10" s="1"/>
  <c r="AJU51" i="10" s="1"/>
  <c r="AJV51" i="10" s="1"/>
  <c r="AJW51" i="10" s="1"/>
  <c r="AJX51" i="10" s="1"/>
  <c r="AJY51" i="10" s="1"/>
  <c r="AJZ51" i="10" s="1"/>
  <c r="AKA51" i="10" s="1"/>
  <c r="AKB51" i="10" s="1"/>
  <c r="AKC51" i="10" s="1"/>
  <c r="AKD51" i="10" s="1"/>
  <c r="AKE51" i="10" s="1"/>
  <c r="AKF51" i="10" s="1"/>
  <c r="AKG51" i="10" s="1"/>
  <c r="AKH51" i="10" s="1"/>
  <c r="AKI51" i="10" s="1"/>
  <c r="AKJ51" i="10" s="1"/>
  <c r="AKK51" i="10" s="1"/>
  <c r="AKL51" i="10" s="1"/>
  <c r="AKM51" i="10" s="1"/>
  <c r="AKN51" i="10" s="1"/>
  <c r="AKO51" i="10" s="1"/>
  <c r="AKP51" i="10" s="1"/>
  <c r="AKQ51" i="10" s="1"/>
  <c r="AKR51" i="10" s="1"/>
  <c r="AKS51" i="10" s="1"/>
  <c r="AKT51" i="10" s="1"/>
  <c r="AKU51" i="10" s="1"/>
  <c r="AKV51" i="10" s="1"/>
  <c r="AKW51" i="10" s="1"/>
  <c r="AKX51" i="10" s="1"/>
  <c r="AKY51" i="10" s="1"/>
  <c r="AKZ51" i="10" s="1"/>
  <c r="ALA51" i="10" s="1"/>
  <c r="ALB51" i="10" s="1"/>
  <c r="ALC51" i="10" s="1"/>
  <c r="ALD51" i="10" s="1"/>
  <c r="ALE51" i="10" s="1"/>
  <c r="ALF51" i="10" s="1"/>
  <c r="ALG51" i="10" s="1"/>
  <c r="ALH51" i="10" s="1"/>
  <c r="ALI51" i="10" s="1"/>
  <c r="ALJ51" i="10" s="1"/>
  <c r="ALK51" i="10" s="1"/>
  <c r="ALL51" i="10" s="1"/>
  <c r="ALM51" i="10" s="1"/>
  <c r="ALN51" i="10" s="1"/>
  <c r="ALO51" i="10" s="1"/>
  <c r="C31" i="10"/>
  <c r="C20" i="10"/>
  <c r="C11" i="10"/>
  <c r="C13" i="10" s="1"/>
  <c r="G27" i="12" l="1"/>
  <c r="D153" i="29" s="1"/>
  <c r="H25" i="12"/>
  <c r="E151" i="29" s="1"/>
  <c r="G25" i="12"/>
  <c r="D151" i="29" s="1"/>
  <c r="G28" i="12"/>
  <c r="D154" i="29" s="1"/>
  <c r="G26" i="12"/>
  <c r="D152" i="29" s="1"/>
  <c r="G24" i="12"/>
  <c r="D150" i="29" s="1"/>
  <c r="H28" i="12"/>
  <c r="E154" i="29" s="1"/>
  <c r="H27" i="12"/>
  <c r="E153" i="29" s="1"/>
  <c r="H24" i="12"/>
  <c r="E150" i="29" s="1"/>
  <c r="I23" i="12"/>
  <c r="F149" i="29" s="1"/>
  <c r="G23" i="12"/>
  <c r="D149" i="29" s="1"/>
  <c r="H23" i="12"/>
  <c r="E149" i="29" s="1"/>
  <c r="H26" i="12"/>
  <c r="E152" i="29" s="1"/>
  <c r="I25" i="12"/>
  <c r="F151" i="29" s="1"/>
  <c r="I27" i="12"/>
  <c r="F153" i="29" s="1"/>
  <c r="I28" i="12"/>
  <c r="F154" i="29" s="1"/>
  <c r="I26" i="12"/>
  <c r="F152" i="29" s="1"/>
  <c r="I24" i="12"/>
  <c r="F150" i="29" s="1"/>
  <c r="J27" i="12"/>
  <c r="G153" i="29" s="1"/>
  <c r="J26" i="12"/>
  <c r="G152" i="29" s="1"/>
  <c r="J25" i="12"/>
  <c r="G151" i="29" s="1"/>
  <c r="J24" i="12"/>
  <c r="G150" i="29" s="1"/>
  <c r="J28" i="12"/>
  <c r="G154" i="29" s="1"/>
  <c r="J23" i="12"/>
  <c r="G149" i="29" s="1"/>
  <c r="K23" i="12"/>
  <c r="H149" i="29" s="1"/>
  <c r="K26" i="12"/>
  <c r="H152" i="29" s="1"/>
  <c r="K25" i="12"/>
  <c r="H151" i="29" s="1"/>
  <c r="K24" i="12"/>
  <c r="H150" i="29" s="1"/>
  <c r="K28" i="12"/>
  <c r="H154" i="29" s="1"/>
  <c r="K27" i="12"/>
  <c r="H153" i="29" s="1"/>
  <c r="L26" i="12"/>
  <c r="I152" i="29" s="1"/>
  <c r="L25" i="12"/>
  <c r="I151" i="29" s="1"/>
  <c r="L24" i="12"/>
  <c r="I150" i="29" s="1"/>
  <c r="L27" i="12"/>
  <c r="I153" i="29" s="1"/>
  <c r="L23" i="12"/>
  <c r="I149" i="29" s="1"/>
  <c r="L28" i="12"/>
  <c r="I154" i="29" s="1"/>
  <c r="M25" i="12"/>
  <c r="J151" i="29" s="1"/>
  <c r="M23" i="12"/>
  <c r="J149" i="29" s="1"/>
  <c r="M24" i="12"/>
  <c r="J150" i="29" s="1"/>
  <c r="M28" i="12"/>
  <c r="J154" i="29" s="1"/>
  <c r="M26" i="12"/>
  <c r="J152" i="29" s="1"/>
  <c r="M27" i="12"/>
  <c r="J153" i="29" s="1"/>
  <c r="N25" i="12"/>
  <c r="K151" i="29" s="1"/>
  <c r="N26" i="12"/>
  <c r="K152" i="29" s="1"/>
  <c r="N28" i="12"/>
  <c r="K154" i="29" s="1"/>
  <c r="N24" i="12"/>
  <c r="K150" i="29" s="1"/>
  <c r="N23" i="12"/>
  <c r="K149" i="29" s="1"/>
  <c r="N27" i="12"/>
  <c r="K153" i="29" s="1"/>
  <c r="O24" i="12"/>
  <c r="L150" i="29" s="1"/>
  <c r="O26" i="12"/>
  <c r="L152" i="29" s="1"/>
  <c r="O23" i="12"/>
  <c r="L149" i="29" s="1"/>
  <c r="O28" i="12"/>
  <c r="L154" i="29" s="1"/>
  <c r="O25" i="12"/>
  <c r="L151" i="29" s="1"/>
  <c r="O27" i="12"/>
  <c r="L153" i="29" s="1"/>
  <c r="P27" i="12"/>
  <c r="M153" i="29" s="1"/>
  <c r="P23" i="12"/>
  <c r="M149" i="29" s="1"/>
  <c r="P28" i="12"/>
  <c r="M154" i="29" s="1"/>
  <c r="P24" i="12"/>
  <c r="M150" i="29" s="1"/>
  <c r="P26" i="12"/>
  <c r="M152" i="29" s="1"/>
  <c r="P25" i="12"/>
  <c r="M151" i="29" s="1"/>
  <c r="G28" i="11"/>
  <c r="D70" i="29" s="1"/>
  <c r="G27" i="11"/>
  <c r="D69" i="29" s="1"/>
  <c r="G25" i="11"/>
  <c r="D67" i="29" s="1"/>
  <c r="G26" i="11"/>
  <c r="D68" i="29" s="1"/>
  <c r="G24" i="11"/>
  <c r="D66" i="29" s="1"/>
  <c r="H28" i="11"/>
  <c r="E70" i="29" s="1"/>
  <c r="G23" i="11"/>
  <c r="D65" i="29" s="1"/>
  <c r="H24" i="11"/>
  <c r="E66" i="29" s="1"/>
  <c r="H23" i="11"/>
  <c r="E65" i="29" s="1"/>
  <c r="H27" i="11"/>
  <c r="E69" i="29" s="1"/>
  <c r="H26" i="11"/>
  <c r="E68" i="29" s="1"/>
  <c r="H25" i="11"/>
  <c r="E67" i="29" s="1"/>
  <c r="I23" i="11"/>
  <c r="F65" i="29" s="1"/>
  <c r="I27" i="11"/>
  <c r="F69" i="29" s="1"/>
  <c r="I26" i="11"/>
  <c r="F68" i="29" s="1"/>
  <c r="I25" i="11"/>
  <c r="F67" i="29" s="1"/>
  <c r="I28" i="11"/>
  <c r="F70" i="29" s="1"/>
  <c r="I24" i="11"/>
  <c r="F66" i="29" s="1"/>
  <c r="J24" i="11"/>
  <c r="G66" i="29" s="1"/>
  <c r="J23" i="11"/>
  <c r="G65" i="29" s="1"/>
  <c r="J27" i="11"/>
  <c r="G69" i="29" s="1"/>
  <c r="J25" i="11"/>
  <c r="G67" i="29" s="1"/>
  <c r="J26" i="11"/>
  <c r="G68" i="29" s="1"/>
  <c r="J28" i="11"/>
  <c r="G70" i="29" s="1"/>
  <c r="K28" i="11"/>
  <c r="H70" i="29" s="1"/>
  <c r="K27" i="11"/>
  <c r="H69" i="29" s="1"/>
  <c r="K24" i="11"/>
  <c r="H66" i="29" s="1"/>
  <c r="K26" i="11"/>
  <c r="H68" i="29" s="1"/>
  <c r="K23" i="11"/>
  <c r="H65" i="29" s="1"/>
  <c r="K25" i="11"/>
  <c r="H67" i="29" s="1"/>
  <c r="L24" i="11"/>
  <c r="I66" i="29" s="1"/>
  <c r="L27" i="11"/>
  <c r="I69" i="29" s="1"/>
  <c r="L23" i="11"/>
  <c r="I65" i="29" s="1"/>
  <c r="L26" i="11"/>
  <c r="I68" i="29" s="1"/>
  <c r="L28" i="11"/>
  <c r="I70" i="29" s="1"/>
  <c r="L25" i="11"/>
  <c r="I67" i="29" s="1"/>
  <c r="M28" i="11"/>
  <c r="J70" i="29" s="1"/>
  <c r="M24" i="11"/>
  <c r="J66" i="29" s="1"/>
  <c r="M23" i="11"/>
  <c r="J65" i="29" s="1"/>
  <c r="M26" i="11"/>
  <c r="J68" i="29" s="1"/>
  <c r="M27" i="11"/>
  <c r="J69" i="29" s="1"/>
  <c r="M25" i="11"/>
  <c r="J67" i="29" s="1"/>
  <c r="N25" i="11"/>
  <c r="K67" i="29" s="1"/>
  <c r="N23" i="11"/>
  <c r="K65" i="29" s="1"/>
  <c r="N28" i="11"/>
  <c r="K70" i="29" s="1"/>
  <c r="N24" i="11"/>
  <c r="K66" i="29" s="1"/>
  <c r="N27" i="11"/>
  <c r="K69" i="29" s="1"/>
  <c r="N26" i="11"/>
  <c r="K68" i="29" s="1"/>
  <c r="O25" i="11"/>
  <c r="L67" i="29" s="1"/>
  <c r="O23" i="11"/>
  <c r="L65" i="29" s="1"/>
  <c r="O27" i="11"/>
  <c r="L69" i="29" s="1"/>
  <c r="O28" i="11"/>
  <c r="L70" i="29" s="1"/>
  <c r="O24" i="11"/>
  <c r="L66" i="29" s="1"/>
  <c r="O26" i="11"/>
  <c r="L68" i="29" s="1"/>
  <c r="P28" i="11"/>
  <c r="M70" i="29" s="1"/>
  <c r="P24" i="11"/>
  <c r="M66" i="29" s="1"/>
  <c r="P23" i="11"/>
  <c r="M65" i="29" s="1"/>
  <c r="P26" i="11"/>
  <c r="M68" i="29" s="1"/>
  <c r="P27" i="11"/>
  <c r="M69" i="29" s="1"/>
  <c r="P25" i="11"/>
  <c r="M67" i="29" s="1"/>
  <c r="C53" i="12"/>
  <c r="D52" i="12"/>
  <c r="C53" i="11"/>
  <c r="D52" i="11"/>
  <c r="C24" i="10"/>
  <c r="F13" i="10"/>
  <c r="C13" i="29" s="1"/>
  <c r="C27" i="10" l="1"/>
  <c r="G28" i="10"/>
  <c r="D28" i="29" s="1"/>
  <c r="G27" i="10"/>
  <c r="D27" i="29" s="1"/>
  <c r="G25" i="10"/>
  <c r="D25" i="29" s="1"/>
  <c r="G26" i="10"/>
  <c r="D26" i="29" s="1"/>
  <c r="G24" i="10"/>
  <c r="D24" i="29" s="1"/>
  <c r="G23" i="10"/>
  <c r="D23" i="29" s="1"/>
  <c r="I27" i="10"/>
  <c r="F27" i="29" s="1"/>
  <c r="H24" i="10"/>
  <c r="E24" i="29" s="1"/>
  <c r="I24" i="10"/>
  <c r="F24" i="29" s="1"/>
  <c r="H28" i="10"/>
  <c r="E28" i="29" s="1"/>
  <c r="I23" i="10"/>
  <c r="F23" i="29" s="1"/>
  <c r="H25" i="10"/>
  <c r="E25" i="29" s="1"/>
  <c r="H26" i="10"/>
  <c r="E26" i="29" s="1"/>
  <c r="I28" i="10"/>
  <c r="F28" i="29" s="1"/>
  <c r="H27" i="10"/>
  <c r="E27" i="29" s="1"/>
  <c r="I25" i="10"/>
  <c r="F25" i="29" s="1"/>
  <c r="I26" i="10"/>
  <c r="F26" i="29" s="1"/>
  <c r="H23" i="10"/>
  <c r="E23" i="29" s="1"/>
  <c r="J27" i="10"/>
  <c r="G27" i="29" s="1"/>
  <c r="J25" i="10"/>
  <c r="G25" i="29" s="1"/>
  <c r="J24" i="10"/>
  <c r="G24" i="29" s="1"/>
  <c r="J23" i="10"/>
  <c r="G23" i="29" s="1"/>
  <c r="J28" i="10"/>
  <c r="G28" i="29" s="1"/>
  <c r="J26" i="10"/>
  <c r="G26" i="29" s="1"/>
  <c r="K27" i="10"/>
  <c r="H27" i="29" s="1"/>
  <c r="K26" i="10"/>
  <c r="H26" i="29" s="1"/>
  <c r="K23" i="10"/>
  <c r="H23" i="29" s="1"/>
  <c r="K25" i="10"/>
  <c r="H25" i="29" s="1"/>
  <c r="K28" i="10"/>
  <c r="H28" i="29" s="1"/>
  <c r="K24" i="10"/>
  <c r="H24" i="29" s="1"/>
  <c r="L26" i="10"/>
  <c r="I26" i="29" s="1"/>
  <c r="L23" i="10"/>
  <c r="I23" i="29" s="1"/>
  <c r="L25" i="10"/>
  <c r="I25" i="29" s="1"/>
  <c r="L28" i="10"/>
  <c r="I28" i="29" s="1"/>
  <c r="L24" i="10"/>
  <c r="I24" i="29" s="1"/>
  <c r="L27" i="10"/>
  <c r="I27" i="29" s="1"/>
  <c r="M25" i="10"/>
  <c r="J25" i="29" s="1"/>
  <c r="M28" i="10"/>
  <c r="J28" i="29" s="1"/>
  <c r="M24" i="10"/>
  <c r="J24" i="29" s="1"/>
  <c r="M27" i="10"/>
  <c r="J27" i="29" s="1"/>
  <c r="M23" i="10"/>
  <c r="J23" i="29" s="1"/>
  <c r="M26" i="10"/>
  <c r="J26" i="29" s="1"/>
  <c r="N25" i="10"/>
  <c r="K25" i="29" s="1"/>
  <c r="N28" i="10"/>
  <c r="K28" i="29" s="1"/>
  <c r="N24" i="10"/>
  <c r="K24" i="29" s="1"/>
  <c r="N27" i="10"/>
  <c r="K27" i="29" s="1"/>
  <c r="N23" i="10"/>
  <c r="K23" i="29" s="1"/>
  <c r="N26" i="10"/>
  <c r="K26" i="29" s="1"/>
  <c r="O25" i="10"/>
  <c r="L25" i="29" s="1"/>
  <c r="O28" i="10"/>
  <c r="L28" i="29" s="1"/>
  <c r="O24" i="10"/>
  <c r="L24" i="29" s="1"/>
  <c r="O27" i="10"/>
  <c r="L27" i="29" s="1"/>
  <c r="O23" i="10"/>
  <c r="L23" i="29" s="1"/>
  <c r="O26" i="10"/>
  <c r="L26" i="29" s="1"/>
  <c r="P28" i="10"/>
  <c r="M28" i="29" s="1"/>
  <c r="P24" i="10"/>
  <c r="M24" i="29" s="1"/>
  <c r="P27" i="10"/>
  <c r="M27" i="29" s="1"/>
  <c r="P23" i="10"/>
  <c r="M23" i="29" s="1"/>
  <c r="P26" i="10"/>
  <c r="M26" i="29" s="1"/>
  <c r="P25" i="10"/>
  <c r="M25" i="29" s="1"/>
  <c r="D53" i="12"/>
  <c r="E52" i="12"/>
  <c r="E52" i="11"/>
  <c r="D53" i="11"/>
  <c r="C28" i="10"/>
  <c r="N18" i="10" l="1"/>
  <c r="K18" i="29" s="1"/>
  <c r="P17" i="10"/>
  <c r="M17" i="29" s="1"/>
  <c r="H17" i="10"/>
  <c r="E17" i="29" s="1"/>
  <c r="J16" i="10"/>
  <c r="G16" i="29" s="1"/>
  <c r="L15" i="10"/>
  <c r="I15" i="29" s="1"/>
  <c r="N14" i="10"/>
  <c r="K14" i="29" s="1"/>
  <c r="P13" i="10"/>
  <c r="M13" i="29" s="1"/>
  <c r="H13" i="10"/>
  <c r="E13" i="29" s="1"/>
  <c r="J15" i="10"/>
  <c r="G15" i="29" s="1"/>
  <c r="G15" i="10"/>
  <c r="D15" i="29" s="1"/>
  <c r="H18" i="10"/>
  <c r="E18" i="29" s="1"/>
  <c r="H14" i="10"/>
  <c r="E14" i="29" s="1"/>
  <c r="M18" i="10"/>
  <c r="J18" i="29" s="1"/>
  <c r="O17" i="10"/>
  <c r="L17" i="29" s="1"/>
  <c r="G17" i="10"/>
  <c r="D17" i="29" s="1"/>
  <c r="I16" i="10"/>
  <c r="F16" i="29" s="1"/>
  <c r="K15" i="10"/>
  <c r="H15" i="29" s="1"/>
  <c r="M14" i="10"/>
  <c r="J14" i="29" s="1"/>
  <c r="O13" i="10"/>
  <c r="L13" i="29" s="1"/>
  <c r="G13" i="10"/>
  <c r="D13" i="29" s="1"/>
  <c r="L18" i="10"/>
  <c r="I18" i="29" s="1"/>
  <c r="P16" i="10"/>
  <c r="M16" i="29" s="1"/>
  <c r="H16" i="10"/>
  <c r="E16" i="29" s="1"/>
  <c r="N13" i="10"/>
  <c r="K13" i="29" s="1"/>
  <c r="K18" i="10"/>
  <c r="H18" i="29" s="1"/>
  <c r="O16" i="10"/>
  <c r="L16" i="29" s="1"/>
  <c r="I15" i="10"/>
  <c r="F15" i="29" s="1"/>
  <c r="M13" i="10"/>
  <c r="J13" i="29" s="1"/>
  <c r="N17" i="10"/>
  <c r="K17" i="29" s="1"/>
  <c r="L14" i="10"/>
  <c r="I14" i="29" s="1"/>
  <c r="M17" i="10"/>
  <c r="J17" i="29" s="1"/>
  <c r="G16" i="10"/>
  <c r="D16" i="29" s="1"/>
  <c r="K14" i="10"/>
  <c r="H14" i="29" s="1"/>
  <c r="J17" i="10"/>
  <c r="G17" i="29" s="1"/>
  <c r="J13" i="10"/>
  <c r="G13" i="29" s="1"/>
  <c r="O18" i="10"/>
  <c r="L18" i="29" s="1"/>
  <c r="G18" i="10"/>
  <c r="D18" i="29" s="1"/>
  <c r="I17" i="10"/>
  <c r="F17" i="29" s="1"/>
  <c r="K16" i="10"/>
  <c r="H16" i="29" s="1"/>
  <c r="M15" i="10"/>
  <c r="J15" i="29" s="1"/>
  <c r="O14" i="10"/>
  <c r="L14" i="29" s="1"/>
  <c r="G14" i="10"/>
  <c r="D14" i="29" s="1"/>
  <c r="I13" i="10"/>
  <c r="F13" i="29" s="1"/>
  <c r="J18" i="10"/>
  <c r="G18" i="29" s="1"/>
  <c r="L17" i="10"/>
  <c r="I17" i="29" s="1"/>
  <c r="N16" i="10"/>
  <c r="K16" i="29" s="1"/>
  <c r="P15" i="10"/>
  <c r="M15" i="29" s="1"/>
  <c r="H15" i="10"/>
  <c r="E15" i="29" s="1"/>
  <c r="J14" i="10"/>
  <c r="G14" i="29" s="1"/>
  <c r="L13" i="10"/>
  <c r="I13" i="29" s="1"/>
  <c r="I18" i="10"/>
  <c r="F18" i="29" s="1"/>
  <c r="K17" i="10"/>
  <c r="H17" i="29" s="1"/>
  <c r="M16" i="10"/>
  <c r="J16" i="29" s="1"/>
  <c r="O15" i="10"/>
  <c r="L15" i="29" s="1"/>
  <c r="I14" i="10"/>
  <c r="F14" i="29" s="1"/>
  <c r="K13" i="10"/>
  <c r="H13" i="29" s="1"/>
  <c r="P18" i="10"/>
  <c r="M18" i="29" s="1"/>
  <c r="L16" i="10"/>
  <c r="I16" i="29" s="1"/>
  <c r="N15" i="10"/>
  <c r="K15" i="29" s="1"/>
  <c r="P14" i="10"/>
  <c r="M14" i="29" s="1"/>
  <c r="E53" i="12"/>
  <c r="F52" i="12"/>
  <c r="F52" i="11"/>
  <c r="E53" i="11"/>
  <c r="D45" i="10"/>
  <c r="D48" i="10" s="1"/>
  <c r="C52" i="10"/>
  <c r="C53" i="10" s="1"/>
  <c r="F53" i="12" l="1"/>
  <c r="G52" i="12"/>
  <c r="F53" i="11"/>
  <c r="G52" i="11"/>
  <c r="D52" i="10"/>
  <c r="D53" i="10" s="1"/>
  <c r="G53" i="12" l="1"/>
  <c r="H52" i="12"/>
  <c r="G53" i="11"/>
  <c r="H52" i="11"/>
  <c r="E52" i="10"/>
  <c r="E53" i="10" s="1"/>
  <c r="H53" i="12" l="1"/>
  <c r="I52" i="12"/>
  <c r="H53" i="11"/>
  <c r="I52" i="11"/>
  <c r="F52" i="10"/>
  <c r="F53" i="10" s="1"/>
  <c r="I53" i="12" l="1"/>
  <c r="J52" i="12"/>
  <c r="I53" i="11"/>
  <c r="J52" i="11"/>
  <c r="G52" i="10"/>
  <c r="G53" i="10" s="1"/>
  <c r="J53" i="12" l="1"/>
  <c r="K52" i="12"/>
  <c r="J53" i="11"/>
  <c r="K52" i="11"/>
  <c r="H52" i="10"/>
  <c r="H53" i="10" s="1"/>
  <c r="K53" i="12" l="1"/>
  <c r="L52" i="12"/>
  <c r="K53" i="11"/>
  <c r="L52" i="11"/>
  <c r="I52" i="10"/>
  <c r="I53" i="10" s="1"/>
  <c r="L53" i="12" l="1"/>
  <c r="M52" i="12"/>
  <c r="M52" i="11"/>
  <c r="L53" i="11"/>
  <c r="J52" i="10"/>
  <c r="J53" i="10" s="1"/>
  <c r="M53" i="12" l="1"/>
  <c r="N52" i="12"/>
  <c r="N52" i="11"/>
  <c r="M53" i="11"/>
  <c r="K52" i="10"/>
  <c r="K53" i="10" s="1"/>
  <c r="N53" i="12" l="1"/>
  <c r="O52" i="12"/>
  <c r="N53" i="11"/>
  <c r="O52" i="11"/>
  <c r="L52" i="10"/>
  <c r="L53" i="10" s="1"/>
  <c r="O53" i="12" l="1"/>
  <c r="P52" i="12"/>
  <c r="O53" i="11"/>
  <c r="P52" i="11"/>
  <c r="M52" i="10"/>
  <c r="M53" i="10" s="1"/>
  <c r="Q52" i="12" l="1"/>
  <c r="P53" i="12"/>
  <c r="P53" i="11"/>
  <c r="Q52" i="11"/>
  <c r="N52" i="10"/>
  <c r="N53" i="10" s="1"/>
  <c r="Q53" i="12" l="1"/>
  <c r="R52" i="12"/>
  <c r="Q53" i="11"/>
  <c r="R52" i="11"/>
  <c r="O52" i="10"/>
  <c r="O53" i="10" s="1"/>
  <c r="R53" i="12" l="1"/>
  <c r="S52" i="12"/>
  <c r="R53" i="11"/>
  <c r="S52" i="11"/>
  <c r="P52" i="10"/>
  <c r="P53" i="10" s="1"/>
  <c r="S53" i="12" l="1"/>
  <c r="T52" i="12"/>
  <c r="S53" i="11"/>
  <c r="T52" i="11"/>
  <c r="Q52" i="10"/>
  <c r="Q53" i="10" s="1"/>
  <c r="T53" i="12" l="1"/>
  <c r="U52" i="12"/>
  <c r="U52" i="11"/>
  <c r="T53" i="11"/>
  <c r="R52" i="10"/>
  <c r="R53" i="10" s="1"/>
  <c r="U53" i="12" l="1"/>
  <c r="V52" i="12"/>
  <c r="V52" i="11"/>
  <c r="U53" i="11"/>
  <c r="S52" i="10"/>
  <c r="S53" i="10" s="1"/>
  <c r="V53" i="12" l="1"/>
  <c r="D38" i="12" s="1"/>
  <c r="C38" i="12" s="1"/>
  <c r="M135" i="29" s="1"/>
  <c r="W52" i="12"/>
  <c r="V53" i="11"/>
  <c r="D38" i="11" s="1"/>
  <c r="C38" i="11" s="1"/>
  <c r="M51" i="29" s="1"/>
  <c r="W52" i="11"/>
  <c r="T52" i="10"/>
  <c r="T53" i="10" s="1"/>
  <c r="X52" i="12" l="1"/>
  <c r="W53" i="12"/>
  <c r="W53" i="11"/>
  <c r="X52" i="11"/>
  <c r="U52" i="10"/>
  <c r="U53" i="10" s="1"/>
  <c r="Y52" i="12" l="1"/>
  <c r="X53" i="12"/>
  <c r="X53" i="11"/>
  <c r="Y52" i="11"/>
  <c r="V52" i="10"/>
  <c r="V53" i="10" s="1"/>
  <c r="Y53" i="12" l="1"/>
  <c r="Z52" i="12"/>
  <c r="Y53" i="11"/>
  <c r="Z52" i="11"/>
  <c r="D38" i="10"/>
  <c r="C38" i="10" s="1"/>
  <c r="M9" i="29" s="1"/>
  <c r="AH2" i="29" s="1"/>
  <c r="W52" i="10"/>
  <c r="W53" i="10" s="1"/>
  <c r="Z53" i="12" l="1"/>
  <c r="AA52" i="12"/>
  <c r="Z53" i="11"/>
  <c r="AA52" i="11"/>
  <c r="X52" i="10"/>
  <c r="X53" i="10" s="1"/>
  <c r="AA53" i="12" l="1"/>
  <c r="AB52" i="12"/>
  <c r="AA53" i="11"/>
  <c r="AB52" i="11"/>
  <c r="Y52" i="10"/>
  <c r="Y53" i="10" s="1"/>
  <c r="AB53" i="12" l="1"/>
  <c r="AC52" i="12"/>
  <c r="AB53" i="11"/>
  <c r="AC52" i="11"/>
  <c r="Z52" i="10"/>
  <c r="Z53" i="10" s="1"/>
  <c r="AC53" i="12" l="1"/>
  <c r="AD52" i="12"/>
  <c r="AD52" i="11"/>
  <c r="AC53" i="11"/>
  <c r="AA52" i="10"/>
  <c r="AA53" i="10" s="1"/>
  <c r="AE52" i="12" l="1"/>
  <c r="AD53" i="12"/>
  <c r="AE52" i="11"/>
  <c r="AD53" i="11"/>
  <c r="AB52" i="10"/>
  <c r="AB53" i="10" s="1"/>
  <c r="AE53" i="12" l="1"/>
  <c r="AF52" i="12"/>
  <c r="AE53" i="11"/>
  <c r="AF52" i="11"/>
  <c r="AC52" i="10"/>
  <c r="AC53" i="10" s="1"/>
  <c r="AF53" i="12" l="1"/>
  <c r="AG52" i="12"/>
  <c r="AF53" i="11"/>
  <c r="AG52" i="11"/>
  <c r="AD52" i="10"/>
  <c r="AD53" i="10" s="1"/>
  <c r="AG53" i="12" l="1"/>
  <c r="AH52" i="12"/>
  <c r="AG53" i="11"/>
  <c r="AH52" i="11"/>
  <c r="AE52" i="10"/>
  <c r="AE53" i="10" s="1"/>
  <c r="AH53" i="12" l="1"/>
  <c r="AI52" i="12"/>
  <c r="AH53" i="11"/>
  <c r="AI52" i="11"/>
  <c r="AF52" i="10"/>
  <c r="AF53" i="10" s="1"/>
  <c r="AI53" i="12" l="1"/>
  <c r="AJ52" i="12"/>
  <c r="AI53" i="11"/>
  <c r="AJ52" i="11"/>
  <c r="AG52" i="10"/>
  <c r="AG53" i="10" s="1"/>
  <c r="AK52" i="12" l="1"/>
  <c r="AJ53" i="12"/>
  <c r="AJ53" i="11"/>
  <c r="AK52" i="11"/>
  <c r="AH52" i="10"/>
  <c r="AH53" i="10" s="1"/>
  <c r="AK53" i="12" l="1"/>
  <c r="AL52" i="12"/>
  <c r="AK53" i="11"/>
  <c r="AL52" i="11"/>
  <c r="AI52" i="10"/>
  <c r="AI53" i="10" s="1"/>
  <c r="AM52" i="12" l="1"/>
  <c r="AL53" i="12"/>
  <c r="AM52" i="11"/>
  <c r="AL53" i="11"/>
  <c r="AJ52" i="10"/>
  <c r="AJ53" i="10" s="1"/>
  <c r="AM53" i="12" l="1"/>
  <c r="AN52" i="12"/>
  <c r="AM53" i="11"/>
  <c r="AN52" i="11"/>
  <c r="AK52" i="10"/>
  <c r="AK53" i="10" s="1"/>
  <c r="AO52" i="12" l="1"/>
  <c r="AN53" i="12"/>
  <c r="AN53" i="11"/>
  <c r="AO52" i="11"/>
  <c r="AL52" i="10"/>
  <c r="AL53" i="10" s="1"/>
  <c r="AO53" i="12" l="1"/>
  <c r="AP52" i="12"/>
  <c r="AO53" i="11"/>
  <c r="AP52" i="11"/>
  <c r="AM52" i="10"/>
  <c r="AM53" i="10" s="1"/>
  <c r="AP53" i="12" l="1"/>
  <c r="AQ52" i="12"/>
  <c r="AP53" i="11"/>
  <c r="AQ52" i="11"/>
  <c r="AN52" i="10"/>
  <c r="AN53" i="10" s="1"/>
  <c r="AQ53" i="12" l="1"/>
  <c r="AR52" i="12"/>
  <c r="AQ53" i="11"/>
  <c r="AR52" i="11"/>
  <c r="AO52" i="10"/>
  <c r="AO53" i="10" s="1"/>
  <c r="AR53" i="12" l="1"/>
  <c r="AS52" i="12"/>
  <c r="AR53" i="11"/>
  <c r="AS52" i="11"/>
  <c r="AP52" i="10"/>
  <c r="AP53" i="10" s="1"/>
  <c r="AS53" i="12" l="1"/>
  <c r="AT52" i="12"/>
  <c r="AS53" i="11"/>
  <c r="AT52" i="11"/>
  <c r="AQ52" i="10"/>
  <c r="AQ53" i="10" s="1"/>
  <c r="AT53" i="12" l="1"/>
  <c r="AU52" i="12"/>
  <c r="AT53" i="11"/>
  <c r="AU52" i="11"/>
  <c r="AR52" i="10"/>
  <c r="AR53" i="10" s="1"/>
  <c r="AU53" i="12" l="1"/>
  <c r="AV52" i="12"/>
  <c r="AU53" i="11"/>
  <c r="AV52" i="11"/>
  <c r="AS52" i="10"/>
  <c r="AS53" i="10" s="1"/>
  <c r="AV53" i="12" l="1"/>
  <c r="AW52" i="12"/>
  <c r="AV53" i="11"/>
  <c r="AW52" i="11"/>
  <c r="AT52" i="10"/>
  <c r="AT53" i="10" s="1"/>
  <c r="AX52" i="12" l="1"/>
  <c r="AW53" i="12"/>
  <c r="AW53" i="11"/>
  <c r="AX52" i="11"/>
  <c r="AU52" i="10"/>
  <c r="AU53" i="10" s="1"/>
  <c r="AX53" i="12" l="1"/>
  <c r="AY52" i="12"/>
  <c r="AX53" i="11"/>
  <c r="AY52" i="11"/>
  <c r="AV52" i="10"/>
  <c r="AV53" i="10" s="1"/>
  <c r="AY53" i="12" l="1"/>
  <c r="AZ52" i="12"/>
  <c r="AZ52" i="11"/>
  <c r="AY53" i="11"/>
  <c r="AW52" i="10"/>
  <c r="AW53" i="10" s="1"/>
  <c r="AZ53" i="12" l="1"/>
  <c r="BA52" i="12"/>
  <c r="AZ53" i="11"/>
  <c r="BA52" i="11"/>
  <c r="AX52" i="10"/>
  <c r="AX53" i="10" s="1"/>
  <c r="BA53" i="12" l="1"/>
  <c r="BB52" i="12"/>
  <c r="BA53" i="11"/>
  <c r="BB52" i="11"/>
  <c r="AY52" i="10"/>
  <c r="AY53" i="10" s="1"/>
  <c r="BB53" i="12" l="1"/>
  <c r="BC52" i="12"/>
  <c r="BB53" i="11"/>
  <c r="BC52" i="11"/>
  <c r="AZ52" i="10"/>
  <c r="AZ53" i="10" s="1"/>
  <c r="BD52" i="12" l="1"/>
  <c r="BC53" i="12"/>
  <c r="BC53" i="11"/>
  <c r="BD52" i="11"/>
  <c r="BA52" i="10"/>
  <c r="BA53" i="10" s="1"/>
  <c r="BD53" i="12" l="1"/>
  <c r="BE52" i="12"/>
  <c r="BD53" i="11"/>
  <c r="BE52" i="11"/>
  <c r="BB52" i="10"/>
  <c r="BB53" i="10" s="1"/>
  <c r="BE53" i="12" l="1"/>
  <c r="BF52" i="12"/>
  <c r="BE53" i="11"/>
  <c r="BF52" i="11"/>
  <c r="BC52" i="10"/>
  <c r="BC53" i="10" s="1"/>
  <c r="BF53" i="12" l="1"/>
  <c r="BG52" i="12"/>
  <c r="BF53" i="11"/>
  <c r="BG52" i="11"/>
  <c r="BD52" i="10"/>
  <c r="BD53" i="10" s="1"/>
  <c r="BG53" i="12" l="1"/>
  <c r="BH52" i="12"/>
  <c r="BG53" i="11"/>
  <c r="BH52" i="11"/>
  <c r="BE52" i="10"/>
  <c r="BE53" i="10" s="1"/>
  <c r="BH53" i="12" l="1"/>
  <c r="BI52" i="12"/>
  <c r="BH53" i="11"/>
  <c r="BI52" i="11"/>
  <c r="BF52" i="10"/>
  <c r="BF53" i="10" s="1"/>
  <c r="BI53" i="12" l="1"/>
  <c r="BJ52" i="12"/>
  <c r="BI53" i="11"/>
  <c r="BJ52" i="11"/>
  <c r="BG52" i="10"/>
  <c r="BG53" i="10" s="1"/>
  <c r="BK52" i="12" l="1"/>
  <c r="BJ53" i="12"/>
  <c r="BJ53" i="11"/>
  <c r="BK52" i="11"/>
  <c r="BH52" i="10"/>
  <c r="BH53" i="10" s="1"/>
  <c r="BL52" i="12" l="1"/>
  <c r="BK53" i="12"/>
  <c r="BK53" i="11"/>
  <c r="BL52" i="11"/>
  <c r="BI52" i="10"/>
  <c r="BI53" i="10" s="1"/>
  <c r="BL53" i="12" l="1"/>
  <c r="BM52" i="12"/>
  <c r="BL53" i="11"/>
  <c r="BM52" i="11"/>
  <c r="BJ52" i="10"/>
  <c r="BJ53" i="10" s="1"/>
  <c r="BM53" i="12" l="1"/>
  <c r="BN52" i="12"/>
  <c r="BM53" i="11"/>
  <c r="BN52" i="11"/>
  <c r="BK52" i="10"/>
  <c r="BK53" i="10" s="1"/>
  <c r="BN53" i="12" l="1"/>
  <c r="BO52" i="12"/>
  <c r="BN53" i="11"/>
  <c r="BO52" i="11"/>
  <c r="BL52" i="10"/>
  <c r="BL53" i="10" s="1"/>
  <c r="BO53" i="12" l="1"/>
  <c r="BP52" i="12"/>
  <c r="BP52" i="11"/>
  <c r="BO53" i="11"/>
  <c r="BM52" i="10"/>
  <c r="BM53" i="10" s="1"/>
  <c r="BP53" i="12" l="1"/>
  <c r="BQ52" i="12"/>
  <c r="BQ52" i="11"/>
  <c r="BP53" i="11"/>
  <c r="BN52" i="10"/>
  <c r="BN53" i="10" s="1"/>
  <c r="BQ53" i="12" l="1"/>
  <c r="BR52" i="12"/>
  <c r="BR52" i="11"/>
  <c r="BQ53" i="11"/>
  <c r="BO52" i="10"/>
  <c r="BO53" i="10" s="1"/>
  <c r="BR53" i="12" l="1"/>
  <c r="BS52" i="12"/>
  <c r="BR53" i="11"/>
  <c r="BS52" i="11"/>
  <c r="BP52" i="10"/>
  <c r="BP53" i="10" s="1"/>
  <c r="BS53" i="12" l="1"/>
  <c r="BT52" i="12"/>
  <c r="BS53" i="11"/>
  <c r="BT52" i="11"/>
  <c r="BQ52" i="10"/>
  <c r="BQ53" i="10" s="1"/>
  <c r="BU52" i="12" l="1"/>
  <c r="BT53" i="12"/>
  <c r="BT53" i="11"/>
  <c r="BU52" i="11"/>
  <c r="BR52" i="10"/>
  <c r="BR53" i="10" s="1"/>
  <c r="BU53" i="12" l="1"/>
  <c r="BV52" i="12"/>
  <c r="BU53" i="11"/>
  <c r="BV52" i="11"/>
  <c r="BS52" i="10"/>
  <c r="BS53" i="10" s="1"/>
  <c r="BV53" i="12" l="1"/>
  <c r="BW52" i="12"/>
  <c r="BV53" i="11"/>
  <c r="BW52" i="11"/>
  <c r="BT52" i="10"/>
  <c r="BT53" i="10" s="1"/>
  <c r="BW53" i="12" l="1"/>
  <c r="BX52" i="12"/>
  <c r="BX52" i="11"/>
  <c r="BW53" i="11"/>
  <c r="BU52" i="10"/>
  <c r="BU53" i="10" s="1"/>
  <c r="BY52" i="12" l="1"/>
  <c r="BX53" i="12"/>
  <c r="BY52" i="11"/>
  <c r="BX53" i="11"/>
  <c r="BV52" i="10"/>
  <c r="BV53" i="10" s="1"/>
  <c r="BY53" i="12" l="1"/>
  <c r="BZ52" i="12"/>
  <c r="BZ52" i="11"/>
  <c r="BY53" i="11"/>
  <c r="BW52" i="10"/>
  <c r="BW53" i="10" s="1"/>
  <c r="BZ53" i="12" l="1"/>
  <c r="CA52" i="12"/>
  <c r="BZ53" i="11"/>
  <c r="CA52" i="11"/>
  <c r="BX52" i="10"/>
  <c r="BX53" i="10" s="1"/>
  <c r="CB52" i="12" l="1"/>
  <c r="CA53" i="12"/>
  <c r="CA53" i="11"/>
  <c r="CB52" i="11"/>
  <c r="BY52" i="10"/>
  <c r="BY53" i="10" s="1"/>
  <c r="CC52" i="12" l="1"/>
  <c r="CB53" i="12"/>
  <c r="CB53" i="11"/>
  <c r="CC52" i="11"/>
  <c r="BZ52" i="10"/>
  <c r="BZ53" i="10" s="1"/>
  <c r="CC53" i="12" l="1"/>
  <c r="CD52" i="12"/>
  <c r="CC53" i="11"/>
  <c r="CD52" i="11"/>
  <c r="CA52" i="10"/>
  <c r="CA53" i="10" s="1"/>
  <c r="CD53" i="12" l="1"/>
  <c r="CE52" i="12"/>
  <c r="CD53" i="11"/>
  <c r="CE52" i="11"/>
  <c r="CB52" i="10"/>
  <c r="CB53" i="10" s="1"/>
  <c r="CE53" i="12" l="1"/>
  <c r="CF52" i="12"/>
  <c r="CE53" i="11"/>
  <c r="CF52" i="11"/>
  <c r="CC52" i="10"/>
  <c r="CC53" i="10" s="1"/>
  <c r="CF53" i="12" l="1"/>
  <c r="CG52" i="12"/>
  <c r="CF53" i="11"/>
  <c r="CG52" i="11"/>
  <c r="CD52" i="10"/>
  <c r="CD53" i="10" s="1"/>
  <c r="CG53" i="12" l="1"/>
  <c r="CH52" i="12"/>
  <c r="CH52" i="11"/>
  <c r="CG53" i="11"/>
  <c r="CE52" i="10"/>
  <c r="CE53" i="10" s="1"/>
  <c r="CI52" i="12" l="1"/>
  <c r="CH53" i="12"/>
  <c r="CI52" i="11"/>
  <c r="CH53" i="11"/>
  <c r="CF52" i="10"/>
  <c r="CF53" i="10" s="1"/>
  <c r="CI53" i="12" l="1"/>
  <c r="CJ52" i="12"/>
  <c r="CI53" i="11"/>
  <c r="CJ52" i="11"/>
  <c r="CG52" i="10"/>
  <c r="CG53" i="10" s="1"/>
  <c r="CJ53" i="12" l="1"/>
  <c r="CK52" i="12"/>
  <c r="CJ53" i="11"/>
  <c r="CK52" i="11"/>
  <c r="CH52" i="10"/>
  <c r="CH53" i="10" s="1"/>
  <c r="CK53" i="12" l="1"/>
  <c r="CL52" i="12"/>
  <c r="CK53" i="11"/>
  <c r="CL52" i="11"/>
  <c r="CI52" i="10"/>
  <c r="CI53" i="10" s="1"/>
  <c r="CL53" i="12" l="1"/>
  <c r="CM52" i="12"/>
  <c r="CL53" i="11"/>
  <c r="CM52" i="11"/>
  <c r="CJ52" i="10"/>
  <c r="CJ53" i="10" s="1"/>
  <c r="CM53" i="12" l="1"/>
  <c r="CN52" i="12"/>
  <c r="CM53" i="11"/>
  <c r="CN52" i="11"/>
  <c r="CK52" i="10"/>
  <c r="CK53" i="10" s="1"/>
  <c r="CO52" i="12" l="1"/>
  <c r="CN53" i="12"/>
  <c r="CN53" i="11"/>
  <c r="CO52" i="11"/>
  <c r="CL52" i="10"/>
  <c r="CL53" i="10" s="1"/>
  <c r="CO53" i="12" l="1"/>
  <c r="CP52" i="12"/>
  <c r="CO53" i="11"/>
  <c r="CP52" i="11"/>
  <c r="CM52" i="10"/>
  <c r="CM53" i="10" s="1"/>
  <c r="CP53" i="12" l="1"/>
  <c r="CQ52" i="12"/>
  <c r="CP53" i="11"/>
  <c r="CQ52" i="11"/>
  <c r="CN52" i="10"/>
  <c r="CN53" i="10" s="1"/>
  <c r="CQ53" i="12" l="1"/>
  <c r="CR52" i="12"/>
  <c r="CQ53" i="11"/>
  <c r="CR52" i="11"/>
  <c r="CO52" i="10"/>
  <c r="CO53" i="10" s="1"/>
  <c r="CR53" i="12" l="1"/>
  <c r="CS52" i="12"/>
  <c r="CR53" i="11"/>
  <c r="CS52" i="11"/>
  <c r="CP52" i="10"/>
  <c r="CP53" i="10" s="1"/>
  <c r="CT52" i="12" l="1"/>
  <c r="CS53" i="12"/>
  <c r="CS53" i="11"/>
  <c r="CT52" i="11"/>
  <c r="CQ52" i="10"/>
  <c r="CQ53" i="10" s="1"/>
  <c r="CT53" i="12" l="1"/>
  <c r="CU52" i="12"/>
  <c r="CT53" i="11"/>
  <c r="CU52" i="11"/>
  <c r="CR52" i="10"/>
  <c r="CR53" i="10" s="1"/>
  <c r="CU53" i="12" l="1"/>
  <c r="CV52" i="12"/>
  <c r="CU53" i="11"/>
  <c r="CV52" i="11"/>
  <c r="CS52" i="10"/>
  <c r="CS53" i="10" s="1"/>
  <c r="CW52" i="12" l="1"/>
  <c r="CV53" i="12"/>
  <c r="CV53" i="11"/>
  <c r="CW52" i="11"/>
  <c r="CT52" i="10"/>
  <c r="CT53" i="10" s="1"/>
  <c r="CW53" i="12" l="1"/>
  <c r="CX52" i="12"/>
  <c r="D49" i="12" s="1"/>
  <c r="CW53" i="11"/>
  <c r="CX52" i="11"/>
  <c r="D49" i="11" s="1"/>
  <c r="CU52" i="10"/>
  <c r="CU53" i="10" s="1"/>
  <c r="CX53" i="12" l="1"/>
  <c r="CY52" i="12"/>
  <c r="CX53" i="11"/>
  <c r="CY52" i="11"/>
  <c r="CV52" i="10"/>
  <c r="CV53" i="10" s="1"/>
  <c r="CY53" i="12" l="1"/>
  <c r="CZ52" i="12"/>
  <c r="CY53" i="11"/>
  <c r="CZ52" i="11"/>
  <c r="CW52" i="10"/>
  <c r="CW53" i="10" s="1"/>
  <c r="DA52" i="12" l="1"/>
  <c r="CZ53" i="12"/>
  <c r="CZ53" i="11"/>
  <c r="DA52" i="11"/>
  <c r="CX52" i="10"/>
  <c r="CX53" i="10" l="1"/>
  <c r="D49" i="10"/>
  <c r="DA53" i="12"/>
  <c r="DB52" i="12"/>
  <c r="DA53" i="11"/>
  <c r="DB52" i="11"/>
  <c r="CY52" i="10"/>
  <c r="CY53" i="10" s="1"/>
  <c r="DB53" i="12" l="1"/>
  <c r="DC52" i="12"/>
  <c r="DB53" i="11"/>
  <c r="DC52" i="11"/>
  <c r="CZ52" i="10"/>
  <c r="CZ53" i="10" s="1"/>
  <c r="DC53" i="12" l="1"/>
  <c r="DD52" i="12"/>
  <c r="DD52" i="11"/>
  <c r="DC53" i="11"/>
  <c r="DA52" i="10"/>
  <c r="DA53" i="10" s="1"/>
  <c r="DD53" i="12" l="1"/>
  <c r="DE52" i="12"/>
  <c r="DE52" i="11"/>
  <c r="DD53" i="11"/>
  <c r="DB52" i="10"/>
  <c r="DB53" i="10" s="1"/>
  <c r="DE53" i="12" l="1"/>
  <c r="DF52" i="12"/>
  <c r="DF52" i="11"/>
  <c r="DE53" i="11"/>
  <c r="DC52" i="10"/>
  <c r="DC53" i="10" s="1"/>
  <c r="DF53" i="12" l="1"/>
  <c r="DG52" i="12"/>
  <c r="DF53" i="11"/>
  <c r="DG52" i="11"/>
  <c r="DD52" i="10"/>
  <c r="DD53" i="10" s="1"/>
  <c r="DG53" i="12" l="1"/>
  <c r="DH52" i="12"/>
  <c r="DG53" i="11"/>
  <c r="DH52" i="11"/>
  <c r="DE52" i="10"/>
  <c r="DE53" i="10" s="1"/>
  <c r="DI52" i="12" l="1"/>
  <c r="DH53" i="12"/>
  <c r="DH53" i="11"/>
  <c r="DI52" i="11"/>
  <c r="DF52" i="10"/>
  <c r="DF53" i="10" s="1"/>
  <c r="DI53" i="12" l="1"/>
  <c r="DJ52" i="12"/>
  <c r="DI53" i="11"/>
  <c r="DJ52" i="11"/>
  <c r="DG52" i="10"/>
  <c r="DG53" i="10" s="1"/>
  <c r="DJ53" i="12" l="1"/>
  <c r="DK52" i="12"/>
  <c r="DJ53" i="11"/>
  <c r="DK52" i="11"/>
  <c r="DH52" i="10"/>
  <c r="DH53" i="10" s="1"/>
  <c r="DK53" i="12" l="1"/>
  <c r="DL52" i="12"/>
  <c r="DK53" i="11"/>
  <c r="DL52" i="11"/>
  <c r="DI52" i="10"/>
  <c r="DI53" i="10" s="1"/>
  <c r="DL53" i="12" l="1"/>
  <c r="DM52" i="12"/>
  <c r="DL53" i="11"/>
  <c r="DM52" i="11"/>
  <c r="DJ52" i="10"/>
  <c r="DJ53" i="10" s="1"/>
  <c r="DM53" i="12" l="1"/>
  <c r="DN52" i="12"/>
  <c r="DN52" i="11"/>
  <c r="DM53" i="11"/>
  <c r="DK52" i="10"/>
  <c r="DK53" i="10" s="1"/>
  <c r="DN53" i="12" l="1"/>
  <c r="DO52" i="12"/>
  <c r="DN53" i="11"/>
  <c r="DO52" i="11"/>
  <c r="DL52" i="10"/>
  <c r="DL53" i="10" s="1"/>
  <c r="DP52" i="12" l="1"/>
  <c r="DO53" i="12"/>
  <c r="DO53" i="11"/>
  <c r="DP52" i="11"/>
  <c r="DM52" i="10"/>
  <c r="DM53" i="10" s="1"/>
  <c r="DP53" i="12" l="1"/>
  <c r="DQ52" i="12"/>
  <c r="DP53" i="11"/>
  <c r="DQ52" i="11"/>
  <c r="DN52" i="10"/>
  <c r="DN53" i="10" s="1"/>
  <c r="DQ53" i="12" l="1"/>
  <c r="DR52" i="12"/>
  <c r="DQ53" i="11"/>
  <c r="DR52" i="11"/>
  <c r="DO52" i="10"/>
  <c r="DO53" i="10" s="1"/>
  <c r="DR53" i="12" l="1"/>
  <c r="DS52" i="12"/>
  <c r="DR53" i="11"/>
  <c r="DS52" i="11"/>
  <c r="DP52" i="10"/>
  <c r="DP53" i="10" s="1"/>
  <c r="DS53" i="12" l="1"/>
  <c r="DT52" i="12"/>
  <c r="DS53" i="11"/>
  <c r="DT52" i="11"/>
  <c r="DQ52" i="10"/>
  <c r="DQ53" i="10" s="1"/>
  <c r="DU52" i="12" l="1"/>
  <c r="DT53" i="12"/>
  <c r="DT53" i="11"/>
  <c r="DU52" i="11"/>
  <c r="DR52" i="10"/>
  <c r="DR53" i="10" s="1"/>
  <c r="DU53" i="12" l="1"/>
  <c r="DV52" i="12"/>
  <c r="DU53" i="11"/>
  <c r="DV52" i="11"/>
  <c r="DS52" i="10"/>
  <c r="DS53" i="10" s="1"/>
  <c r="DW52" i="12" l="1"/>
  <c r="DV53" i="12"/>
  <c r="DV53" i="11"/>
  <c r="DW52" i="11"/>
  <c r="DT52" i="10"/>
  <c r="DT53" i="10" s="1"/>
  <c r="DW53" i="12" l="1"/>
  <c r="DX52" i="12"/>
  <c r="DW53" i="11"/>
  <c r="DX52" i="11"/>
  <c r="DU52" i="10"/>
  <c r="DU53" i="10" s="1"/>
  <c r="DX53" i="12" l="1"/>
  <c r="DY52" i="12"/>
  <c r="DX53" i="11"/>
  <c r="DY52" i="11"/>
  <c r="DV52" i="10"/>
  <c r="DV53" i="10" s="1"/>
  <c r="DY53" i="12" l="1"/>
  <c r="DZ52" i="12"/>
  <c r="DY53" i="11"/>
  <c r="DZ52" i="11"/>
  <c r="DW52" i="10"/>
  <c r="DW53" i="10" s="1"/>
  <c r="DZ53" i="12" l="1"/>
  <c r="EA52" i="12"/>
  <c r="DZ53" i="11"/>
  <c r="EA52" i="11"/>
  <c r="DX52" i="10"/>
  <c r="DX53" i="10" s="1"/>
  <c r="EA53" i="12" l="1"/>
  <c r="EB52" i="12"/>
  <c r="EB52" i="11"/>
  <c r="EA53" i="11"/>
  <c r="DY52" i="10"/>
  <c r="DY53" i="10" s="1"/>
  <c r="EB53" i="12" l="1"/>
  <c r="EC52" i="12"/>
  <c r="EC52" i="11"/>
  <c r="EB53" i="11"/>
  <c r="DZ52" i="10"/>
  <c r="DZ53" i="10" s="1"/>
  <c r="EC53" i="12" l="1"/>
  <c r="ED52" i="12"/>
  <c r="ED52" i="11"/>
  <c r="EC53" i="11"/>
  <c r="EA52" i="10"/>
  <c r="EA53" i="10" s="1"/>
  <c r="ED53" i="12" l="1"/>
  <c r="EE52" i="12"/>
  <c r="ED53" i="11"/>
  <c r="EE52" i="11"/>
  <c r="EB52" i="10"/>
  <c r="EB53" i="10" s="1"/>
  <c r="EE53" i="12" l="1"/>
  <c r="EF52" i="12"/>
  <c r="EE53" i="11"/>
  <c r="EF52" i="11"/>
  <c r="EC52" i="10"/>
  <c r="EC53" i="10" s="1"/>
  <c r="EG52" i="12" l="1"/>
  <c r="EF53" i="12"/>
  <c r="EF53" i="11"/>
  <c r="EG52" i="11"/>
  <c r="ED52" i="10"/>
  <c r="ED53" i="10" s="1"/>
  <c r="EH52" i="12" l="1"/>
  <c r="EG53" i="12"/>
  <c r="EG53" i="11"/>
  <c r="EH52" i="11"/>
  <c r="EE52" i="10"/>
  <c r="EE53" i="10" s="1"/>
  <c r="EH53" i="12" l="1"/>
  <c r="EI52" i="12"/>
  <c r="EH53" i="11"/>
  <c r="EI52" i="11"/>
  <c r="EF52" i="10"/>
  <c r="EF53" i="10" s="1"/>
  <c r="EI53" i="12" l="1"/>
  <c r="EJ52" i="12"/>
  <c r="EI53" i="11"/>
  <c r="EJ52" i="11"/>
  <c r="EG52" i="10"/>
  <c r="EG53" i="10" s="1"/>
  <c r="EK52" i="12" l="1"/>
  <c r="EJ53" i="12"/>
  <c r="EJ53" i="11"/>
  <c r="EK52" i="11"/>
  <c r="EH52" i="10"/>
  <c r="EH53" i="10" s="1"/>
  <c r="EK53" i="12" l="1"/>
  <c r="EL52" i="12"/>
  <c r="EL52" i="11"/>
  <c r="EK53" i="11"/>
  <c r="EI52" i="10"/>
  <c r="EI53" i="10" s="1"/>
  <c r="EL53" i="12" l="1"/>
  <c r="EM52" i="12"/>
  <c r="EL53" i="11"/>
  <c r="EM52" i="11"/>
  <c r="EJ52" i="10"/>
  <c r="EJ53" i="10" s="1"/>
  <c r="EN52" i="12" l="1"/>
  <c r="EM53" i="12"/>
  <c r="EM53" i="11"/>
  <c r="EN52" i="11"/>
  <c r="EK52" i="10"/>
  <c r="EK53" i="10" s="1"/>
  <c r="EO52" i="12" l="1"/>
  <c r="EN53" i="12"/>
  <c r="EN53" i="11"/>
  <c r="EO52" i="11"/>
  <c r="EL52" i="10"/>
  <c r="EL53" i="10" s="1"/>
  <c r="EO53" i="12" l="1"/>
  <c r="EP52" i="12"/>
  <c r="EO53" i="11"/>
  <c r="EP52" i="11"/>
  <c r="EM52" i="10"/>
  <c r="EM53" i="10" s="1"/>
  <c r="EP53" i="12" l="1"/>
  <c r="EQ52" i="12"/>
  <c r="EP53" i="11"/>
  <c r="EQ52" i="11"/>
  <c r="EN52" i="10"/>
  <c r="EN53" i="10" s="1"/>
  <c r="EQ53" i="12" l="1"/>
  <c r="ER52" i="12"/>
  <c r="EQ53" i="11"/>
  <c r="ER52" i="11"/>
  <c r="EO52" i="10"/>
  <c r="EO53" i="10" s="1"/>
  <c r="ER53" i="12" l="1"/>
  <c r="ES52" i="12"/>
  <c r="ER53" i="11"/>
  <c r="ES52" i="11"/>
  <c r="EP52" i="10"/>
  <c r="EP53" i="10" s="1"/>
  <c r="ES53" i="12" l="1"/>
  <c r="ET52" i="12"/>
  <c r="ES53" i="11"/>
  <c r="ET52" i="11"/>
  <c r="EQ52" i="10"/>
  <c r="EQ53" i="10" s="1"/>
  <c r="ET53" i="12" l="1"/>
  <c r="EU52" i="12"/>
  <c r="ET53" i="11"/>
  <c r="EU52" i="11"/>
  <c r="ER52" i="10"/>
  <c r="ER53" i="10" s="1"/>
  <c r="EU53" i="12" l="1"/>
  <c r="EV52" i="12"/>
  <c r="EU53" i="11"/>
  <c r="EV52" i="11"/>
  <c r="ES52" i="10"/>
  <c r="ES53" i="10" s="1"/>
  <c r="EW52" i="12" l="1"/>
  <c r="EV53" i="12"/>
  <c r="EV53" i="11"/>
  <c r="EW52" i="11"/>
  <c r="ET52" i="10"/>
  <c r="ET53" i="10" s="1"/>
  <c r="EW53" i="12" l="1"/>
  <c r="EX52" i="12"/>
  <c r="EW53" i="11"/>
  <c r="EX52" i="11"/>
  <c r="EU52" i="10"/>
  <c r="EU53" i="10" s="1"/>
  <c r="EX53" i="12" l="1"/>
  <c r="EY52" i="12"/>
  <c r="EX53" i="11"/>
  <c r="EY52" i="11"/>
  <c r="EV52" i="10"/>
  <c r="EV53" i="10" s="1"/>
  <c r="EY53" i="12" l="1"/>
  <c r="EZ52" i="12"/>
  <c r="EZ52" i="11"/>
  <c r="EY53" i="11"/>
  <c r="EW52" i="10"/>
  <c r="EW53" i="10" s="1"/>
  <c r="EZ53" i="12" l="1"/>
  <c r="FA52" i="12"/>
  <c r="FA52" i="11"/>
  <c r="EZ53" i="11"/>
  <c r="EX52" i="10"/>
  <c r="EX53" i="10" s="1"/>
  <c r="FA53" i="12" l="1"/>
  <c r="FB52" i="12"/>
  <c r="FB52" i="11"/>
  <c r="FA53" i="11"/>
  <c r="EY52" i="10"/>
  <c r="EY53" i="10" s="1"/>
  <c r="FB53" i="12" l="1"/>
  <c r="FC52" i="12"/>
  <c r="FB53" i="11"/>
  <c r="FC52" i="11"/>
  <c r="EZ52" i="10"/>
  <c r="EZ53" i="10" s="1"/>
  <c r="FC53" i="12" l="1"/>
  <c r="FD52" i="12"/>
  <c r="FC53" i="11"/>
  <c r="FD52" i="11"/>
  <c r="FA52" i="10"/>
  <c r="FA53" i="10" s="1"/>
  <c r="FD53" i="12" l="1"/>
  <c r="FE52" i="12"/>
  <c r="FD53" i="11"/>
  <c r="FE52" i="11"/>
  <c r="FB52" i="10"/>
  <c r="FB53" i="10" s="1"/>
  <c r="FE53" i="12" l="1"/>
  <c r="FF52" i="12"/>
  <c r="FE53" i="11"/>
  <c r="FF52" i="11"/>
  <c r="FC52" i="10"/>
  <c r="FC53" i="10" s="1"/>
  <c r="FF53" i="12" l="1"/>
  <c r="FG52" i="12"/>
  <c r="FF53" i="11"/>
  <c r="FG52" i="11"/>
  <c r="FD52" i="10"/>
  <c r="FD53" i="10" s="1"/>
  <c r="FG53" i="12" l="1"/>
  <c r="FH52" i="12"/>
  <c r="FG53" i="11"/>
  <c r="FH52" i="11"/>
  <c r="FE52" i="10"/>
  <c r="FE53" i="10" s="1"/>
  <c r="FI52" i="12" l="1"/>
  <c r="FH53" i="12"/>
  <c r="FH53" i="11"/>
  <c r="FI52" i="11"/>
  <c r="FF52" i="10"/>
  <c r="FF53" i="10" s="1"/>
  <c r="FI53" i="12" l="1"/>
  <c r="FJ52" i="12"/>
  <c r="FI53" i="11"/>
  <c r="FJ52" i="11"/>
  <c r="FG52" i="10"/>
  <c r="FG53" i="10" s="1"/>
  <c r="FJ53" i="12" l="1"/>
  <c r="FK52" i="12"/>
  <c r="FK52" i="11"/>
  <c r="FJ53" i="11"/>
  <c r="FH52" i="10"/>
  <c r="FH53" i="10" s="1"/>
  <c r="FL52" i="12" l="1"/>
  <c r="FK53" i="12"/>
  <c r="FK53" i="11"/>
  <c r="FL52" i="11"/>
  <c r="FI52" i="10"/>
  <c r="FI53" i="10" s="1"/>
  <c r="FL53" i="12" l="1"/>
  <c r="FM52" i="12"/>
  <c r="FL53" i="11"/>
  <c r="FM52" i="11"/>
  <c r="FJ52" i="10"/>
  <c r="FJ53" i="10" s="1"/>
  <c r="FM53" i="12" l="1"/>
  <c r="FN52" i="12"/>
  <c r="FM53" i="11"/>
  <c r="FN52" i="11"/>
  <c r="FK52" i="10"/>
  <c r="FK53" i="10" s="1"/>
  <c r="FN53" i="12" l="1"/>
  <c r="FO52" i="12"/>
  <c r="FN53" i="11"/>
  <c r="FO52" i="11"/>
  <c r="FL52" i="10"/>
  <c r="FL53" i="10" s="1"/>
  <c r="FO53" i="12" l="1"/>
  <c r="FP52" i="12"/>
  <c r="FO53" i="11"/>
  <c r="FP52" i="11"/>
  <c r="FM52" i="10"/>
  <c r="FM53" i="10" s="1"/>
  <c r="FP53" i="12" l="1"/>
  <c r="FQ52" i="12"/>
  <c r="FP53" i="11"/>
  <c r="FQ52" i="11"/>
  <c r="FN52" i="10"/>
  <c r="FN53" i="10" s="1"/>
  <c r="FQ53" i="12" l="1"/>
  <c r="FR52" i="12"/>
  <c r="FQ53" i="11"/>
  <c r="FR52" i="11"/>
  <c r="FO52" i="10"/>
  <c r="FO53" i="10" s="1"/>
  <c r="FR53" i="12" l="1"/>
  <c r="FS52" i="12"/>
  <c r="FR53" i="11"/>
  <c r="FS52" i="11"/>
  <c r="FP52" i="10"/>
  <c r="FP53" i="10" s="1"/>
  <c r="FS53" i="12" l="1"/>
  <c r="FT52" i="12"/>
  <c r="FS53" i="11"/>
  <c r="FT52" i="11"/>
  <c r="FQ52" i="10"/>
  <c r="FQ53" i="10" s="1"/>
  <c r="FT53" i="12" l="1"/>
  <c r="FU52" i="12"/>
  <c r="FT53" i="11"/>
  <c r="FU52" i="11"/>
  <c r="FR52" i="10"/>
  <c r="FR53" i="10" s="1"/>
  <c r="FU53" i="12" l="1"/>
  <c r="FV52" i="12"/>
  <c r="FU53" i="11"/>
  <c r="FV52" i="11"/>
  <c r="FS52" i="10"/>
  <c r="FS53" i="10" s="1"/>
  <c r="FV53" i="12" l="1"/>
  <c r="FW52" i="12"/>
  <c r="FV53" i="11"/>
  <c r="FW52" i="11"/>
  <c r="FT52" i="10"/>
  <c r="FT53" i="10" s="1"/>
  <c r="FW53" i="12" l="1"/>
  <c r="FX52" i="12"/>
  <c r="FW53" i="11"/>
  <c r="FX52" i="11"/>
  <c r="FU52" i="10"/>
  <c r="FU53" i="10" s="1"/>
  <c r="FX53" i="12" l="1"/>
  <c r="FY52" i="12"/>
  <c r="FY52" i="11"/>
  <c r="FX53" i="11"/>
  <c r="FV52" i="10"/>
  <c r="FV53" i="10" s="1"/>
  <c r="FY53" i="12" l="1"/>
  <c r="FZ52" i="12"/>
  <c r="FZ52" i="11"/>
  <c r="FY53" i="11"/>
  <c r="FW52" i="10"/>
  <c r="FW53" i="10" s="1"/>
  <c r="FZ53" i="12" l="1"/>
  <c r="GA52" i="12"/>
  <c r="FZ53" i="11"/>
  <c r="GA52" i="11"/>
  <c r="FX52" i="10"/>
  <c r="FX53" i="10" s="1"/>
  <c r="GA53" i="12" l="1"/>
  <c r="GB52" i="12"/>
  <c r="GA53" i="11"/>
  <c r="GB52" i="11"/>
  <c r="FY52" i="10"/>
  <c r="FY53" i="10" s="1"/>
  <c r="GB53" i="12" l="1"/>
  <c r="GC52" i="12"/>
  <c r="GB53" i="11"/>
  <c r="GC52" i="11"/>
  <c r="FZ52" i="10"/>
  <c r="FZ53" i="10" s="1"/>
  <c r="GC53" i="12" l="1"/>
  <c r="GD52" i="12"/>
  <c r="GC53" i="11"/>
  <c r="GD52" i="11"/>
  <c r="GA52" i="10"/>
  <c r="GA53" i="10" s="1"/>
  <c r="GE52" i="12" l="1"/>
  <c r="GD53" i="12"/>
  <c r="GD53" i="11"/>
  <c r="GE52" i="11"/>
  <c r="GB52" i="10"/>
  <c r="GB53" i="10" s="1"/>
  <c r="GE53" i="12" l="1"/>
  <c r="GF52" i="12"/>
  <c r="GE53" i="11"/>
  <c r="GF52" i="11"/>
  <c r="GC52" i="10"/>
  <c r="GC53" i="10" s="1"/>
  <c r="GF53" i="12" l="1"/>
  <c r="GG52" i="12"/>
  <c r="GF53" i="11"/>
  <c r="GG52" i="11"/>
  <c r="GD52" i="10"/>
  <c r="GD53" i="10" s="1"/>
  <c r="GG53" i="12" l="1"/>
  <c r="GH52" i="12"/>
  <c r="GG53" i="11"/>
  <c r="GH52" i="11"/>
  <c r="GE52" i="10"/>
  <c r="GE53" i="10" s="1"/>
  <c r="GH53" i="12" l="1"/>
  <c r="GI52" i="12"/>
  <c r="GH53" i="11"/>
  <c r="GI52" i="11"/>
  <c r="GF52" i="10"/>
  <c r="GF53" i="10" s="1"/>
  <c r="GI53" i="12" l="1"/>
  <c r="GJ52" i="12"/>
  <c r="GI53" i="11"/>
  <c r="GJ52" i="11"/>
  <c r="GG52" i="10"/>
  <c r="GG53" i="10" s="1"/>
  <c r="GJ53" i="12" l="1"/>
  <c r="GK52" i="12"/>
  <c r="GJ53" i="11"/>
  <c r="GK52" i="11"/>
  <c r="GH52" i="10"/>
  <c r="GH53" i="10" s="1"/>
  <c r="GK53" i="12" l="1"/>
  <c r="GL52" i="12"/>
  <c r="GK53" i="11"/>
  <c r="GL52" i="11"/>
  <c r="GI52" i="10"/>
  <c r="GI53" i="10" s="1"/>
  <c r="GM52" i="12" l="1"/>
  <c r="GL53" i="12"/>
  <c r="GL53" i="11"/>
  <c r="GM52" i="11"/>
  <c r="GJ52" i="10"/>
  <c r="GJ53" i="10" s="1"/>
  <c r="GM53" i="12" l="1"/>
  <c r="GN52" i="12"/>
  <c r="GM53" i="11"/>
  <c r="GN52" i="11"/>
  <c r="GK52" i="10"/>
  <c r="GK53" i="10" s="1"/>
  <c r="GN53" i="12" l="1"/>
  <c r="GO52" i="12"/>
  <c r="GN53" i="11"/>
  <c r="GO52" i="11"/>
  <c r="GL52" i="10"/>
  <c r="GL53" i="10" s="1"/>
  <c r="GO53" i="12" l="1"/>
  <c r="GP52" i="12"/>
  <c r="GO53" i="11"/>
  <c r="GP52" i="11"/>
  <c r="GM52" i="10"/>
  <c r="GM53" i="10" s="1"/>
  <c r="GP53" i="12" l="1"/>
  <c r="GQ52" i="12"/>
  <c r="GP53" i="11"/>
  <c r="GQ52" i="11"/>
  <c r="GN52" i="10"/>
  <c r="GN53" i="10" s="1"/>
  <c r="GQ53" i="12" l="1"/>
  <c r="GR52" i="12"/>
  <c r="GQ53" i="11"/>
  <c r="GR52" i="11"/>
  <c r="GO52" i="10"/>
  <c r="GO53" i="10" s="1"/>
  <c r="GR53" i="12" l="1"/>
  <c r="GS52" i="12"/>
  <c r="GR53" i="11"/>
  <c r="GS52" i="11"/>
  <c r="GP52" i="10"/>
  <c r="GP53" i="10" s="1"/>
  <c r="GS53" i="12" l="1"/>
  <c r="GT52" i="12"/>
  <c r="GS53" i="11"/>
  <c r="GT52" i="11"/>
  <c r="GQ52" i="10"/>
  <c r="GQ53" i="10" s="1"/>
  <c r="GT53" i="12" l="1"/>
  <c r="GU52" i="12"/>
  <c r="GT53" i="11"/>
  <c r="GU52" i="11"/>
  <c r="GR52" i="10"/>
  <c r="GR53" i="10" s="1"/>
  <c r="GU53" i="12" l="1"/>
  <c r="GV52" i="12"/>
  <c r="GU53" i="11"/>
  <c r="GV52" i="11"/>
  <c r="GS52" i="10"/>
  <c r="GS53" i="10" s="1"/>
  <c r="GV53" i="12" l="1"/>
  <c r="GW52" i="12"/>
  <c r="GV53" i="11"/>
  <c r="GW52" i="11"/>
  <c r="GT52" i="10"/>
  <c r="GT53" i="10" s="1"/>
  <c r="GW53" i="12" l="1"/>
  <c r="GX52" i="12"/>
  <c r="GX52" i="11"/>
  <c r="GW53" i="11"/>
  <c r="GU52" i="10"/>
  <c r="GU53" i="10" s="1"/>
  <c r="GX53" i="12" l="1"/>
  <c r="GY52" i="12"/>
  <c r="GY52" i="11"/>
  <c r="GX53" i="11"/>
  <c r="GV52" i="10"/>
  <c r="GV53" i="10" s="1"/>
  <c r="GY53" i="12" l="1"/>
  <c r="GZ52" i="12"/>
  <c r="GY53" i="11"/>
  <c r="GZ52" i="11"/>
  <c r="GW52" i="10"/>
  <c r="GW53" i="10" s="1"/>
  <c r="GZ53" i="12" l="1"/>
  <c r="HA52" i="12"/>
  <c r="GZ53" i="11"/>
  <c r="HA52" i="11"/>
  <c r="GX52" i="10"/>
  <c r="GX53" i="10" s="1"/>
  <c r="HA53" i="12" l="1"/>
  <c r="HB52" i="12"/>
  <c r="HA53" i="11"/>
  <c r="HB52" i="11"/>
  <c r="GY52" i="10"/>
  <c r="GY53" i="10" s="1"/>
  <c r="HC52" i="12" l="1"/>
  <c r="HB53" i="12"/>
  <c r="HB53" i="11"/>
  <c r="HC52" i="11"/>
  <c r="GZ52" i="10"/>
  <c r="GZ53" i="10" s="1"/>
  <c r="HC53" i="12" l="1"/>
  <c r="HD52" i="12"/>
  <c r="HD52" i="11"/>
  <c r="HC53" i="11"/>
  <c r="HA52" i="10"/>
  <c r="HA53" i="10" s="1"/>
  <c r="HD53" i="12" l="1"/>
  <c r="HE52" i="12"/>
  <c r="HD53" i="11"/>
  <c r="HE52" i="11"/>
  <c r="HB52" i="10"/>
  <c r="HB53" i="10" s="1"/>
  <c r="HE53" i="12" l="1"/>
  <c r="HF52" i="12"/>
  <c r="HE53" i="11"/>
  <c r="HF52" i="11"/>
  <c r="HC52" i="10"/>
  <c r="HC53" i="10" s="1"/>
  <c r="HF53" i="12" l="1"/>
  <c r="HG52" i="12"/>
  <c r="HF53" i="11"/>
  <c r="HG52" i="11"/>
  <c r="HD52" i="10"/>
  <c r="HD53" i="10" s="1"/>
  <c r="HG53" i="12" l="1"/>
  <c r="HH52" i="12"/>
  <c r="HG53" i="11"/>
  <c r="HH52" i="11"/>
  <c r="HE52" i="10"/>
  <c r="HE53" i="10" s="1"/>
  <c r="HI52" i="12" l="1"/>
  <c r="HH53" i="12"/>
  <c r="HH53" i="11"/>
  <c r="HI52" i="11"/>
  <c r="HF52" i="10"/>
  <c r="HF53" i="10" s="1"/>
  <c r="HI53" i="12" l="1"/>
  <c r="HJ52" i="12"/>
  <c r="HI53" i="11"/>
  <c r="HJ52" i="11"/>
  <c r="HG52" i="10"/>
  <c r="HG53" i="10" s="1"/>
  <c r="HJ53" i="12" l="1"/>
  <c r="HK52" i="12"/>
  <c r="HJ53" i="11"/>
  <c r="HK52" i="11"/>
  <c r="HH52" i="10"/>
  <c r="HH53" i="10" s="1"/>
  <c r="HK53" i="12" l="1"/>
  <c r="HL52" i="12"/>
  <c r="HL52" i="11"/>
  <c r="HK53" i="11"/>
  <c r="HI52" i="10"/>
  <c r="HI53" i="10" s="1"/>
  <c r="HL53" i="12" l="1"/>
  <c r="HM52" i="12"/>
  <c r="HM52" i="11"/>
  <c r="HL53" i="11"/>
  <c r="HJ52" i="10"/>
  <c r="HJ53" i="10" s="1"/>
  <c r="HM53" i="12" l="1"/>
  <c r="HN52" i="12"/>
  <c r="HN52" i="11"/>
  <c r="HM53" i="11"/>
  <c r="HK52" i="10"/>
  <c r="HK53" i="10" s="1"/>
  <c r="HN53" i="12" l="1"/>
  <c r="HO52" i="12"/>
  <c r="HN53" i="11"/>
  <c r="HO52" i="11"/>
  <c r="HL52" i="10"/>
  <c r="HL53" i="10" s="1"/>
  <c r="HO53" i="12" l="1"/>
  <c r="HP52" i="12"/>
  <c r="HO53" i="11"/>
  <c r="HP52" i="11"/>
  <c r="HM52" i="10"/>
  <c r="HM53" i="10" s="1"/>
  <c r="HP53" i="12" l="1"/>
  <c r="HQ52" i="12"/>
  <c r="HP53" i="11"/>
  <c r="HQ52" i="11"/>
  <c r="HN52" i="10"/>
  <c r="HN53" i="10" s="1"/>
  <c r="HQ53" i="12" l="1"/>
  <c r="HR52" i="12"/>
  <c r="HQ53" i="11"/>
  <c r="HR52" i="11"/>
  <c r="HO52" i="10"/>
  <c r="HO53" i="10" s="1"/>
  <c r="HR53" i="12" l="1"/>
  <c r="HS52" i="12"/>
  <c r="HR53" i="11"/>
  <c r="HS52" i="11"/>
  <c r="HP52" i="10"/>
  <c r="HP53" i="10" s="1"/>
  <c r="HS53" i="12" l="1"/>
  <c r="HT52" i="12"/>
  <c r="HS53" i="11"/>
  <c r="HT52" i="11"/>
  <c r="HQ52" i="10"/>
  <c r="HQ53" i="10" s="1"/>
  <c r="HT53" i="12" l="1"/>
  <c r="HU52" i="12"/>
  <c r="HT53" i="11"/>
  <c r="HU52" i="11"/>
  <c r="HR52" i="10"/>
  <c r="HR53" i="10" s="1"/>
  <c r="HU53" i="12" l="1"/>
  <c r="HV52" i="12"/>
  <c r="HU53" i="11"/>
  <c r="HV52" i="11"/>
  <c r="HS52" i="10"/>
  <c r="HS53" i="10" s="1"/>
  <c r="HV53" i="12" l="1"/>
  <c r="HW52" i="12"/>
  <c r="HV53" i="11"/>
  <c r="HW52" i="11"/>
  <c r="HT52" i="10"/>
  <c r="HT53" i="10" s="1"/>
  <c r="HX52" i="12" l="1"/>
  <c r="HW53" i="12"/>
  <c r="HW53" i="11"/>
  <c r="HX52" i="11"/>
  <c r="HU52" i="10"/>
  <c r="HU53" i="10" s="1"/>
  <c r="HY52" i="12" l="1"/>
  <c r="HX53" i="12"/>
  <c r="HX53" i="11"/>
  <c r="HY52" i="11"/>
  <c r="HV52" i="10"/>
  <c r="HV53" i="10" s="1"/>
  <c r="HY53" i="12" l="1"/>
  <c r="HZ52" i="12"/>
  <c r="HY53" i="11"/>
  <c r="HZ52" i="11"/>
  <c r="HW52" i="10"/>
  <c r="HW53" i="10" s="1"/>
  <c r="HZ53" i="12" l="1"/>
  <c r="IA52" i="12"/>
  <c r="HZ53" i="11"/>
  <c r="IA52" i="11"/>
  <c r="HX52" i="10"/>
  <c r="HX53" i="10" s="1"/>
  <c r="IA53" i="12" l="1"/>
  <c r="IB52" i="12"/>
  <c r="IB52" i="11"/>
  <c r="IA53" i="11"/>
  <c r="HY52" i="10"/>
  <c r="HY53" i="10" s="1"/>
  <c r="IB53" i="12" l="1"/>
  <c r="IC52" i="12"/>
  <c r="IC52" i="11"/>
  <c r="IB53" i="11"/>
  <c r="HZ52" i="10"/>
  <c r="HZ53" i="10" s="1"/>
  <c r="IC53" i="12" l="1"/>
  <c r="ID52" i="12"/>
  <c r="IC53" i="11"/>
  <c r="ID52" i="11"/>
  <c r="IA52" i="10"/>
  <c r="IA53" i="10" s="1"/>
  <c r="ID53" i="12" l="1"/>
  <c r="IE52" i="12"/>
  <c r="ID53" i="11"/>
  <c r="IE52" i="11"/>
  <c r="IB52" i="10"/>
  <c r="IB53" i="10" s="1"/>
  <c r="IE53" i="12" l="1"/>
  <c r="IF52" i="12"/>
  <c r="IE53" i="11"/>
  <c r="IF52" i="11"/>
  <c r="IC52" i="10"/>
  <c r="IC53" i="10" s="1"/>
  <c r="IG52" i="12" l="1"/>
  <c r="IF53" i="12"/>
  <c r="IF53" i="11"/>
  <c r="IG52" i="11"/>
  <c r="ID52" i="10"/>
  <c r="ID53" i="10" s="1"/>
  <c r="IG53" i="12" l="1"/>
  <c r="IH52" i="12"/>
  <c r="IG53" i="11"/>
  <c r="IH52" i="11"/>
  <c r="IE52" i="10"/>
  <c r="IE53" i="10" s="1"/>
  <c r="IH53" i="12" l="1"/>
  <c r="II52" i="12"/>
  <c r="IH53" i="11"/>
  <c r="II52" i="11"/>
  <c r="IF52" i="10"/>
  <c r="IF53" i="10" s="1"/>
  <c r="IJ52" i="12" l="1"/>
  <c r="II53" i="12"/>
  <c r="II53" i="11"/>
  <c r="IJ52" i="11"/>
  <c r="IG52" i="10"/>
  <c r="IG53" i="10" s="1"/>
  <c r="IJ53" i="12" l="1"/>
  <c r="IK52" i="12"/>
  <c r="IK52" i="11"/>
  <c r="IJ53" i="11"/>
  <c r="IH52" i="10"/>
  <c r="IH53" i="10" s="1"/>
  <c r="IK53" i="12" l="1"/>
  <c r="IL52" i="12"/>
  <c r="IL52" i="11"/>
  <c r="IK53" i="11"/>
  <c r="II52" i="10"/>
  <c r="II53" i="10" s="1"/>
  <c r="IL53" i="12" l="1"/>
  <c r="IM52" i="12"/>
  <c r="IL53" i="11"/>
  <c r="IM52" i="11"/>
  <c r="IJ52" i="10"/>
  <c r="IJ53" i="10" s="1"/>
  <c r="IM53" i="12" l="1"/>
  <c r="IN52" i="12"/>
  <c r="IM53" i="11"/>
  <c r="IN52" i="11"/>
  <c r="IK52" i="10"/>
  <c r="IK53" i="10" s="1"/>
  <c r="IO52" i="12" l="1"/>
  <c r="IN53" i="12"/>
  <c r="IN53" i="11"/>
  <c r="IO52" i="11"/>
  <c r="IL52" i="10"/>
  <c r="IL53" i="10" s="1"/>
  <c r="IO53" i="12" l="1"/>
  <c r="IP52" i="12"/>
  <c r="IO53" i="11"/>
  <c r="IP52" i="11"/>
  <c r="IM52" i="10"/>
  <c r="IM53" i="10" s="1"/>
  <c r="IP53" i="12" l="1"/>
  <c r="IQ52" i="12"/>
  <c r="IP53" i="11"/>
  <c r="IQ52" i="11"/>
  <c r="IN52" i="10"/>
  <c r="IN53" i="10" s="1"/>
  <c r="IQ53" i="12" l="1"/>
  <c r="IR52" i="12"/>
  <c r="IQ53" i="11"/>
  <c r="IR52" i="11"/>
  <c r="IO52" i="10"/>
  <c r="IO53" i="10" s="1"/>
  <c r="IR53" i="12" l="1"/>
  <c r="IS52" i="12"/>
  <c r="IR53" i="11"/>
  <c r="IS52" i="11"/>
  <c r="IP52" i="10"/>
  <c r="IP53" i="10" s="1"/>
  <c r="IS53" i="12" l="1"/>
  <c r="IT52" i="12"/>
  <c r="IS53" i="11"/>
  <c r="IT52" i="11"/>
  <c r="IQ52" i="10"/>
  <c r="IQ53" i="10" s="1"/>
  <c r="IT53" i="12" l="1"/>
  <c r="IU52" i="12"/>
  <c r="IT53" i="11"/>
  <c r="IU52" i="11"/>
  <c r="IR52" i="10"/>
  <c r="IR53" i="10" s="1"/>
  <c r="IV52" i="12" l="1"/>
  <c r="IU53" i="12"/>
  <c r="IU53" i="11"/>
  <c r="IV52" i="11"/>
  <c r="IS52" i="10"/>
  <c r="IS53" i="10" s="1"/>
  <c r="IV53" i="12" l="1"/>
  <c r="IW52" i="12"/>
  <c r="IV53" i="11"/>
  <c r="IW52" i="11"/>
  <c r="IT52" i="10"/>
  <c r="IT53" i="10" s="1"/>
  <c r="IW53" i="12" l="1"/>
  <c r="IX52" i="12"/>
  <c r="IW53" i="11"/>
  <c r="IX52" i="11"/>
  <c r="IU52" i="10"/>
  <c r="IU53" i="10" s="1"/>
  <c r="IX53" i="12" l="1"/>
  <c r="IY52" i="12"/>
  <c r="IX53" i="11"/>
  <c r="IY52" i="11"/>
  <c r="IV52" i="10"/>
  <c r="IV53" i="10" s="1"/>
  <c r="IY53" i="12" l="1"/>
  <c r="IZ52" i="12"/>
  <c r="IZ52" i="11"/>
  <c r="IY53" i="11"/>
  <c r="IW52" i="10"/>
  <c r="IW53" i="10" s="1"/>
  <c r="IZ53" i="12" l="1"/>
  <c r="JA52" i="12"/>
  <c r="JA52" i="11"/>
  <c r="IZ53" i="11"/>
  <c r="IX52" i="10"/>
  <c r="IX53" i="10" s="1"/>
  <c r="JA53" i="12" l="1"/>
  <c r="JB52" i="12"/>
  <c r="JB52" i="11"/>
  <c r="JA53" i="11"/>
  <c r="IY52" i="10"/>
  <c r="IY53" i="10" s="1"/>
  <c r="JB53" i="12" l="1"/>
  <c r="JC52" i="12"/>
  <c r="JB53" i="11"/>
  <c r="JC52" i="11"/>
  <c r="IZ52" i="10"/>
  <c r="IZ53" i="10" s="1"/>
  <c r="JD52" i="12" l="1"/>
  <c r="JC53" i="12"/>
  <c r="JC53" i="11"/>
  <c r="JD52" i="11"/>
  <c r="JA52" i="10"/>
  <c r="JA53" i="10" s="1"/>
  <c r="JE52" i="12" l="1"/>
  <c r="JD53" i="12"/>
  <c r="JD53" i="11"/>
  <c r="JE52" i="11"/>
  <c r="JB52" i="10"/>
  <c r="JB53" i="10" s="1"/>
  <c r="JE53" i="12" l="1"/>
  <c r="JF52" i="12"/>
  <c r="JE53" i="11"/>
  <c r="JF52" i="11"/>
  <c r="JC52" i="10"/>
  <c r="JC53" i="10" s="1"/>
  <c r="JF53" i="12" l="1"/>
  <c r="JG52" i="12"/>
  <c r="JF53" i="11"/>
  <c r="JG52" i="11"/>
  <c r="JD52" i="10"/>
  <c r="JD53" i="10" s="1"/>
  <c r="JG53" i="12" l="1"/>
  <c r="JH52" i="12"/>
  <c r="JG53" i="11"/>
  <c r="JH52" i="11"/>
  <c r="JE52" i="10"/>
  <c r="JE53" i="10" s="1"/>
  <c r="JH53" i="12" l="1"/>
  <c r="JI52" i="12"/>
  <c r="JH53" i="11"/>
  <c r="JI52" i="11"/>
  <c r="JF52" i="10"/>
  <c r="JF53" i="10" s="1"/>
  <c r="JI53" i="12" l="1"/>
  <c r="JJ52" i="12"/>
  <c r="JJ52" i="11"/>
  <c r="JI53" i="11"/>
  <c r="JG52" i="10"/>
  <c r="JG53" i="10" s="1"/>
  <c r="JJ53" i="12" l="1"/>
  <c r="JK52" i="12"/>
  <c r="JJ53" i="11"/>
  <c r="JK52" i="11"/>
  <c r="JH52" i="10"/>
  <c r="JH53" i="10" s="1"/>
  <c r="JK53" i="12" l="1"/>
  <c r="JL52" i="12"/>
  <c r="JK53" i="11"/>
  <c r="JL52" i="11"/>
  <c r="JI52" i="10"/>
  <c r="JI53" i="10" s="1"/>
  <c r="JM52" i="12" l="1"/>
  <c r="JL53" i="12"/>
  <c r="JL53" i="11"/>
  <c r="JM52" i="11"/>
  <c r="JJ52" i="10"/>
  <c r="JJ53" i="10" s="1"/>
  <c r="JM53" i="12" l="1"/>
  <c r="JN52" i="12"/>
  <c r="JM53" i="11"/>
  <c r="JN52" i="11"/>
  <c r="JK52" i="10"/>
  <c r="JK53" i="10" s="1"/>
  <c r="JN53" i="12" l="1"/>
  <c r="JO52" i="12"/>
  <c r="JN53" i="11"/>
  <c r="JO52" i="11"/>
  <c r="JL52" i="10"/>
  <c r="JL53" i="10" s="1"/>
  <c r="JO53" i="12" l="1"/>
  <c r="JP52" i="12"/>
  <c r="JO53" i="11"/>
  <c r="JP52" i="11"/>
  <c r="JM52" i="10"/>
  <c r="JM53" i="10" s="1"/>
  <c r="JP53" i="12" l="1"/>
  <c r="JQ52" i="12"/>
  <c r="JP53" i="11"/>
  <c r="JQ52" i="11"/>
  <c r="JN52" i="10"/>
  <c r="JN53" i="10" s="1"/>
  <c r="JQ53" i="12" l="1"/>
  <c r="JR52" i="12"/>
  <c r="JQ53" i="11"/>
  <c r="JR52" i="11"/>
  <c r="JO52" i="10"/>
  <c r="JO53" i="10" s="1"/>
  <c r="JR53" i="12" l="1"/>
  <c r="JS52" i="12"/>
  <c r="JR53" i="11"/>
  <c r="JS52" i="11"/>
  <c r="JP52" i="10"/>
  <c r="JP53" i="10" s="1"/>
  <c r="JS53" i="12" l="1"/>
  <c r="JT52" i="12"/>
  <c r="JS53" i="11"/>
  <c r="JT52" i="11"/>
  <c r="JQ52" i="10"/>
  <c r="JQ53" i="10" s="1"/>
  <c r="JU52" i="12" l="1"/>
  <c r="JT53" i="12"/>
  <c r="JT53" i="11"/>
  <c r="JU52" i="11"/>
  <c r="JR52" i="10"/>
  <c r="JR53" i="10" s="1"/>
  <c r="JU53" i="12" l="1"/>
  <c r="JV52" i="12"/>
  <c r="JU53" i="11"/>
  <c r="JV52" i="11"/>
  <c r="JS52" i="10"/>
  <c r="JS53" i="10" s="1"/>
  <c r="JV53" i="12" l="1"/>
  <c r="JW52" i="12"/>
  <c r="JV53" i="11"/>
  <c r="JW52" i="11"/>
  <c r="JT52" i="10"/>
  <c r="JT53" i="10" s="1"/>
  <c r="JX52" i="12" l="1"/>
  <c r="JW53" i="12"/>
  <c r="JX52" i="11"/>
  <c r="JW53" i="11"/>
  <c r="JU52" i="10"/>
  <c r="JU53" i="10" s="1"/>
  <c r="JX53" i="12" l="1"/>
  <c r="JY52" i="12"/>
  <c r="JX53" i="11"/>
  <c r="JY52" i="11"/>
  <c r="JV52" i="10"/>
  <c r="JV53" i="10" s="1"/>
  <c r="JY53" i="12" l="1"/>
  <c r="JZ52" i="12"/>
  <c r="JZ52" i="11"/>
  <c r="JY53" i="11"/>
  <c r="JW52" i="10"/>
  <c r="JW53" i="10" s="1"/>
  <c r="JZ53" i="12" l="1"/>
  <c r="KA52" i="12"/>
  <c r="JZ53" i="11"/>
  <c r="KA52" i="11"/>
  <c r="JX52" i="10"/>
  <c r="JX53" i="10" s="1"/>
  <c r="KB52" i="12" l="1"/>
  <c r="KA53" i="12"/>
  <c r="KA53" i="11"/>
  <c r="KB52" i="11"/>
  <c r="JY52" i="10"/>
  <c r="JY53" i="10" s="1"/>
  <c r="KB53" i="12" l="1"/>
  <c r="KC52" i="12"/>
  <c r="KB53" i="11"/>
  <c r="KC52" i="11"/>
  <c r="JZ52" i="10"/>
  <c r="JZ53" i="10" s="1"/>
  <c r="KC53" i="12" l="1"/>
  <c r="KD52" i="12"/>
  <c r="KC53" i="11"/>
  <c r="KD52" i="11"/>
  <c r="KA52" i="10"/>
  <c r="KA53" i="10" s="1"/>
  <c r="KE52" i="12" l="1"/>
  <c r="KD53" i="12"/>
  <c r="KD53" i="11"/>
  <c r="KE52" i="11"/>
  <c r="KB52" i="10"/>
  <c r="KB53" i="10" s="1"/>
  <c r="KE53" i="12" l="1"/>
  <c r="KF52" i="12"/>
  <c r="KE53" i="11"/>
  <c r="KF52" i="11"/>
  <c r="KC52" i="10"/>
  <c r="KC53" i="10" s="1"/>
  <c r="KF53" i="12" l="1"/>
  <c r="KG52" i="12"/>
  <c r="KF53" i="11"/>
  <c r="KG52" i="11"/>
  <c r="KD52" i="10"/>
  <c r="KD53" i="10" s="1"/>
  <c r="KG53" i="12" l="1"/>
  <c r="KH52" i="12"/>
  <c r="KG53" i="11"/>
  <c r="KH52" i="11"/>
  <c r="KE52" i="10"/>
  <c r="KE53" i="10" s="1"/>
  <c r="KH53" i="12" l="1"/>
  <c r="KI52" i="12"/>
  <c r="KH53" i="11"/>
  <c r="KI52" i="11"/>
  <c r="KF52" i="10"/>
  <c r="KF53" i="10" s="1"/>
  <c r="KI53" i="12" l="1"/>
  <c r="KJ52" i="12"/>
  <c r="KI53" i="11"/>
  <c r="KJ52" i="11"/>
  <c r="KG52" i="10"/>
  <c r="KG53" i="10" s="1"/>
  <c r="KK52" i="12" l="1"/>
  <c r="KJ53" i="12"/>
  <c r="KJ53" i="11"/>
  <c r="KK52" i="11"/>
  <c r="KH52" i="10"/>
  <c r="KH53" i="10" s="1"/>
  <c r="KL52" i="12" l="1"/>
  <c r="KK53" i="12"/>
  <c r="KK53" i="11"/>
  <c r="KL52" i="11"/>
  <c r="KI52" i="10"/>
  <c r="KI53" i="10" s="1"/>
  <c r="KL53" i="12" l="1"/>
  <c r="KM52" i="12"/>
  <c r="KL53" i="11"/>
  <c r="KM52" i="11"/>
  <c r="KJ52" i="10"/>
  <c r="KJ53" i="10" s="1"/>
  <c r="KM53" i="12" l="1"/>
  <c r="KN52" i="12"/>
  <c r="KN52" i="11"/>
  <c r="KM53" i="11"/>
  <c r="KK52" i="10"/>
  <c r="KK53" i="10" s="1"/>
  <c r="KN53" i="12" l="1"/>
  <c r="KO52" i="12"/>
  <c r="KN53" i="11"/>
  <c r="KO52" i="11"/>
  <c r="KL52" i="10"/>
  <c r="KL53" i="10" s="1"/>
  <c r="KO53" i="12" l="1"/>
  <c r="KP52" i="12"/>
  <c r="KP52" i="11"/>
  <c r="KO53" i="11"/>
  <c r="KM52" i="10"/>
  <c r="KM53" i="10" s="1"/>
  <c r="KP53" i="12" l="1"/>
  <c r="KQ52" i="12"/>
  <c r="KP53" i="11"/>
  <c r="KQ52" i="11"/>
  <c r="KN52" i="10"/>
  <c r="KN53" i="10" s="1"/>
  <c r="KQ53" i="12" l="1"/>
  <c r="KR52" i="12"/>
  <c r="KQ53" i="11"/>
  <c r="KR52" i="11"/>
  <c r="KO52" i="10"/>
  <c r="KO53" i="10" s="1"/>
  <c r="KR53" i="12" l="1"/>
  <c r="KS52" i="12"/>
  <c r="KR53" i="11"/>
  <c r="KS52" i="11"/>
  <c r="KP52" i="10"/>
  <c r="KP53" i="10" s="1"/>
  <c r="KS53" i="12" l="1"/>
  <c r="KT52" i="12"/>
  <c r="KS53" i="11"/>
  <c r="KT52" i="11"/>
  <c r="KQ52" i="10"/>
  <c r="KQ53" i="10" s="1"/>
  <c r="KT53" i="12" l="1"/>
  <c r="KU52" i="12"/>
  <c r="KT53" i="11"/>
  <c r="KU52" i="11"/>
  <c r="KR52" i="10"/>
  <c r="KR53" i="10" s="1"/>
  <c r="KU53" i="12" l="1"/>
  <c r="KV52" i="12"/>
  <c r="KU53" i="11"/>
  <c r="KV52" i="11"/>
  <c r="KS52" i="10"/>
  <c r="KS53" i="10" s="1"/>
  <c r="KV53" i="12" l="1"/>
  <c r="KW52" i="12"/>
  <c r="KV53" i="11"/>
  <c r="KW52" i="11"/>
  <c r="KT52" i="10"/>
  <c r="KT53" i="10" s="1"/>
  <c r="KW53" i="12" l="1"/>
  <c r="KX52" i="12"/>
  <c r="KW53" i="11"/>
  <c r="KX52" i="11"/>
  <c r="KU52" i="10"/>
  <c r="KU53" i="10" s="1"/>
  <c r="KX53" i="12" l="1"/>
  <c r="KY52" i="12"/>
  <c r="KX53" i="11"/>
  <c r="KY52" i="11"/>
  <c r="KV52" i="10"/>
  <c r="KV53" i="10" s="1"/>
  <c r="KY53" i="12" l="1"/>
  <c r="KZ52" i="12"/>
  <c r="KY53" i="11"/>
  <c r="KZ52" i="11"/>
  <c r="KW52" i="10"/>
  <c r="KW53" i="10" s="1"/>
  <c r="KZ53" i="12" l="1"/>
  <c r="LA52" i="12"/>
  <c r="KZ53" i="11"/>
  <c r="LA52" i="11"/>
  <c r="KX52" i="10"/>
  <c r="KX53" i="10" s="1"/>
  <c r="LA53" i="12" l="1"/>
  <c r="LB52" i="12"/>
  <c r="LA53" i="11"/>
  <c r="LB52" i="11"/>
  <c r="KY52" i="10"/>
  <c r="KY53" i="10" s="1"/>
  <c r="LB53" i="12" l="1"/>
  <c r="LC52" i="12"/>
  <c r="LB53" i="11"/>
  <c r="LC52" i="11"/>
  <c r="KZ52" i="10"/>
  <c r="KZ53" i="10" s="1"/>
  <c r="LC53" i="12" l="1"/>
  <c r="LD52" i="12"/>
  <c r="LD52" i="11"/>
  <c r="LC53" i="11"/>
  <c r="LA52" i="10"/>
  <c r="LA53" i="10" s="1"/>
  <c r="LD53" i="12" l="1"/>
  <c r="LE52" i="12"/>
  <c r="LD53" i="11"/>
  <c r="LE52" i="11"/>
  <c r="LB52" i="10"/>
  <c r="LB53" i="10" s="1"/>
  <c r="LE53" i="12" l="1"/>
  <c r="LF52" i="12"/>
  <c r="LF52" i="11"/>
  <c r="LE53" i="11"/>
  <c r="LC52" i="10"/>
  <c r="LC53" i="10" s="1"/>
  <c r="LF53" i="12" l="1"/>
  <c r="LG52" i="12"/>
  <c r="LF53" i="11"/>
  <c r="LG52" i="11"/>
  <c r="LD52" i="10"/>
  <c r="LD53" i="10" s="1"/>
  <c r="LH52" i="12" l="1"/>
  <c r="LG53" i="12"/>
  <c r="LG53" i="11"/>
  <c r="LH52" i="11"/>
  <c r="LE52" i="10"/>
  <c r="LE53" i="10" s="1"/>
  <c r="LH53" i="12" l="1"/>
  <c r="LI52" i="12"/>
  <c r="LH53" i="11"/>
  <c r="LI52" i="11"/>
  <c r="LF52" i="10"/>
  <c r="LF53" i="10" s="1"/>
  <c r="LJ52" i="12" l="1"/>
  <c r="LI53" i="12"/>
  <c r="LI53" i="11"/>
  <c r="LJ52" i="11"/>
  <c r="LG52" i="10"/>
  <c r="LG53" i="10" s="1"/>
  <c r="LJ53" i="12" l="1"/>
  <c r="LK52" i="12"/>
  <c r="LJ53" i="11"/>
  <c r="LK52" i="11"/>
  <c r="LH52" i="10"/>
  <c r="LH53" i="10" s="1"/>
  <c r="LK53" i="12" l="1"/>
  <c r="LL52" i="12"/>
  <c r="LK53" i="11"/>
  <c r="LL52" i="11"/>
  <c r="LI52" i="10"/>
  <c r="LI53" i="10" s="1"/>
  <c r="LL53" i="12" l="1"/>
  <c r="LM52" i="12"/>
  <c r="LL53" i="11"/>
  <c r="LM52" i="11"/>
  <c r="LJ52" i="10"/>
  <c r="LJ53" i="10" s="1"/>
  <c r="LM53" i="12" l="1"/>
  <c r="LN52" i="12"/>
  <c r="LM53" i="11"/>
  <c r="LN52" i="11"/>
  <c r="LK52" i="10"/>
  <c r="LK53" i="10" s="1"/>
  <c r="LN53" i="12" l="1"/>
  <c r="LO52" i="12"/>
  <c r="LN53" i="11"/>
  <c r="LO52" i="11"/>
  <c r="LL52" i="10"/>
  <c r="LL53" i="10" s="1"/>
  <c r="LP52" i="12" l="1"/>
  <c r="LO53" i="12"/>
  <c r="LO53" i="11"/>
  <c r="LP52" i="11"/>
  <c r="LM52" i="10"/>
  <c r="LM53" i="10" s="1"/>
  <c r="LP53" i="12" l="1"/>
  <c r="LQ52" i="12"/>
  <c r="LP53" i="11"/>
  <c r="LQ52" i="11"/>
  <c r="LN52" i="10"/>
  <c r="LN53" i="10" s="1"/>
  <c r="LQ53" i="12" l="1"/>
  <c r="LR52" i="12"/>
  <c r="LQ53" i="11"/>
  <c r="LR52" i="11"/>
  <c r="LO52" i="10"/>
  <c r="LO53" i="10" s="1"/>
  <c r="LS52" i="12" l="1"/>
  <c r="LR53" i="12"/>
  <c r="LR53" i="11"/>
  <c r="LS52" i="11"/>
  <c r="LP52" i="10"/>
  <c r="LP53" i="10" s="1"/>
  <c r="LS53" i="12" l="1"/>
  <c r="LT52" i="12"/>
  <c r="LS53" i="11"/>
  <c r="LT52" i="11"/>
  <c r="LQ52" i="10"/>
  <c r="LQ53" i="10" s="1"/>
  <c r="LT53" i="12" l="1"/>
  <c r="LU52" i="12"/>
  <c r="LU52" i="11"/>
  <c r="LT53" i="11"/>
  <c r="LR52" i="10"/>
  <c r="LR53" i="10" s="1"/>
  <c r="LU53" i="12" l="1"/>
  <c r="LV52" i="12"/>
  <c r="LU53" i="11"/>
  <c r="LV52" i="11"/>
  <c r="LS52" i="10"/>
  <c r="LS53" i="10" s="1"/>
  <c r="LV53" i="12" l="1"/>
  <c r="LW52" i="12"/>
  <c r="LV53" i="11"/>
  <c r="LW52" i="11"/>
  <c r="LT52" i="10"/>
  <c r="LT53" i="10" s="1"/>
  <c r="LW53" i="12" l="1"/>
  <c r="LX52" i="12"/>
  <c r="LW53" i="11"/>
  <c r="LX52" i="11"/>
  <c r="LU52" i="10"/>
  <c r="LU53" i="10" s="1"/>
  <c r="LY52" i="12" l="1"/>
  <c r="LX53" i="12"/>
  <c r="LX53" i="11"/>
  <c r="LY52" i="11"/>
  <c r="LV52" i="10"/>
  <c r="LV53" i="10" s="1"/>
  <c r="LY53" i="12" l="1"/>
  <c r="LZ52" i="12"/>
  <c r="LY53" i="11"/>
  <c r="LZ52" i="11"/>
  <c r="LW52" i="10"/>
  <c r="LW53" i="10" s="1"/>
  <c r="LZ53" i="12" l="1"/>
  <c r="MA52" i="12"/>
  <c r="LZ53" i="11"/>
  <c r="MA52" i="11"/>
  <c r="LX52" i="10"/>
  <c r="LX53" i="10" s="1"/>
  <c r="MA53" i="12" l="1"/>
  <c r="MB52" i="12"/>
  <c r="MA53" i="11"/>
  <c r="MB52" i="11"/>
  <c r="LY52" i="10"/>
  <c r="LY53" i="10" s="1"/>
  <c r="MB53" i="12" l="1"/>
  <c r="MC52" i="12"/>
  <c r="MB53" i="11"/>
  <c r="MC52" i="11"/>
  <c r="LZ52" i="10"/>
  <c r="LZ53" i="10" s="1"/>
  <c r="MC53" i="12" l="1"/>
  <c r="MD52" i="12"/>
  <c r="MC53" i="11"/>
  <c r="MD52" i="11"/>
  <c r="MA52" i="10"/>
  <c r="MA53" i="10" s="1"/>
  <c r="MD53" i="12" l="1"/>
  <c r="ME52" i="12"/>
  <c r="MD53" i="11"/>
  <c r="ME52" i="11"/>
  <c r="MB52" i="10"/>
  <c r="MB53" i="10" s="1"/>
  <c r="ME53" i="12" l="1"/>
  <c r="MF52" i="12"/>
  <c r="ME53" i="11"/>
  <c r="MF52" i="11"/>
  <c r="MC52" i="10"/>
  <c r="MC53" i="10" s="1"/>
  <c r="MF53" i="12" l="1"/>
  <c r="MG52" i="12"/>
  <c r="MF53" i="11"/>
  <c r="MG52" i="11"/>
  <c r="MD52" i="10"/>
  <c r="MD53" i="10" s="1"/>
  <c r="MG53" i="12" l="1"/>
  <c r="MH52" i="12"/>
  <c r="MG53" i="11"/>
  <c r="MH52" i="11"/>
  <c r="ME52" i="10"/>
  <c r="ME53" i="10" s="1"/>
  <c r="MH53" i="12" l="1"/>
  <c r="MI52" i="12"/>
  <c r="MH53" i="11"/>
  <c r="MI52" i="11"/>
  <c r="MF52" i="10"/>
  <c r="MF53" i="10" s="1"/>
  <c r="MI53" i="12" l="1"/>
  <c r="MJ52" i="12"/>
  <c r="MI53" i="11"/>
  <c r="MJ52" i="11"/>
  <c r="MG52" i="10"/>
  <c r="MG53" i="10" s="1"/>
  <c r="MJ53" i="12" l="1"/>
  <c r="MK52" i="12"/>
  <c r="MJ53" i="11"/>
  <c r="MK52" i="11"/>
  <c r="MH52" i="10"/>
  <c r="MH53" i="10" s="1"/>
  <c r="ML52" i="12" l="1"/>
  <c r="MK53" i="12"/>
  <c r="MK53" i="11"/>
  <c r="ML52" i="11"/>
  <c r="MI52" i="10"/>
  <c r="MI53" i="10" s="1"/>
  <c r="ML53" i="12" l="1"/>
  <c r="MM52" i="12"/>
  <c r="ML53" i="11"/>
  <c r="MM52" i="11"/>
  <c r="MJ52" i="10"/>
  <c r="MJ53" i="10" s="1"/>
  <c r="MM53" i="12" l="1"/>
  <c r="MN52" i="12"/>
  <c r="MM53" i="11"/>
  <c r="MN52" i="11"/>
  <c r="MK52" i="10"/>
  <c r="MK53" i="10" s="1"/>
  <c r="MN53" i="12" l="1"/>
  <c r="MO52" i="12"/>
  <c r="MN53" i="11"/>
  <c r="MO52" i="11"/>
  <c r="ML52" i="10"/>
  <c r="ML53" i="10" s="1"/>
  <c r="MO53" i="12" l="1"/>
  <c r="MP52" i="12"/>
  <c r="MO53" i="11"/>
  <c r="MP52" i="11"/>
  <c r="MM52" i="10"/>
  <c r="MM53" i="10" s="1"/>
  <c r="MP53" i="12" l="1"/>
  <c r="MQ52" i="12"/>
  <c r="MP53" i="11"/>
  <c r="MQ52" i="11"/>
  <c r="MN52" i="10"/>
  <c r="MN53" i="10" s="1"/>
  <c r="MQ53" i="12" l="1"/>
  <c r="MR52" i="12"/>
  <c r="MR52" i="11"/>
  <c r="MQ53" i="11"/>
  <c r="MO52" i="10"/>
  <c r="MO53" i="10" s="1"/>
  <c r="MR53" i="12" l="1"/>
  <c r="MS52" i="12"/>
  <c r="MR53" i="11"/>
  <c r="MS52" i="11"/>
  <c r="MP52" i="10"/>
  <c r="MP53" i="10" s="1"/>
  <c r="MS53" i="12" l="1"/>
  <c r="MT52" i="12"/>
  <c r="MS53" i="11"/>
  <c r="MT52" i="11"/>
  <c r="MQ52" i="10"/>
  <c r="MQ53" i="10" s="1"/>
  <c r="MT53" i="12" l="1"/>
  <c r="MU52" i="12"/>
  <c r="MT53" i="11"/>
  <c r="MU52" i="11"/>
  <c r="MR52" i="10"/>
  <c r="MR53" i="10" s="1"/>
  <c r="MU53" i="12" l="1"/>
  <c r="MV52" i="12"/>
  <c r="MU53" i="11"/>
  <c r="MV52" i="11"/>
  <c r="MS52" i="10"/>
  <c r="MS53" i="10" s="1"/>
  <c r="MW52" i="12" l="1"/>
  <c r="MV53" i="12"/>
  <c r="MV53" i="11"/>
  <c r="MW52" i="11"/>
  <c r="MT52" i="10"/>
  <c r="MT53" i="10" s="1"/>
  <c r="MW53" i="12" l="1"/>
  <c r="MX52" i="12"/>
  <c r="MW53" i="11"/>
  <c r="MX52" i="11"/>
  <c r="MU52" i="10"/>
  <c r="MU53" i="10" s="1"/>
  <c r="MX53" i="12" l="1"/>
  <c r="MY52" i="12"/>
  <c r="MX53" i="11"/>
  <c r="MY52" i="11"/>
  <c r="MV52" i="10"/>
  <c r="MV53" i="10" s="1"/>
  <c r="MY53" i="12" l="1"/>
  <c r="MZ52" i="12"/>
  <c r="MY53" i="11"/>
  <c r="MZ52" i="11"/>
  <c r="MW52" i="10"/>
  <c r="MW53" i="10" s="1"/>
  <c r="MZ53" i="12" l="1"/>
  <c r="NA52" i="12"/>
  <c r="MZ53" i="11"/>
  <c r="NA52" i="11"/>
  <c r="MX52" i="10"/>
  <c r="MX53" i="10" s="1"/>
  <c r="NA53" i="12" l="1"/>
  <c r="NB52" i="12"/>
  <c r="NA53" i="11"/>
  <c r="NB52" i="11"/>
  <c r="MY52" i="10"/>
  <c r="MY53" i="10" s="1"/>
  <c r="NB53" i="12" l="1"/>
  <c r="NC52" i="12"/>
  <c r="NB53" i="11"/>
  <c r="NC52" i="11"/>
  <c r="MZ52" i="10"/>
  <c r="MZ53" i="10" s="1"/>
  <c r="NC53" i="12" l="1"/>
  <c r="ND52" i="12"/>
  <c r="NC53" i="11"/>
  <c r="ND52" i="11"/>
  <c r="NA52" i="10"/>
  <c r="NA53" i="10" s="1"/>
  <c r="ND53" i="12" l="1"/>
  <c r="NE52" i="12"/>
  <c r="ND53" i="11"/>
  <c r="NE52" i="11"/>
  <c r="NB52" i="10"/>
  <c r="NB53" i="10" s="1"/>
  <c r="NE53" i="12" l="1"/>
  <c r="NF52" i="12"/>
  <c r="NE53" i="11"/>
  <c r="NF52" i="11"/>
  <c r="NC52" i="10"/>
  <c r="NC53" i="10" s="1"/>
  <c r="NF53" i="12" l="1"/>
  <c r="NG52" i="12"/>
  <c r="NF53" i="11"/>
  <c r="NG52" i="11"/>
  <c r="ND52" i="10"/>
  <c r="ND53" i="10" s="1"/>
  <c r="NG53" i="12" l="1"/>
  <c r="NH52" i="12"/>
  <c r="NG53" i="11"/>
  <c r="NH52" i="11"/>
  <c r="NE52" i="10"/>
  <c r="NE53" i="10" s="1"/>
  <c r="NH53" i="12" l="1"/>
  <c r="NI52" i="12"/>
  <c r="NH53" i="11"/>
  <c r="NI52" i="11"/>
  <c r="NF52" i="10"/>
  <c r="NF53" i="10" s="1"/>
  <c r="NI53" i="12" l="1"/>
  <c r="NJ52" i="12"/>
  <c r="NI53" i="11"/>
  <c r="NJ52" i="11"/>
  <c r="NG52" i="10"/>
  <c r="NG53" i="10" s="1"/>
  <c r="NJ53" i="12" l="1"/>
  <c r="NK52" i="12"/>
  <c r="NJ53" i="11"/>
  <c r="NK52" i="11"/>
  <c r="NH52" i="10"/>
  <c r="NH53" i="10" s="1"/>
  <c r="NL52" i="12" l="1"/>
  <c r="NK53" i="12"/>
  <c r="NK53" i="11"/>
  <c r="NL52" i="11"/>
  <c r="NI52" i="10"/>
  <c r="NI53" i="10" s="1"/>
  <c r="NM52" i="12" l="1"/>
  <c r="NL53" i="12"/>
  <c r="NL53" i="11"/>
  <c r="NM52" i="11"/>
  <c r="NJ52" i="10"/>
  <c r="NJ53" i="10" s="1"/>
  <c r="NM53" i="12" l="1"/>
  <c r="NN52" i="12"/>
  <c r="NM53" i="11"/>
  <c r="NN52" i="11"/>
  <c r="NK52" i="10"/>
  <c r="NK53" i="10" s="1"/>
  <c r="NN53" i="12" l="1"/>
  <c r="NO52" i="12"/>
  <c r="NN53" i="11"/>
  <c r="NO52" i="11"/>
  <c r="NL52" i="10"/>
  <c r="NL53" i="10" s="1"/>
  <c r="NO53" i="12" l="1"/>
  <c r="NP52" i="12"/>
  <c r="NO53" i="11"/>
  <c r="NP52" i="11"/>
  <c r="NM52" i="10"/>
  <c r="NM53" i="10" s="1"/>
  <c r="NP53" i="12" l="1"/>
  <c r="NQ52" i="12"/>
  <c r="NP53" i="11"/>
  <c r="NQ52" i="11"/>
  <c r="NN52" i="10"/>
  <c r="NN53" i="10" s="1"/>
  <c r="NQ53" i="12" l="1"/>
  <c r="NR52" i="12"/>
  <c r="NQ53" i="11"/>
  <c r="NR52" i="11"/>
  <c r="NO52" i="10"/>
  <c r="NO53" i="10" s="1"/>
  <c r="NR53" i="12" l="1"/>
  <c r="NS52" i="12"/>
  <c r="NR53" i="11"/>
  <c r="NS52" i="11"/>
  <c r="NP52" i="10"/>
  <c r="NP53" i="10" s="1"/>
  <c r="NS53" i="12" l="1"/>
  <c r="NT52" i="12"/>
  <c r="NS53" i="11"/>
  <c r="NT52" i="11"/>
  <c r="NQ52" i="10"/>
  <c r="NQ53" i="10" s="1"/>
  <c r="NT53" i="12" l="1"/>
  <c r="NU52" i="12"/>
  <c r="NT53" i="11"/>
  <c r="NU52" i="11"/>
  <c r="NR52" i="10"/>
  <c r="NR53" i="10" s="1"/>
  <c r="NU53" i="12" l="1"/>
  <c r="NV52" i="12"/>
  <c r="NU53" i="11"/>
  <c r="NV52" i="11"/>
  <c r="NS52" i="10"/>
  <c r="NS53" i="10" s="1"/>
  <c r="NV53" i="12" l="1"/>
  <c r="NW52" i="12"/>
  <c r="NV53" i="11"/>
  <c r="NW52" i="11"/>
  <c r="NT52" i="10"/>
  <c r="NT53" i="10" s="1"/>
  <c r="NW53" i="12" l="1"/>
  <c r="NX52" i="12"/>
  <c r="NW53" i="11"/>
  <c r="NX52" i="11"/>
  <c r="NU52" i="10"/>
  <c r="NU53" i="10" s="1"/>
  <c r="NX53" i="12" l="1"/>
  <c r="NY52" i="12"/>
  <c r="NY52" i="11"/>
  <c r="NX53" i="11"/>
  <c r="NV52" i="10"/>
  <c r="NV53" i="10" s="1"/>
  <c r="NY53" i="12" l="1"/>
  <c r="NZ52" i="12"/>
  <c r="NY53" i="11"/>
  <c r="NZ52" i="11"/>
  <c r="NW52" i="10"/>
  <c r="NW53" i="10" s="1"/>
  <c r="NZ53" i="12" l="1"/>
  <c r="OA52" i="12"/>
  <c r="NZ53" i="11"/>
  <c r="OA52" i="11"/>
  <c r="NX52" i="10"/>
  <c r="NX53" i="10" s="1"/>
  <c r="OB52" i="12" l="1"/>
  <c r="OA53" i="12"/>
  <c r="OB52" i="11"/>
  <c r="OA53" i="11"/>
  <c r="NY52" i="10"/>
  <c r="NY53" i="10" s="1"/>
  <c r="OB53" i="12" l="1"/>
  <c r="OC52" i="12"/>
  <c r="OB53" i="11"/>
  <c r="OC52" i="11"/>
  <c r="NZ52" i="10"/>
  <c r="NZ53" i="10" s="1"/>
  <c r="OC53" i="12" l="1"/>
  <c r="OD52" i="12"/>
  <c r="OC53" i="11"/>
  <c r="OD52" i="11"/>
  <c r="OA52" i="10"/>
  <c r="OA53" i="10" s="1"/>
  <c r="OE52" i="12" l="1"/>
  <c r="OD53" i="12"/>
  <c r="OD53" i="11"/>
  <c r="OE52" i="11"/>
  <c r="OB52" i="10"/>
  <c r="OB53" i="10" s="1"/>
  <c r="OE53" i="12" l="1"/>
  <c r="OF52" i="12"/>
  <c r="OE53" i="11"/>
  <c r="OF52" i="11"/>
  <c r="OC52" i="10"/>
  <c r="OC53" i="10" s="1"/>
  <c r="OF53" i="12" l="1"/>
  <c r="OG52" i="12"/>
  <c r="OF53" i="11"/>
  <c r="OG52" i="11"/>
  <c r="OD52" i="10"/>
  <c r="OD53" i="10" s="1"/>
  <c r="OG53" i="12" l="1"/>
  <c r="OH52" i="12"/>
  <c r="OG53" i="11"/>
  <c r="OH52" i="11"/>
  <c r="OE52" i="10"/>
  <c r="OE53" i="10" s="1"/>
  <c r="OH53" i="12" l="1"/>
  <c r="OI52" i="12"/>
  <c r="OH53" i="11"/>
  <c r="OI52" i="11"/>
  <c r="OF52" i="10"/>
  <c r="OF53" i="10" s="1"/>
  <c r="OI53" i="12" l="1"/>
  <c r="OJ52" i="12"/>
  <c r="OI53" i="11"/>
  <c r="OJ52" i="11"/>
  <c r="OG52" i="10"/>
  <c r="OG53" i="10" s="1"/>
  <c r="OK52" i="12" l="1"/>
  <c r="OJ53" i="12"/>
  <c r="OJ53" i="11"/>
  <c r="OK52" i="11"/>
  <c r="OH52" i="10"/>
  <c r="OH53" i="10" s="1"/>
  <c r="OK53" i="12" l="1"/>
  <c r="OL52" i="12"/>
  <c r="OK53" i="11"/>
  <c r="OL52" i="11"/>
  <c r="OI52" i="10"/>
  <c r="OI53" i="10" s="1"/>
  <c r="OL53" i="12" l="1"/>
  <c r="OM52" i="12"/>
  <c r="OL53" i="11"/>
  <c r="OM52" i="11"/>
  <c r="OJ52" i="10"/>
  <c r="OJ53" i="10" s="1"/>
  <c r="OM53" i="12" l="1"/>
  <c r="ON52" i="12"/>
  <c r="OM53" i="11"/>
  <c r="ON52" i="11"/>
  <c r="OK52" i="10"/>
  <c r="OK53" i="10" s="1"/>
  <c r="ON53" i="12" l="1"/>
  <c r="OO52" i="12"/>
  <c r="ON53" i="11"/>
  <c r="OO52" i="11"/>
  <c r="OL52" i="10"/>
  <c r="OL53" i="10" s="1"/>
  <c r="OO53" i="12" l="1"/>
  <c r="OP52" i="12"/>
  <c r="OO53" i="11"/>
  <c r="OP52" i="11"/>
  <c r="OM52" i="10"/>
  <c r="OM53" i="10" s="1"/>
  <c r="OQ52" i="12" l="1"/>
  <c r="OP53" i="12"/>
  <c r="OP53" i="11"/>
  <c r="OQ52" i="11"/>
  <c r="ON52" i="10"/>
  <c r="ON53" i="10" s="1"/>
  <c r="OQ53" i="12" l="1"/>
  <c r="OR52" i="12"/>
  <c r="OQ53" i="11"/>
  <c r="OR52" i="11"/>
  <c r="OO52" i="10"/>
  <c r="OO53" i="10" s="1"/>
  <c r="OR53" i="12" l="1"/>
  <c r="OS52" i="12"/>
  <c r="OR53" i="11"/>
  <c r="OS52" i="11"/>
  <c r="OP52" i="10"/>
  <c r="OP53" i="10" s="1"/>
  <c r="OT52" i="12" l="1"/>
  <c r="OS53" i="12"/>
  <c r="OS53" i="11"/>
  <c r="OT52" i="11"/>
  <c r="OQ52" i="10"/>
  <c r="OQ53" i="10" s="1"/>
  <c r="OT53" i="12" l="1"/>
  <c r="OU52" i="12"/>
  <c r="OT53" i="11"/>
  <c r="OU52" i="11"/>
  <c r="OR52" i="10"/>
  <c r="OR53" i="10" s="1"/>
  <c r="OU53" i="12" l="1"/>
  <c r="OV52" i="12"/>
  <c r="OU53" i="11"/>
  <c r="OV52" i="11"/>
  <c r="OS52" i="10"/>
  <c r="OS53" i="10" s="1"/>
  <c r="OV53" i="12" l="1"/>
  <c r="OW52" i="12"/>
  <c r="OV53" i="11"/>
  <c r="OW52" i="11"/>
  <c r="OT52" i="10"/>
  <c r="OT53" i="10" s="1"/>
  <c r="OW53" i="12" l="1"/>
  <c r="OX52" i="12"/>
  <c r="OX52" i="11"/>
  <c r="OW53" i="11"/>
  <c r="OU52" i="10"/>
  <c r="OU53" i="10" s="1"/>
  <c r="OX53" i="12" l="1"/>
  <c r="OY52" i="12"/>
  <c r="OX53" i="11"/>
  <c r="OY52" i="11"/>
  <c r="OV52" i="10"/>
  <c r="OV53" i="10" s="1"/>
  <c r="OY53" i="12" l="1"/>
  <c r="OZ52" i="12"/>
  <c r="OY53" i="11"/>
  <c r="OZ52" i="11"/>
  <c r="OW52" i="10"/>
  <c r="OW53" i="10" s="1"/>
  <c r="OZ53" i="12" l="1"/>
  <c r="PA52" i="12"/>
  <c r="OZ53" i="11"/>
  <c r="PA52" i="11"/>
  <c r="OX52" i="10"/>
  <c r="OX53" i="10" s="1"/>
  <c r="PA53" i="12" l="1"/>
  <c r="PB52" i="12"/>
  <c r="PA53" i="11"/>
  <c r="PB52" i="11"/>
  <c r="OY52" i="10"/>
  <c r="OY53" i="10" s="1"/>
  <c r="PB53" i="12" l="1"/>
  <c r="PC52" i="12"/>
  <c r="PB53" i="11"/>
  <c r="PC52" i="11"/>
  <c r="OZ52" i="10"/>
  <c r="OZ53" i="10" s="1"/>
  <c r="PC53" i="12" l="1"/>
  <c r="PD52" i="12"/>
  <c r="PC53" i="11"/>
  <c r="PD52" i="11"/>
  <c r="PA52" i="10"/>
  <c r="PA53" i="10" s="1"/>
  <c r="PD53" i="12" l="1"/>
  <c r="PE52" i="12"/>
  <c r="PD53" i="11"/>
  <c r="PE52" i="11"/>
  <c r="PB52" i="10"/>
  <c r="PB53" i="10" s="1"/>
  <c r="PE53" i="12" l="1"/>
  <c r="PF52" i="12"/>
  <c r="PE53" i="11"/>
  <c r="PF52" i="11"/>
  <c r="PC52" i="10"/>
  <c r="PC53" i="10" s="1"/>
  <c r="PF53" i="12" l="1"/>
  <c r="PG52" i="12"/>
  <c r="PF53" i="11"/>
  <c r="PG52" i="11"/>
  <c r="PD52" i="10"/>
  <c r="PD53" i="10" s="1"/>
  <c r="PG53" i="12" l="1"/>
  <c r="PH52" i="12"/>
  <c r="PG53" i="11"/>
  <c r="PH52" i="11"/>
  <c r="PE52" i="10"/>
  <c r="PE53" i="10" s="1"/>
  <c r="PH53" i="12" l="1"/>
  <c r="PI52" i="12"/>
  <c r="PH53" i="11"/>
  <c r="PI52" i="11"/>
  <c r="PF52" i="10"/>
  <c r="PF53" i="10" s="1"/>
  <c r="PI53" i="12" l="1"/>
  <c r="PJ52" i="12"/>
  <c r="PI53" i="11"/>
  <c r="PJ52" i="11"/>
  <c r="PG52" i="10"/>
  <c r="PG53" i="10" s="1"/>
  <c r="PJ53" i="12" l="1"/>
  <c r="PK52" i="12"/>
  <c r="PJ53" i="11"/>
  <c r="PK52" i="11"/>
  <c r="PH52" i="10"/>
  <c r="PH53" i="10" s="1"/>
  <c r="PK53" i="12" l="1"/>
  <c r="PL52" i="12"/>
  <c r="PK53" i="11"/>
  <c r="PL52" i="11"/>
  <c r="PI52" i="10"/>
  <c r="PI53" i="10" s="1"/>
  <c r="PL53" i="12" l="1"/>
  <c r="PM52" i="12"/>
  <c r="PL53" i="11"/>
  <c r="PM52" i="11"/>
  <c r="PJ52" i="10"/>
  <c r="PJ53" i="10" s="1"/>
  <c r="PM53" i="12" l="1"/>
  <c r="PN52" i="12"/>
  <c r="PM53" i="11"/>
  <c r="PN52" i="11"/>
  <c r="PK52" i="10"/>
  <c r="PK53" i="10" s="1"/>
  <c r="PN53" i="12" l="1"/>
  <c r="PO52" i="12"/>
  <c r="PN53" i="11"/>
  <c r="PO52" i="11"/>
  <c r="PL52" i="10"/>
  <c r="PL53" i="10" s="1"/>
  <c r="PO53" i="12" l="1"/>
  <c r="PP52" i="12"/>
  <c r="PO53" i="11"/>
  <c r="PP52" i="11"/>
  <c r="PM52" i="10"/>
  <c r="PM53" i="10" s="1"/>
  <c r="PQ52" i="12" l="1"/>
  <c r="PP53" i="12"/>
  <c r="PP53" i="11"/>
  <c r="PQ52" i="11"/>
  <c r="PN52" i="10"/>
  <c r="PN53" i="10" s="1"/>
  <c r="PQ53" i="12" l="1"/>
  <c r="PR52" i="12"/>
  <c r="PQ53" i="11"/>
  <c r="PR52" i="11"/>
  <c r="PO52" i="10"/>
  <c r="PO53" i="10" s="1"/>
  <c r="PR53" i="12" l="1"/>
  <c r="PS52" i="12"/>
  <c r="PR53" i="11"/>
  <c r="PS52" i="11"/>
  <c r="PP52" i="10"/>
  <c r="PP53" i="10" s="1"/>
  <c r="PS53" i="12" l="1"/>
  <c r="PT52" i="12"/>
  <c r="PS53" i="11"/>
  <c r="PT52" i="11"/>
  <c r="PQ52" i="10"/>
  <c r="PQ53" i="10" s="1"/>
  <c r="PT53" i="12" l="1"/>
  <c r="PU52" i="12"/>
  <c r="PT53" i="11"/>
  <c r="PU52" i="11"/>
  <c r="PR52" i="10"/>
  <c r="PR53" i="10" s="1"/>
  <c r="PV52" i="12" l="1"/>
  <c r="PU53" i="12"/>
  <c r="PU53" i="11"/>
  <c r="PV52" i="11"/>
  <c r="PS52" i="10"/>
  <c r="PS53" i="10" s="1"/>
  <c r="PV53" i="12" l="1"/>
  <c r="PW52" i="12"/>
  <c r="PV53" i="11"/>
  <c r="PW52" i="11"/>
  <c r="PT52" i="10"/>
  <c r="PT53" i="10" s="1"/>
  <c r="PW53" i="12" l="1"/>
  <c r="PX52" i="12"/>
  <c r="PW53" i="11"/>
  <c r="PX52" i="11"/>
  <c r="PU52" i="10"/>
  <c r="PU53" i="10" s="1"/>
  <c r="PX53" i="12" l="1"/>
  <c r="PY52" i="12"/>
  <c r="PX53" i="11"/>
  <c r="PY52" i="11"/>
  <c r="PV52" i="10"/>
  <c r="PV53" i="10" s="1"/>
  <c r="PY53" i="12" l="1"/>
  <c r="PZ52" i="12"/>
  <c r="PZ52" i="11"/>
  <c r="PY53" i="11"/>
  <c r="PW52" i="10"/>
  <c r="PW53" i="10" s="1"/>
  <c r="QA52" i="12" l="1"/>
  <c r="PZ53" i="12"/>
  <c r="PZ53" i="11"/>
  <c r="QA52" i="11"/>
  <c r="PX52" i="10"/>
  <c r="PX53" i="10" s="1"/>
  <c r="QA53" i="12" l="1"/>
  <c r="QB52" i="12"/>
  <c r="QA53" i="11"/>
  <c r="QB52" i="11"/>
  <c r="PY52" i="10"/>
  <c r="PY53" i="10" s="1"/>
  <c r="QB53" i="12" l="1"/>
  <c r="QC52" i="12"/>
  <c r="QC52" i="11"/>
  <c r="QB53" i="11"/>
  <c r="PZ52" i="10"/>
  <c r="PZ53" i="10" s="1"/>
  <c r="QC53" i="12" l="1"/>
  <c r="QD52" i="12"/>
  <c r="QD52" i="11"/>
  <c r="QC53" i="11"/>
  <c r="QA52" i="10"/>
  <c r="QA53" i="10" s="1"/>
  <c r="QD53" i="12" l="1"/>
  <c r="QE52" i="12"/>
  <c r="QD53" i="11"/>
  <c r="QE52" i="11"/>
  <c r="QB52" i="10"/>
  <c r="QB53" i="10" s="1"/>
  <c r="QE53" i="12" l="1"/>
  <c r="QF52" i="12"/>
  <c r="QE53" i="11"/>
  <c r="QF52" i="11"/>
  <c r="QC52" i="10"/>
  <c r="QC53" i="10" s="1"/>
  <c r="QG52" i="12" l="1"/>
  <c r="QF53" i="12"/>
  <c r="QF53" i="11"/>
  <c r="QG52" i="11"/>
  <c r="QD52" i="10"/>
  <c r="QD53" i="10" s="1"/>
  <c r="QG53" i="12" l="1"/>
  <c r="QH52" i="12"/>
  <c r="QG53" i="11"/>
  <c r="QH52" i="11"/>
  <c r="QE52" i="10"/>
  <c r="QE53" i="10" s="1"/>
  <c r="QH53" i="12" l="1"/>
  <c r="QI52" i="12"/>
  <c r="QH53" i="11"/>
  <c r="QI52" i="11"/>
  <c r="QF52" i="10"/>
  <c r="QF53" i="10" s="1"/>
  <c r="QI53" i="12" l="1"/>
  <c r="QJ52" i="12"/>
  <c r="QI53" i="11"/>
  <c r="QJ52" i="11"/>
  <c r="QG52" i="10"/>
  <c r="QG53" i="10" s="1"/>
  <c r="QJ53" i="12" l="1"/>
  <c r="QK52" i="12"/>
  <c r="QJ53" i="11"/>
  <c r="QK52" i="11"/>
  <c r="QH52" i="10"/>
  <c r="QH53" i="10" s="1"/>
  <c r="QK53" i="12" l="1"/>
  <c r="QL52" i="12"/>
  <c r="QK53" i="11"/>
  <c r="QL52" i="11"/>
  <c r="QI52" i="10"/>
  <c r="QI53" i="10" s="1"/>
  <c r="QL53" i="12" l="1"/>
  <c r="QM52" i="12"/>
  <c r="QL53" i="11"/>
  <c r="QM52" i="11"/>
  <c r="QJ52" i="10"/>
  <c r="QJ53" i="10" s="1"/>
  <c r="QM53" i="12" l="1"/>
  <c r="QN52" i="12"/>
  <c r="QM53" i="11"/>
  <c r="QN52" i="11"/>
  <c r="QK52" i="10"/>
  <c r="QK53" i="10" s="1"/>
  <c r="QN53" i="12" l="1"/>
  <c r="QO52" i="12"/>
  <c r="QN53" i="11"/>
  <c r="QO52" i="11"/>
  <c r="QL52" i="10"/>
  <c r="QL53" i="10" s="1"/>
  <c r="QO53" i="12" l="1"/>
  <c r="QP52" i="12"/>
  <c r="QO53" i="11"/>
  <c r="QP52" i="11"/>
  <c r="QM52" i="10"/>
  <c r="QM53" i="10" s="1"/>
  <c r="QP53" i="12" l="1"/>
  <c r="QQ52" i="12"/>
  <c r="QP53" i="11"/>
  <c r="QQ52" i="11"/>
  <c r="QN52" i="10"/>
  <c r="QN53" i="10" s="1"/>
  <c r="QQ53" i="12" l="1"/>
  <c r="QR52" i="12"/>
  <c r="QQ53" i="11"/>
  <c r="QR52" i="11"/>
  <c r="QO52" i="10"/>
  <c r="QO53" i="10" s="1"/>
  <c r="QR53" i="12" l="1"/>
  <c r="QS52" i="12"/>
  <c r="QR53" i="11"/>
  <c r="QS52" i="11"/>
  <c r="QP52" i="10"/>
  <c r="QP53" i="10" s="1"/>
  <c r="QS53" i="12" l="1"/>
  <c r="QT52" i="12"/>
  <c r="QS53" i="11"/>
  <c r="QT52" i="11"/>
  <c r="QQ52" i="10"/>
  <c r="QQ53" i="10" s="1"/>
  <c r="QT53" i="12" l="1"/>
  <c r="QU52" i="12"/>
  <c r="QT53" i="11"/>
  <c r="QU52" i="11"/>
  <c r="QR52" i="10"/>
  <c r="QR53" i="10" s="1"/>
  <c r="QU53" i="12" l="1"/>
  <c r="QV52" i="12"/>
  <c r="QU53" i="11"/>
  <c r="QV52" i="11"/>
  <c r="QS52" i="10"/>
  <c r="QS53" i="10" s="1"/>
  <c r="QV53" i="12" l="1"/>
  <c r="QW52" i="12"/>
  <c r="QV53" i="11"/>
  <c r="QW52" i="11"/>
  <c r="QT52" i="10"/>
  <c r="QT53" i="10" s="1"/>
  <c r="QW53" i="12" l="1"/>
  <c r="QX52" i="12"/>
  <c r="QW53" i="11"/>
  <c r="QX52" i="11"/>
  <c r="QU52" i="10"/>
  <c r="QU53" i="10" s="1"/>
  <c r="QX53" i="12" l="1"/>
  <c r="QY52" i="12"/>
  <c r="QX53" i="11"/>
  <c r="QY52" i="11"/>
  <c r="QV52" i="10"/>
  <c r="QV53" i="10" s="1"/>
  <c r="QY53" i="12" l="1"/>
  <c r="QZ52" i="12"/>
  <c r="QY53" i="11"/>
  <c r="QZ52" i="11"/>
  <c r="QW52" i="10"/>
  <c r="QW53" i="10" s="1"/>
  <c r="RA52" i="12" l="1"/>
  <c r="QZ53" i="12"/>
  <c r="RA52" i="11"/>
  <c r="QZ53" i="11"/>
  <c r="QX52" i="10"/>
  <c r="QX53" i="10" s="1"/>
  <c r="RA53" i="12" l="1"/>
  <c r="RB52" i="12"/>
  <c r="RB52" i="11"/>
  <c r="RA53" i="11"/>
  <c r="QY52" i="10"/>
  <c r="QY53" i="10" s="1"/>
  <c r="RB53" i="12" l="1"/>
  <c r="RC52" i="12"/>
  <c r="RB53" i="11"/>
  <c r="RC52" i="11"/>
  <c r="QZ52" i="10"/>
  <c r="QZ53" i="10" s="1"/>
  <c r="RC53" i="12" l="1"/>
  <c r="RD52" i="12"/>
  <c r="RC53" i="11"/>
  <c r="RD52" i="11"/>
  <c r="RA52" i="10"/>
  <c r="RA53" i="10" s="1"/>
  <c r="RD53" i="12" l="1"/>
  <c r="RE52" i="12"/>
  <c r="RD53" i="11"/>
  <c r="RE52" i="11"/>
  <c r="RB52" i="10"/>
  <c r="RB53" i="10" s="1"/>
  <c r="RE53" i="12" l="1"/>
  <c r="RF52" i="12"/>
  <c r="RE53" i="11"/>
  <c r="RF52" i="11"/>
  <c r="RC52" i="10"/>
  <c r="RC53" i="10" s="1"/>
  <c r="RF53" i="12" l="1"/>
  <c r="RG52" i="12"/>
  <c r="RF53" i="11"/>
  <c r="RG52" i="11"/>
  <c r="RD52" i="10"/>
  <c r="RD53" i="10" s="1"/>
  <c r="RG53" i="12" l="1"/>
  <c r="RH52" i="12"/>
  <c r="RG53" i="11"/>
  <c r="RH52" i="11"/>
  <c r="RE52" i="10"/>
  <c r="RE53" i="10" s="1"/>
  <c r="RH53" i="12" l="1"/>
  <c r="RI52" i="12"/>
  <c r="RH53" i="11"/>
  <c r="RI52" i="11"/>
  <c r="RF52" i="10"/>
  <c r="RF53" i="10" s="1"/>
  <c r="RI53" i="12" l="1"/>
  <c r="RJ52" i="12"/>
  <c r="RI53" i="11"/>
  <c r="RJ52" i="11"/>
  <c r="RG52" i="10"/>
  <c r="RG53" i="10" s="1"/>
  <c r="RJ53" i="12" l="1"/>
  <c r="RK52" i="12"/>
  <c r="RJ53" i="11"/>
  <c r="RK52" i="11"/>
  <c r="RH52" i="10"/>
  <c r="RH53" i="10" s="1"/>
  <c r="RL52" i="12" l="1"/>
  <c r="RK53" i="12"/>
  <c r="RK53" i="11"/>
  <c r="RL52" i="11"/>
  <c r="RI52" i="10"/>
  <c r="RI53" i="10" s="1"/>
  <c r="RL53" i="12" l="1"/>
  <c r="RM52" i="12"/>
  <c r="RL53" i="11"/>
  <c r="RM52" i="11"/>
  <c r="RJ52" i="10"/>
  <c r="RJ53" i="10" s="1"/>
  <c r="RM53" i="12" l="1"/>
  <c r="RN52" i="12"/>
  <c r="RM53" i="11"/>
  <c r="RN52" i="11"/>
  <c r="RK52" i="10"/>
  <c r="RK53" i="10" s="1"/>
  <c r="RO52" i="12" l="1"/>
  <c r="RN53" i="12"/>
  <c r="RN53" i="11"/>
  <c r="RO52" i="11"/>
  <c r="RL52" i="10"/>
  <c r="RL53" i="10" s="1"/>
  <c r="RO53" i="12" l="1"/>
  <c r="RP52" i="12"/>
  <c r="RO53" i="11"/>
  <c r="RP52" i="11"/>
  <c r="RM52" i="10"/>
  <c r="RM53" i="10" s="1"/>
  <c r="RP53" i="12" l="1"/>
  <c r="RQ52" i="12"/>
  <c r="RP53" i="11"/>
  <c r="RQ52" i="11"/>
  <c r="RN52" i="10"/>
  <c r="RN53" i="10" s="1"/>
  <c r="RQ53" i="12" l="1"/>
  <c r="RR52" i="12"/>
  <c r="RQ53" i="11"/>
  <c r="RR52" i="11"/>
  <c r="RO52" i="10"/>
  <c r="RO53" i="10" s="1"/>
  <c r="RR53" i="12" l="1"/>
  <c r="RS52" i="12"/>
  <c r="RR53" i="11"/>
  <c r="RS52" i="11"/>
  <c r="RP52" i="10"/>
  <c r="RP53" i="10" s="1"/>
  <c r="RS53" i="12" l="1"/>
  <c r="RT52" i="12"/>
  <c r="RS53" i="11"/>
  <c r="RT52" i="11"/>
  <c r="RQ52" i="10"/>
  <c r="RQ53" i="10" s="1"/>
  <c r="RT53" i="12" l="1"/>
  <c r="RU52" i="12"/>
  <c r="RT53" i="11"/>
  <c r="RU52" i="11"/>
  <c r="RR52" i="10"/>
  <c r="RR53" i="10" s="1"/>
  <c r="RU53" i="12" l="1"/>
  <c r="RV52" i="12"/>
  <c r="RU53" i="11"/>
  <c r="RV52" i="11"/>
  <c r="RS52" i="10"/>
  <c r="RS53" i="10" s="1"/>
  <c r="RV53" i="12" l="1"/>
  <c r="RW52" i="12"/>
  <c r="RV53" i="11"/>
  <c r="RW52" i="11"/>
  <c r="RT52" i="10"/>
  <c r="RT53" i="10" s="1"/>
  <c r="RW53" i="12" l="1"/>
  <c r="RX52" i="12"/>
  <c r="RW53" i="11"/>
  <c r="RX52" i="11"/>
  <c r="RU52" i="10"/>
  <c r="RU53" i="10" s="1"/>
  <c r="RX53" i="12" l="1"/>
  <c r="RY52" i="12"/>
  <c r="RY52" i="11"/>
  <c r="RX53" i="11"/>
  <c r="RV52" i="10"/>
  <c r="RV53" i="10" s="1"/>
  <c r="RY53" i="12" l="1"/>
  <c r="RZ52" i="12"/>
  <c r="RY53" i="11"/>
  <c r="RZ52" i="11"/>
  <c r="RW52" i="10"/>
  <c r="RW53" i="10" s="1"/>
  <c r="RZ53" i="12" l="1"/>
  <c r="SA52" i="12"/>
  <c r="RZ53" i="11"/>
  <c r="SA52" i="11"/>
  <c r="RX52" i="10"/>
  <c r="RX53" i="10" s="1"/>
  <c r="SA53" i="12" l="1"/>
  <c r="SB52" i="12"/>
  <c r="SA53" i="11"/>
  <c r="SB52" i="11"/>
  <c r="RY52" i="10"/>
  <c r="RY53" i="10" s="1"/>
  <c r="SB53" i="12" l="1"/>
  <c r="SC52" i="12"/>
  <c r="SB53" i="11"/>
  <c r="SC52" i="11"/>
  <c r="RZ52" i="10"/>
  <c r="RZ53" i="10" s="1"/>
  <c r="SC53" i="12" l="1"/>
  <c r="SD52" i="12"/>
  <c r="SC53" i="11"/>
  <c r="SD52" i="11"/>
  <c r="SA52" i="10"/>
  <c r="SA53" i="10" s="1"/>
  <c r="SD53" i="12" l="1"/>
  <c r="SE52" i="12"/>
  <c r="SD53" i="11"/>
  <c r="SE52" i="11"/>
  <c r="SB52" i="10"/>
  <c r="SB53" i="10" s="1"/>
  <c r="SE53" i="12" l="1"/>
  <c r="SF52" i="12"/>
  <c r="SE53" i="11"/>
  <c r="SF52" i="11"/>
  <c r="SC52" i="10"/>
  <c r="SC53" i="10" s="1"/>
  <c r="SF53" i="12" l="1"/>
  <c r="SG52" i="12"/>
  <c r="SG52" i="11"/>
  <c r="SF53" i="11"/>
  <c r="SD52" i="10"/>
  <c r="SD53" i="10" s="1"/>
  <c r="SG53" i="12" l="1"/>
  <c r="SH52" i="12"/>
  <c r="SG53" i="11"/>
  <c r="SH52" i="11"/>
  <c r="SE52" i="10"/>
  <c r="SE53" i="10" s="1"/>
  <c r="SH53" i="12" l="1"/>
  <c r="SI52" i="12"/>
  <c r="SH53" i="11"/>
  <c r="SI52" i="11"/>
  <c r="SF52" i="10"/>
  <c r="SF53" i="10" s="1"/>
  <c r="SJ52" i="12" l="1"/>
  <c r="SI53" i="12"/>
  <c r="SI53" i="11"/>
  <c r="SJ52" i="11"/>
  <c r="SG52" i="10"/>
  <c r="SG53" i="10" s="1"/>
  <c r="SJ53" i="12" l="1"/>
  <c r="SK52" i="12"/>
  <c r="SJ53" i="11"/>
  <c r="SK52" i="11"/>
  <c r="SH52" i="10"/>
  <c r="SH53" i="10" s="1"/>
  <c r="SK53" i="12" l="1"/>
  <c r="SL52" i="12"/>
  <c r="SK53" i="11"/>
  <c r="SL52" i="11"/>
  <c r="SI52" i="10"/>
  <c r="SI53" i="10" s="1"/>
  <c r="SM52" i="12" l="1"/>
  <c r="SL53" i="12"/>
  <c r="SL53" i="11"/>
  <c r="SM52" i="11"/>
  <c r="SJ52" i="10"/>
  <c r="SJ53" i="10" s="1"/>
  <c r="SM53" i="12" l="1"/>
  <c r="SN52" i="12"/>
  <c r="SM53" i="11"/>
  <c r="SN52" i="11"/>
  <c r="SK52" i="10"/>
  <c r="SK53" i="10" s="1"/>
  <c r="SN53" i="12" l="1"/>
  <c r="SO52" i="12"/>
  <c r="SN53" i="11"/>
  <c r="SO52" i="11"/>
  <c r="SL52" i="10"/>
  <c r="SL53" i="10" s="1"/>
  <c r="SO53" i="12" l="1"/>
  <c r="SP52" i="12"/>
  <c r="SO53" i="11"/>
  <c r="SP52" i="11"/>
  <c r="SM52" i="10"/>
  <c r="SM53" i="10" s="1"/>
  <c r="SP53" i="12" l="1"/>
  <c r="SQ52" i="12"/>
  <c r="SP53" i="11"/>
  <c r="SQ52" i="11"/>
  <c r="SN52" i="10"/>
  <c r="SN53" i="10" s="1"/>
  <c r="SQ53" i="12" l="1"/>
  <c r="SR52" i="12"/>
  <c r="SQ53" i="11"/>
  <c r="SR52" i="11"/>
  <c r="SO52" i="10"/>
  <c r="SO53" i="10" s="1"/>
  <c r="SS52" i="12" l="1"/>
  <c r="SR53" i="12"/>
  <c r="SR53" i="11"/>
  <c r="SS52" i="11"/>
  <c r="SP52" i="10"/>
  <c r="SP53" i="10" s="1"/>
  <c r="SS53" i="12" l="1"/>
  <c r="ST52" i="12"/>
  <c r="SS53" i="11"/>
  <c r="ST52" i="11"/>
  <c r="SQ52" i="10"/>
  <c r="SQ53" i="10" s="1"/>
  <c r="ST53" i="12" l="1"/>
  <c r="SU52" i="12"/>
  <c r="ST53" i="11"/>
  <c r="SU52" i="11"/>
  <c r="SR52" i="10"/>
  <c r="SR53" i="10" s="1"/>
  <c r="SU53" i="12" l="1"/>
  <c r="SV52" i="12"/>
  <c r="SU53" i="11"/>
  <c r="SV52" i="11"/>
  <c r="SS52" i="10"/>
  <c r="SS53" i="10" s="1"/>
  <c r="SV53" i="12" l="1"/>
  <c r="SW52" i="12"/>
  <c r="SV53" i="11"/>
  <c r="SW52" i="11"/>
  <c r="ST52" i="10"/>
  <c r="ST53" i="10" s="1"/>
  <c r="SW53" i="12" l="1"/>
  <c r="SX52" i="12"/>
  <c r="SW53" i="11"/>
  <c r="SX52" i="11"/>
  <c r="SU52" i="10"/>
  <c r="SU53" i="10" s="1"/>
  <c r="SX53" i="12" l="1"/>
  <c r="SY52" i="12"/>
  <c r="SX53" i="11"/>
  <c r="SY52" i="11"/>
  <c r="SV52" i="10"/>
  <c r="SV53" i="10" s="1"/>
  <c r="SY53" i="12" l="1"/>
  <c r="SZ52" i="12"/>
  <c r="SY53" i="11"/>
  <c r="SZ52" i="11"/>
  <c r="SW52" i="10"/>
  <c r="SW53" i="10" s="1"/>
  <c r="SZ53" i="12" l="1"/>
  <c r="TA52" i="12"/>
  <c r="SZ53" i="11"/>
  <c r="TA52" i="11"/>
  <c r="SX52" i="10"/>
  <c r="SX53" i="10" s="1"/>
  <c r="TA53" i="12" l="1"/>
  <c r="TB52" i="12"/>
  <c r="TA53" i="11"/>
  <c r="TB52" i="11"/>
  <c r="SY52" i="10"/>
  <c r="SY53" i="10" s="1"/>
  <c r="TB53" i="12" l="1"/>
  <c r="TC52" i="12"/>
  <c r="TB53" i="11"/>
  <c r="TC52" i="11"/>
  <c r="SZ52" i="10"/>
  <c r="SZ53" i="10" s="1"/>
  <c r="TC53" i="12" l="1"/>
  <c r="TD52" i="12"/>
  <c r="TC53" i="11"/>
  <c r="TD52" i="11"/>
  <c r="TA52" i="10"/>
  <c r="TA53" i="10" s="1"/>
  <c r="TE52" i="12" l="1"/>
  <c r="TD53" i="12"/>
  <c r="TE52" i="11"/>
  <c r="TD53" i="11"/>
  <c r="TB52" i="10"/>
  <c r="TB53" i="10" s="1"/>
  <c r="TE53" i="12" l="1"/>
  <c r="TF52" i="12"/>
  <c r="TE53" i="11"/>
  <c r="TF52" i="11"/>
  <c r="TC52" i="10"/>
  <c r="TC53" i="10" s="1"/>
  <c r="TF53" i="12" l="1"/>
  <c r="TG52" i="12"/>
  <c r="TF53" i="11"/>
  <c r="TG52" i="11"/>
  <c r="TD52" i="10"/>
  <c r="TD53" i="10" s="1"/>
  <c r="TG53" i="12" l="1"/>
  <c r="TH52" i="12"/>
  <c r="TG53" i="11"/>
  <c r="TH52" i="11"/>
  <c r="TE52" i="10"/>
  <c r="TE53" i="10" s="1"/>
  <c r="TH53" i="12" l="1"/>
  <c r="TI52" i="12"/>
  <c r="TH53" i="11"/>
  <c r="TI52" i="11"/>
  <c r="TF52" i="10"/>
  <c r="TF53" i="10" s="1"/>
  <c r="TI53" i="12" l="1"/>
  <c r="TJ52" i="12"/>
  <c r="TI53" i="11"/>
  <c r="TJ52" i="11"/>
  <c r="TG52" i="10"/>
  <c r="TG53" i="10" s="1"/>
  <c r="TJ53" i="12" l="1"/>
  <c r="TK52" i="12"/>
  <c r="TJ53" i="11"/>
  <c r="TK52" i="11"/>
  <c r="TH52" i="10"/>
  <c r="TH53" i="10" s="1"/>
  <c r="TK53" i="12" l="1"/>
  <c r="TL52" i="12"/>
  <c r="TK53" i="11"/>
  <c r="TL52" i="11"/>
  <c r="TI52" i="10"/>
  <c r="TI53" i="10" s="1"/>
  <c r="TL53" i="12" l="1"/>
  <c r="TM52" i="12"/>
  <c r="TL53" i="11"/>
  <c r="TM52" i="11"/>
  <c r="TJ52" i="10"/>
  <c r="TJ53" i="10" s="1"/>
  <c r="TM53" i="12" l="1"/>
  <c r="TN52" i="12"/>
  <c r="TM53" i="11"/>
  <c r="TN52" i="11"/>
  <c r="TK52" i="10"/>
  <c r="TK53" i="10" s="1"/>
  <c r="TN53" i="12" l="1"/>
  <c r="TO52" i="12"/>
  <c r="TN53" i="11"/>
  <c r="TO52" i="11"/>
  <c r="TL52" i="10"/>
  <c r="TL53" i="10" s="1"/>
  <c r="TO53" i="12" l="1"/>
  <c r="TP52" i="12"/>
  <c r="TO53" i="11"/>
  <c r="TP52" i="11"/>
  <c r="TM52" i="10"/>
  <c r="TM53" i="10" s="1"/>
  <c r="TP53" i="12" l="1"/>
  <c r="TQ52" i="12"/>
  <c r="TP53" i="11"/>
  <c r="TQ52" i="11"/>
  <c r="TN52" i="10"/>
  <c r="TN53" i="10" s="1"/>
  <c r="TR52" i="12" l="1"/>
  <c r="TQ53" i="12"/>
  <c r="TQ53" i="11"/>
  <c r="TR52" i="11"/>
  <c r="TO52" i="10"/>
  <c r="TO53" i="10" s="1"/>
  <c r="TR53" i="12" l="1"/>
  <c r="TS52" i="12"/>
  <c r="TR53" i="11"/>
  <c r="TS52" i="11"/>
  <c r="TP52" i="10"/>
  <c r="TP53" i="10" s="1"/>
  <c r="TS53" i="12" l="1"/>
  <c r="TT52" i="12"/>
  <c r="TS53" i="11"/>
  <c r="TT52" i="11"/>
  <c r="TQ52" i="10"/>
  <c r="TQ53" i="10" s="1"/>
  <c r="TT53" i="12" l="1"/>
  <c r="TU52" i="12"/>
  <c r="TT53" i="11"/>
  <c r="TU52" i="11"/>
  <c r="TR52" i="10"/>
  <c r="TR53" i="10" s="1"/>
  <c r="TU53" i="12" l="1"/>
  <c r="TV52" i="12"/>
  <c r="TU53" i="11"/>
  <c r="TV52" i="11"/>
  <c r="TS52" i="10"/>
  <c r="TS53" i="10" s="1"/>
  <c r="TV53" i="12" l="1"/>
  <c r="TW52" i="12"/>
  <c r="TV53" i="11"/>
  <c r="TW52" i="11"/>
  <c r="TT52" i="10"/>
  <c r="TT53" i="10" s="1"/>
  <c r="TW53" i="12" l="1"/>
  <c r="TX52" i="12"/>
  <c r="TW53" i="11"/>
  <c r="TX52" i="11"/>
  <c r="TU52" i="10"/>
  <c r="TU53" i="10" s="1"/>
  <c r="TX53" i="12" l="1"/>
  <c r="TY52" i="12"/>
  <c r="TX53" i="11"/>
  <c r="TY52" i="11"/>
  <c r="TV52" i="10"/>
  <c r="TV53" i="10" s="1"/>
  <c r="TY53" i="12" l="1"/>
  <c r="TZ52" i="12"/>
  <c r="TY53" i="11"/>
  <c r="TZ52" i="11"/>
  <c r="TW52" i="10"/>
  <c r="TW53" i="10" s="1"/>
  <c r="TZ53" i="12" l="1"/>
  <c r="UA52" i="12"/>
  <c r="TZ53" i="11"/>
  <c r="UA52" i="11"/>
  <c r="TX52" i="10"/>
  <c r="TX53" i="10" s="1"/>
  <c r="UA53" i="12" l="1"/>
  <c r="UB52" i="12"/>
  <c r="UA53" i="11"/>
  <c r="UB52" i="11"/>
  <c r="TY52" i="10"/>
  <c r="TY53" i="10" s="1"/>
  <c r="UB53" i="12" l="1"/>
  <c r="UC52" i="12"/>
  <c r="UB53" i="11"/>
  <c r="UC52" i="11"/>
  <c r="TZ52" i="10"/>
  <c r="TZ53" i="10" s="1"/>
  <c r="UC53" i="12" l="1"/>
  <c r="UD52" i="12"/>
  <c r="UC53" i="11"/>
  <c r="UD52" i="11"/>
  <c r="UA52" i="10"/>
  <c r="UA53" i="10" s="1"/>
  <c r="UD53" i="12" l="1"/>
  <c r="UE52" i="12"/>
  <c r="UD53" i="11"/>
  <c r="UE52" i="11"/>
  <c r="UB52" i="10"/>
  <c r="UB53" i="10" s="1"/>
  <c r="UF52" i="12" l="1"/>
  <c r="UE53" i="12"/>
  <c r="UE53" i="11"/>
  <c r="UF52" i="11"/>
  <c r="UC52" i="10"/>
  <c r="UC53" i="10" s="1"/>
  <c r="UG52" i="12" l="1"/>
  <c r="UF53" i="12"/>
  <c r="UF53" i="11"/>
  <c r="UG52" i="11"/>
  <c r="UD52" i="10"/>
  <c r="UD53" i="10" s="1"/>
  <c r="UG53" i="12" l="1"/>
  <c r="UH52" i="12"/>
  <c r="UG53" i="11"/>
  <c r="UH52" i="11"/>
  <c r="UE52" i="10"/>
  <c r="UE53" i="10" s="1"/>
  <c r="UH53" i="12" l="1"/>
  <c r="UI52" i="12"/>
  <c r="UH53" i="11"/>
  <c r="UI52" i="11"/>
  <c r="UF52" i="10"/>
  <c r="UF53" i="10" s="1"/>
  <c r="UI53" i="12" l="1"/>
  <c r="UJ52" i="12"/>
  <c r="UI53" i="11"/>
  <c r="UJ52" i="11"/>
  <c r="UG52" i="10"/>
  <c r="UG53" i="10" s="1"/>
  <c r="UJ53" i="12" l="1"/>
  <c r="UK52" i="12"/>
  <c r="UK52" i="11"/>
  <c r="UJ53" i="11"/>
  <c r="UH52" i="10"/>
  <c r="UH53" i="10" s="1"/>
  <c r="UK53" i="12" l="1"/>
  <c r="UL52" i="12"/>
  <c r="UK53" i="11"/>
  <c r="UL52" i="11"/>
  <c r="UI52" i="10"/>
  <c r="UI53" i="10" s="1"/>
  <c r="UL53" i="12" l="1"/>
  <c r="UM52" i="12"/>
  <c r="UL53" i="11"/>
  <c r="UM52" i="11"/>
  <c r="UJ52" i="10"/>
  <c r="UJ53" i="10" s="1"/>
  <c r="UM53" i="12" l="1"/>
  <c r="UN52" i="12"/>
  <c r="UM53" i="11"/>
  <c r="UN52" i="11"/>
  <c r="UK52" i="10"/>
  <c r="UK53" i="10" s="1"/>
  <c r="UO52" i="12" l="1"/>
  <c r="UN53" i="12"/>
  <c r="UN53" i="11"/>
  <c r="UO52" i="11"/>
  <c r="UL52" i="10"/>
  <c r="UL53" i="10" s="1"/>
  <c r="UO53" i="12" l="1"/>
  <c r="UP52" i="12"/>
  <c r="UO53" i="11"/>
  <c r="UP52" i="11"/>
  <c r="UM52" i="10"/>
  <c r="UM53" i="10" s="1"/>
  <c r="UP53" i="12" l="1"/>
  <c r="UQ52" i="12"/>
  <c r="UP53" i="11"/>
  <c r="UQ52" i="11"/>
  <c r="UN52" i="10"/>
  <c r="UN53" i="10" s="1"/>
  <c r="UQ53" i="12" l="1"/>
  <c r="UR52" i="12"/>
  <c r="UQ53" i="11"/>
  <c r="UR52" i="11"/>
  <c r="UO52" i="10"/>
  <c r="UO53" i="10" s="1"/>
  <c r="UR53" i="12" l="1"/>
  <c r="US52" i="12"/>
  <c r="US52" i="11"/>
  <c r="UR53" i="11"/>
  <c r="UP52" i="10"/>
  <c r="UP53" i="10" s="1"/>
  <c r="US53" i="12" l="1"/>
  <c r="UT52" i="12"/>
  <c r="US53" i="11"/>
  <c r="UT52" i="11"/>
  <c r="UQ52" i="10"/>
  <c r="UQ53" i="10" s="1"/>
  <c r="UT53" i="12" l="1"/>
  <c r="UU52" i="12"/>
  <c r="UT53" i="11"/>
  <c r="UU52" i="11"/>
  <c r="UR52" i="10"/>
  <c r="UR53" i="10" s="1"/>
  <c r="UU53" i="12" l="1"/>
  <c r="UV52" i="12"/>
  <c r="UU53" i="11"/>
  <c r="UV52" i="11"/>
  <c r="US52" i="10"/>
  <c r="US53" i="10" s="1"/>
  <c r="UV53" i="12" l="1"/>
  <c r="UW52" i="12"/>
  <c r="UV53" i="11"/>
  <c r="UW52" i="11"/>
  <c r="UT52" i="10"/>
  <c r="UT53" i="10" s="1"/>
  <c r="UX52" i="12" l="1"/>
  <c r="UW53" i="12"/>
  <c r="UW53" i="11"/>
  <c r="UX52" i="11"/>
  <c r="UU52" i="10"/>
  <c r="UU53" i="10" s="1"/>
  <c r="UX53" i="12" l="1"/>
  <c r="UY52" i="12"/>
  <c r="UX53" i="11"/>
  <c r="UY52" i="11"/>
  <c r="UV52" i="10"/>
  <c r="UV53" i="10" s="1"/>
  <c r="UY53" i="12" l="1"/>
  <c r="UZ52" i="12"/>
  <c r="UY53" i="11"/>
  <c r="UZ52" i="11"/>
  <c r="UW52" i="10"/>
  <c r="UW53" i="10" s="1"/>
  <c r="UZ53" i="12" l="1"/>
  <c r="VA52" i="12"/>
  <c r="UZ53" i="11"/>
  <c r="VA52" i="11"/>
  <c r="UX52" i="10"/>
  <c r="UX53" i="10" s="1"/>
  <c r="VA53" i="12" l="1"/>
  <c r="VB52" i="12"/>
  <c r="VA53" i="11"/>
  <c r="VB52" i="11"/>
  <c r="UY52" i="10"/>
  <c r="UY53" i="10" s="1"/>
  <c r="VB53" i="12" l="1"/>
  <c r="VC52" i="12"/>
  <c r="VB53" i="11"/>
  <c r="VC52" i="11"/>
  <c r="UZ52" i="10"/>
  <c r="UZ53" i="10" s="1"/>
  <c r="VC53" i="12" l="1"/>
  <c r="VD52" i="12"/>
  <c r="VC53" i="11"/>
  <c r="VD52" i="11"/>
  <c r="VA52" i="10"/>
  <c r="VA53" i="10" s="1"/>
  <c r="VD53" i="12" l="1"/>
  <c r="VE52" i="12"/>
  <c r="VD53" i="11"/>
  <c r="VE52" i="11"/>
  <c r="VB52" i="10"/>
  <c r="VB53" i="10" s="1"/>
  <c r="VF52" i="12" l="1"/>
  <c r="VE53" i="12"/>
  <c r="VE53" i="11"/>
  <c r="VF52" i="11"/>
  <c r="VC52" i="10"/>
  <c r="VC53" i="10" s="1"/>
  <c r="VF53" i="12" l="1"/>
  <c r="VG52" i="12"/>
  <c r="VF53" i="11"/>
  <c r="VG52" i="11"/>
  <c r="VD52" i="10"/>
  <c r="VD53" i="10" s="1"/>
  <c r="VG53" i="12" l="1"/>
  <c r="VH52" i="12"/>
  <c r="VG53" i="11"/>
  <c r="VH52" i="11"/>
  <c r="VE52" i="10"/>
  <c r="VE53" i="10" s="1"/>
  <c r="VH53" i="12" l="1"/>
  <c r="VI52" i="12"/>
  <c r="VH53" i="11"/>
  <c r="VI52" i="11"/>
  <c r="VF52" i="10"/>
  <c r="VF53" i="10" s="1"/>
  <c r="VI53" i="12" l="1"/>
  <c r="VJ52" i="12"/>
  <c r="VI53" i="11"/>
  <c r="VJ52" i="11"/>
  <c r="VG52" i="10"/>
  <c r="VG53" i="10" s="1"/>
  <c r="VJ53" i="12" l="1"/>
  <c r="VK52" i="12"/>
  <c r="VJ53" i="11"/>
  <c r="VK52" i="11"/>
  <c r="VH52" i="10"/>
  <c r="VH53" i="10" s="1"/>
  <c r="VK53" i="12" l="1"/>
  <c r="VL52" i="12"/>
  <c r="VK53" i="11"/>
  <c r="VL52" i="11"/>
  <c r="VI52" i="10"/>
  <c r="VI53" i="10" s="1"/>
  <c r="VL53" i="12" l="1"/>
  <c r="VM52" i="12"/>
  <c r="VL53" i="11"/>
  <c r="VM52" i="11"/>
  <c r="VJ52" i="10"/>
  <c r="VJ53" i="10" s="1"/>
  <c r="VN52" i="12" l="1"/>
  <c r="VM53" i="12"/>
  <c r="VM53" i="11"/>
  <c r="VN52" i="11"/>
  <c r="VK52" i="10"/>
  <c r="VK53" i="10" s="1"/>
  <c r="VN53" i="12" l="1"/>
  <c r="VO52" i="12"/>
  <c r="VN53" i="11"/>
  <c r="VO52" i="11"/>
  <c r="VL52" i="10"/>
  <c r="VL53" i="10" s="1"/>
  <c r="VO53" i="12" l="1"/>
  <c r="VP52" i="12"/>
  <c r="VO53" i="11"/>
  <c r="VP52" i="11"/>
  <c r="VM52" i="10"/>
  <c r="VM53" i="10" s="1"/>
  <c r="VP53" i="12" l="1"/>
  <c r="VQ52" i="12"/>
  <c r="VQ52" i="11"/>
  <c r="VP53" i="11"/>
  <c r="VN52" i="10"/>
  <c r="VN53" i="10" s="1"/>
  <c r="VR52" i="12" l="1"/>
  <c r="VQ53" i="12"/>
  <c r="VQ53" i="11"/>
  <c r="VR52" i="11"/>
  <c r="VO52" i="10"/>
  <c r="VO53" i="10" s="1"/>
  <c r="VR53" i="12" l="1"/>
  <c r="VS52" i="12"/>
  <c r="VR53" i="11"/>
  <c r="VS52" i="11"/>
  <c r="VP52" i="10"/>
  <c r="VP53" i="10" s="1"/>
  <c r="VS53" i="12" l="1"/>
  <c r="VT52" i="12"/>
  <c r="VS53" i="11"/>
  <c r="VT52" i="11"/>
  <c r="VQ52" i="10"/>
  <c r="VQ53" i="10" s="1"/>
  <c r="VT53" i="12" l="1"/>
  <c r="VU52" i="12"/>
  <c r="VT53" i="11"/>
  <c r="VU52" i="11"/>
  <c r="VR52" i="10"/>
  <c r="VR53" i="10" s="1"/>
  <c r="VU53" i="12" l="1"/>
  <c r="VV52" i="12"/>
  <c r="VU53" i="11"/>
  <c r="VV52" i="11"/>
  <c r="VS52" i="10"/>
  <c r="VS53" i="10" s="1"/>
  <c r="VV53" i="12" l="1"/>
  <c r="VW52" i="12"/>
  <c r="VV53" i="11"/>
  <c r="VW52" i="11"/>
  <c r="VT52" i="10"/>
  <c r="VT53" i="10" s="1"/>
  <c r="VW53" i="12" l="1"/>
  <c r="VX52" i="12"/>
  <c r="VW53" i="11"/>
  <c r="VX52" i="11"/>
  <c r="VU52" i="10"/>
  <c r="VU53" i="10" s="1"/>
  <c r="VX53" i="12" l="1"/>
  <c r="VY52" i="12"/>
  <c r="VX53" i="11"/>
  <c r="VY52" i="11"/>
  <c r="VV52" i="10"/>
  <c r="VV53" i="10" s="1"/>
  <c r="VY53" i="12" l="1"/>
  <c r="VZ52" i="12"/>
  <c r="VY53" i="11"/>
  <c r="VZ52" i="11"/>
  <c r="VW52" i="10"/>
  <c r="VW53" i="10" s="1"/>
  <c r="VZ53" i="12" l="1"/>
  <c r="WA52" i="12"/>
  <c r="VZ53" i="11"/>
  <c r="WA52" i="11"/>
  <c r="VX52" i="10"/>
  <c r="VX53" i="10" s="1"/>
  <c r="WA53" i="12" l="1"/>
  <c r="WB52" i="12"/>
  <c r="WA53" i="11"/>
  <c r="WB52" i="11"/>
  <c r="VY52" i="10"/>
  <c r="VY53" i="10" s="1"/>
  <c r="WC52" i="12" l="1"/>
  <c r="WB53" i="12"/>
  <c r="WB53" i="11"/>
  <c r="WC52" i="11"/>
  <c r="VZ52" i="10"/>
  <c r="VZ53" i="10" s="1"/>
  <c r="WD52" i="12" l="1"/>
  <c r="WC53" i="12"/>
  <c r="WC53" i="11"/>
  <c r="WD52" i="11"/>
  <c r="WA52" i="10"/>
  <c r="WA53" i="10" s="1"/>
  <c r="WD53" i="12" l="1"/>
  <c r="WE52" i="12"/>
  <c r="WD53" i="11"/>
  <c r="WE52" i="11"/>
  <c r="WB52" i="10"/>
  <c r="WB53" i="10" s="1"/>
  <c r="WE53" i="12" l="1"/>
  <c r="WF52" i="12"/>
  <c r="WE53" i="11"/>
  <c r="WF52" i="11"/>
  <c r="WC52" i="10"/>
  <c r="WC53" i="10" s="1"/>
  <c r="WF53" i="12" l="1"/>
  <c r="WG52" i="12"/>
  <c r="WF53" i="11"/>
  <c r="WG52" i="11"/>
  <c r="WD52" i="10"/>
  <c r="WD53" i="10" s="1"/>
  <c r="WG53" i="12" l="1"/>
  <c r="WH52" i="12"/>
  <c r="WG53" i="11"/>
  <c r="WH52" i="11"/>
  <c r="WE52" i="10"/>
  <c r="WE53" i="10" s="1"/>
  <c r="WH53" i="12" l="1"/>
  <c r="WI52" i="12"/>
  <c r="WH53" i="11"/>
  <c r="WI52" i="11"/>
  <c r="WF52" i="10"/>
  <c r="WF53" i="10" s="1"/>
  <c r="WI53" i="12" l="1"/>
  <c r="WJ52" i="12"/>
  <c r="WI53" i="11"/>
  <c r="WJ52" i="11"/>
  <c r="WG52" i="10"/>
  <c r="WG53" i="10" s="1"/>
  <c r="WJ53" i="12" l="1"/>
  <c r="WK52" i="12"/>
  <c r="WJ53" i="11"/>
  <c r="WK52" i="11"/>
  <c r="WH52" i="10"/>
  <c r="WH53" i="10" s="1"/>
  <c r="WK53" i="12" l="1"/>
  <c r="WL52" i="12"/>
  <c r="WK53" i="11"/>
  <c r="WL52" i="11"/>
  <c r="WI52" i="10"/>
  <c r="WI53" i="10" s="1"/>
  <c r="WL53" i="12" l="1"/>
  <c r="WM52" i="12"/>
  <c r="WL53" i="11"/>
  <c r="WM52" i="11"/>
  <c r="WJ52" i="10"/>
  <c r="WJ53" i="10" s="1"/>
  <c r="WM53" i="12" l="1"/>
  <c r="WN52" i="12"/>
  <c r="WM53" i="11"/>
  <c r="WN52" i="11"/>
  <c r="WK52" i="10"/>
  <c r="WK53" i="10" s="1"/>
  <c r="WN53" i="12" l="1"/>
  <c r="WO52" i="12"/>
  <c r="WN53" i="11"/>
  <c r="WO52" i="11"/>
  <c r="WL52" i="10"/>
  <c r="WL53" i="10" s="1"/>
  <c r="WO53" i="12" l="1"/>
  <c r="WP52" i="12"/>
  <c r="WO53" i="11"/>
  <c r="WP52" i="11"/>
  <c r="WM52" i="10"/>
  <c r="WM53" i="10" s="1"/>
  <c r="WP53" i="12" l="1"/>
  <c r="WQ52" i="12"/>
  <c r="WP53" i="11"/>
  <c r="WQ52" i="11"/>
  <c r="WN52" i="10"/>
  <c r="WN53" i="10" s="1"/>
  <c r="WQ53" i="12" l="1"/>
  <c r="WR52" i="12"/>
  <c r="WQ53" i="11"/>
  <c r="WR52" i="11"/>
  <c r="WO52" i="10"/>
  <c r="WO53" i="10" s="1"/>
  <c r="WR53" i="12" l="1"/>
  <c r="WS52" i="12"/>
  <c r="WR53" i="11"/>
  <c r="WS52" i="11"/>
  <c r="WP52" i="10"/>
  <c r="WP53" i="10" s="1"/>
  <c r="WT52" i="12" l="1"/>
  <c r="WS53" i="12"/>
  <c r="WS53" i="11"/>
  <c r="WT52" i="11"/>
  <c r="WQ52" i="10"/>
  <c r="WQ53" i="10" s="1"/>
  <c r="WT53" i="12" l="1"/>
  <c r="WU52" i="12"/>
  <c r="WT53" i="11"/>
  <c r="WU52" i="11"/>
  <c r="WR52" i="10"/>
  <c r="WR53" i="10" s="1"/>
  <c r="WU53" i="12" l="1"/>
  <c r="WV52" i="12"/>
  <c r="WU53" i="11"/>
  <c r="WV52" i="11"/>
  <c r="WS52" i="10"/>
  <c r="WS53" i="10" s="1"/>
  <c r="WV53" i="12" l="1"/>
  <c r="WW52" i="12"/>
  <c r="WW52" i="11"/>
  <c r="WV53" i="11"/>
  <c r="WT52" i="10"/>
  <c r="WT53" i="10" s="1"/>
  <c r="WW53" i="12" l="1"/>
  <c r="WX52" i="12"/>
  <c r="WW53" i="11"/>
  <c r="WX52" i="11"/>
  <c r="WU52" i="10"/>
  <c r="WU53" i="10" s="1"/>
  <c r="WX53" i="12" l="1"/>
  <c r="WY52" i="12"/>
  <c r="WX53" i="11"/>
  <c r="WY52" i="11"/>
  <c r="WV52" i="10"/>
  <c r="WV53" i="10" s="1"/>
  <c r="WY53" i="12" l="1"/>
  <c r="WZ52" i="12"/>
  <c r="WY53" i="11"/>
  <c r="WZ52" i="11"/>
  <c r="WW52" i="10"/>
  <c r="WW53" i="10" s="1"/>
  <c r="WZ53" i="12" l="1"/>
  <c r="XA52" i="12"/>
  <c r="WZ53" i="11"/>
  <c r="XA52" i="11"/>
  <c r="WX52" i="10"/>
  <c r="WX53" i="10" s="1"/>
  <c r="XA53" i="12" l="1"/>
  <c r="XB52" i="12"/>
  <c r="XA53" i="11"/>
  <c r="XB52" i="11"/>
  <c r="WY52" i="10"/>
  <c r="WY53" i="10" s="1"/>
  <c r="XB53" i="12" l="1"/>
  <c r="XC52" i="12"/>
  <c r="XB53" i="11"/>
  <c r="XC52" i="11"/>
  <c r="WZ52" i="10"/>
  <c r="WZ53" i="10" s="1"/>
  <c r="XC53" i="12" l="1"/>
  <c r="XD52" i="12"/>
  <c r="XC53" i="11"/>
  <c r="XD52" i="11"/>
  <c r="XA52" i="10"/>
  <c r="XA53" i="10" s="1"/>
  <c r="XD53" i="12" l="1"/>
  <c r="XE52" i="12"/>
  <c r="XE52" i="11"/>
  <c r="XD53" i="11"/>
  <c r="XB52" i="10"/>
  <c r="XB53" i="10" s="1"/>
  <c r="XE53" i="12" l="1"/>
  <c r="XF52" i="12"/>
  <c r="XE53" i="11"/>
  <c r="XF52" i="11"/>
  <c r="XC52" i="10"/>
  <c r="XC53" i="10" s="1"/>
  <c r="XF53" i="12" l="1"/>
  <c r="XG52" i="12"/>
  <c r="XF53" i="11"/>
  <c r="XG52" i="11"/>
  <c r="XD52" i="10"/>
  <c r="XD53" i="10" s="1"/>
  <c r="XG53" i="12" l="1"/>
  <c r="XH52" i="12"/>
  <c r="XG53" i="11"/>
  <c r="XH52" i="11"/>
  <c r="XE52" i="10"/>
  <c r="XE53" i="10" s="1"/>
  <c r="XH53" i="12" l="1"/>
  <c r="XI52" i="12"/>
  <c r="XH53" i="11"/>
  <c r="XI52" i="11"/>
  <c r="XF52" i="10"/>
  <c r="XF53" i="10" s="1"/>
  <c r="XJ52" i="12" l="1"/>
  <c r="XI53" i="12"/>
  <c r="XI53" i="11"/>
  <c r="XJ52" i="11"/>
  <c r="XG52" i="10"/>
  <c r="XG53" i="10" s="1"/>
  <c r="XJ53" i="12" l="1"/>
  <c r="XK52" i="12"/>
  <c r="XJ53" i="11"/>
  <c r="XK52" i="11"/>
  <c r="XH52" i="10"/>
  <c r="XH53" i="10" s="1"/>
  <c r="XK53" i="12" l="1"/>
  <c r="XL52" i="12"/>
  <c r="XK53" i="11"/>
  <c r="XL52" i="11"/>
  <c r="XI52" i="10"/>
  <c r="XI53" i="10" s="1"/>
  <c r="XL53" i="12" l="1"/>
  <c r="XM52" i="12"/>
  <c r="XL53" i="11"/>
  <c r="XM52" i="11"/>
  <c r="XJ52" i="10"/>
  <c r="XJ53" i="10" s="1"/>
  <c r="XM53" i="12" l="1"/>
  <c r="XN52" i="12"/>
  <c r="XM53" i="11"/>
  <c r="XN52" i="11"/>
  <c r="XK52" i="10"/>
  <c r="XK53" i="10" s="1"/>
  <c r="XN53" i="12" l="1"/>
  <c r="XO52" i="12"/>
  <c r="XN53" i="11"/>
  <c r="XO52" i="11"/>
  <c r="XL52" i="10"/>
  <c r="XL53" i="10" s="1"/>
  <c r="XP52" i="12" l="1"/>
  <c r="XO53" i="12"/>
  <c r="XO53" i="11"/>
  <c r="XP52" i="11"/>
  <c r="XM52" i="10"/>
  <c r="XM53" i="10" s="1"/>
  <c r="XP53" i="12" l="1"/>
  <c r="XQ52" i="12"/>
  <c r="XP53" i="11"/>
  <c r="XQ52" i="11"/>
  <c r="XN52" i="10"/>
  <c r="XN53" i="10" s="1"/>
  <c r="XQ53" i="12" l="1"/>
  <c r="XR52" i="12"/>
  <c r="XQ53" i="11"/>
  <c r="XR52" i="11"/>
  <c r="XO52" i="10"/>
  <c r="XO53" i="10" s="1"/>
  <c r="XR53" i="12" l="1"/>
  <c r="XS52" i="12"/>
  <c r="XR53" i="11"/>
  <c r="XS52" i="11"/>
  <c r="XP52" i="10"/>
  <c r="XP53" i="10" s="1"/>
  <c r="XS53" i="12" l="1"/>
  <c r="XT52" i="12"/>
  <c r="XS53" i="11"/>
  <c r="XT52" i="11"/>
  <c r="XQ52" i="10"/>
  <c r="XQ53" i="10" s="1"/>
  <c r="XT53" i="12" l="1"/>
  <c r="XU52" i="12"/>
  <c r="XT53" i="11"/>
  <c r="XU52" i="11"/>
  <c r="XR52" i="10"/>
  <c r="XR53" i="10" s="1"/>
  <c r="XU53" i="12" l="1"/>
  <c r="XV52" i="12"/>
  <c r="XU53" i="11"/>
  <c r="XV52" i="11"/>
  <c r="XS52" i="10"/>
  <c r="XS53" i="10" s="1"/>
  <c r="XV53" i="12" l="1"/>
  <c r="XW52" i="12"/>
  <c r="XV53" i="11"/>
  <c r="XW52" i="11"/>
  <c r="XT52" i="10"/>
  <c r="XT53" i="10" s="1"/>
  <c r="XW53" i="12" l="1"/>
  <c r="XX52" i="12"/>
  <c r="XW53" i="11"/>
  <c r="XX52" i="11"/>
  <c r="XU52" i="10"/>
  <c r="XU53" i="10" s="1"/>
  <c r="XX53" i="12" l="1"/>
  <c r="XY52" i="12"/>
  <c r="XX53" i="11"/>
  <c r="XY52" i="11"/>
  <c r="XV52" i="10"/>
  <c r="XV53" i="10" s="1"/>
  <c r="XZ52" i="12" l="1"/>
  <c r="XY53" i="12"/>
  <c r="XY53" i="11"/>
  <c r="XZ52" i="11"/>
  <c r="XW52" i="10"/>
  <c r="XW53" i="10" s="1"/>
  <c r="XZ53" i="12" l="1"/>
  <c r="YA52" i="12"/>
  <c r="XZ53" i="11"/>
  <c r="YA52" i="11"/>
  <c r="XX52" i="10"/>
  <c r="XX53" i="10" s="1"/>
  <c r="YA53" i="12" l="1"/>
  <c r="YB52" i="12"/>
  <c r="YA53" i="11"/>
  <c r="YB52" i="11"/>
  <c r="XY52" i="10"/>
  <c r="XY53" i="10" s="1"/>
  <c r="YB53" i="12" l="1"/>
  <c r="YC52" i="12"/>
  <c r="YC52" i="11"/>
  <c r="YB53" i="11"/>
  <c r="XZ52" i="10"/>
  <c r="XZ53" i="10" s="1"/>
  <c r="YC53" i="12" l="1"/>
  <c r="YD52" i="12"/>
  <c r="YC53" i="11"/>
  <c r="YD52" i="11"/>
  <c r="YA52" i="10"/>
  <c r="YA53" i="10" s="1"/>
  <c r="YE52" i="12" l="1"/>
  <c r="YD53" i="12"/>
  <c r="YD53" i="11"/>
  <c r="YE52" i="11"/>
  <c r="YB52" i="10"/>
  <c r="YB53" i="10" s="1"/>
  <c r="YE53" i="12" l="1"/>
  <c r="YF52" i="12"/>
  <c r="YE53" i="11"/>
  <c r="YF52" i="11"/>
  <c r="YC52" i="10"/>
  <c r="YC53" i="10" s="1"/>
  <c r="YF53" i="12" l="1"/>
  <c r="YG52" i="12"/>
  <c r="YF53" i="11"/>
  <c r="YG52" i="11"/>
  <c r="YD52" i="10"/>
  <c r="YD53" i="10" s="1"/>
  <c r="YG53" i="12" l="1"/>
  <c r="YH52" i="12"/>
  <c r="YG53" i="11"/>
  <c r="YH52" i="11"/>
  <c r="YE52" i="10"/>
  <c r="YE53" i="10" s="1"/>
  <c r="YH53" i="12" l="1"/>
  <c r="YI52" i="12"/>
  <c r="YH53" i="11"/>
  <c r="YI52" i="11"/>
  <c r="YF52" i="10"/>
  <c r="YF53" i="10" s="1"/>
  <c r="YI53" i="12" l="1"/>
  <c r="YJ52" i="12"/>
  <c r="YI53" i="11"/>
  <c r="YJ52" i="11"/>
  <c r="YG52" i="10"/>
  <c r="YG53" i="10" s="1"/>
  <c r="YJ53" i="12" l="1"/>
  <c r="YK52" i="12"/>
  <c r="YJ53" i="11"/>
  <c r="YK52" i="11"/>
  <c r="YH52" i="10"/>
  <c r="YH53" i="10" s="1"/>
  <c r="YK53" i="12" l="1"/>
  <c r="YL52" i="12"/>
  <c r="YK53" i="11"/>
  <c r="YL52" i="11"/>
  <c r="YI52" i="10"/>
  <c r="YI53" i="10" s="1"/>
  <c r="YL53" i="12" l="1"/>
  <c r="YM52" i="12"/>
  <c r="YL53" i="11"/>
  <c r="YM52" i="11"/>
  <c r="YJ52" i="10"/>
  <c r="YJ53" i="10" s="1"/>
  <c r="YM53" i="12" l="1"/>
  <c r="YN52" i="12"/>
  <c r="YM53" i="11"/>
  <c r="YN52" i="11"/>
  <c r="YK52" i="10"/>
  <c r="YK53" i="10" s="1"/>
  <c r="YN53" i="12" l="1"/>
  <c r="YO52" i="12"/>
  <c r="YN53" i="11"/>
  <c r="YO52" i="11"/>
  <c r="YL52" i="10"/>
  <c r="YL53" i="10" s="1"/>
  <c r="YP52" i="12" l="1"/>
  <c r="YO53" i="12"/>
  <c r="YO53" i="11"/>
  <c r="YP52" i="11"/>
  <c r="YM52" i="10"/>
  <c r="YM53" i="10" s="1"/>
  <c r="YP53" i="12" l="1"/>
  <c r="YQ52" i="12"/>
  <c r="YP53" i="11"/>
  <c r="YQ52" i="11"/>
  <c r="YN52" i="10"/>
  <c r="YN53" i="10" s="1"/>
  <c r="YQ53" i="12" l="1"/>
  <c r="YR52" i="12"/>
  <c r="YQ53" i="11"/>
  <c r="YR52" i="11"/>
  <c r="YO52" i="10"/>
  <c r="YO53" i="10" s="1"/>
  <c r="YS52" i="12" l="1"/>
  <c r="YR53" i="12"/>
  <c r="YR53" i="11"/>
  <c r="YS52" i="11"/>
  <c r="YP52" i="10"/>
  <c r="YP53" i="10" s="1"/>
  <c r="YS53" i="12" l="1"/>
  <c r="YT52" i="12"/>
  <c r="YS53" i="11"/>
  <c r="YT52" i="11"/>
  <c r="YQ52" i="10"/>
  <c r="YQ53" i="10" s="1"/>
  <c r="YT53" i="12" l="1"/>
  <c r="YU52" i="12"/>
  <c r="YT53" i="11"/>
  <c r="YU52" i="11"/>
  <c r="YR52" i="10"/>
  <c r="YR53" i="10" s="1"/>
  <c r="YU53" i="12" l="1"/>
  <c r="YV52" i="12"/>
  <c r="YU53" i="11"/>
  <c r="YV52" i="11"/>
  <c r="YS52" i="10"/>
  <c r="YS53" i="10" s="1"/>
  <c r="YV53" i="12" l="1"/>
  <c r="YW52" i="12"/>
  <c r="YV53" i="11"/>
  <c r="YW52" i="11"/>
  <c r="YT52" i="10"/>
  <c r="YT53" i="10" s="1"/>
  <c r="YX52" i="12" l="1"/>
  <c r="YW53" i="12"/>
  <c r="YW53" i="11"/>
  <c r="YX52" i="11"/>
  <c r="YU52" i="10"/>
  <c r="YU53" i="10" s="1"/>
  <c r="YX53" i="12" l="1"/>
  <c r="YY52" i="12"/>
  <c r="YX53" i="11"/>
  <c r="YY52" i="11"/>
  <c r="YV52" i="10"/>
  <c r="YV53" i="10" s="1"/>
  <c r="YY53" i="12" l="1"/>
  <c r="YZ52" i="12"/>
  <c r="YY53" i="11"/>
  <c r="YZ52" i="11"/>
  <c r="YW52" i="10"/>
  <c r="YW53" i="10" s="1"/>
  <c r="YZ53" i="12" l="1"/>
  <c r="ZA52" i="12"/>
  <c r="YZ53" i="11"/>
  <c r="ZA52" i="11"/>
  <c r="YX52" i="10"/>
  <c r="YX53" i="10" s="1"/>
  <c r="ZA53" i="12" l="1"/>
  <c r="ZB52" i="12"/>
  <c r="ZA53" i="11"/>
  <c r="ZB52" i="11"/>
  <c r="YY52" i="10"/>
  <c r="YY53" i="10" s="1"/>
  <c r="ZB53" i="12" l="1"/>
  <c r="ZC52" i="12"/>
  <c r="ZB53" i="11"/>
  <c r="ZC52" i="11"/>
  <c r="YZ52" i="10"/>
  <c r="YZ53" i="10" s="1"/>
  <c r="ZC53" i="12" l="1"/>
  <c r="ZD52" i="12"/>
  <c r="ZC53" i="11"/>
  <c r="ZD52" i="11"/>
  <c r="ZA52" i="10"/>
  <c r="ZA53" i="10" s="1"/>
  <c r="ZD53" i="12" l="1"/>
  <c r="ZE52" i="12"/>
  <c r="ZD53" i="11"/>
  <c r="ZE52" i="11"/>
  <c r="ZB52" i="10"/>
  <c r="ZB53" i="10" s="1"/>
  <c r="ZE53" i="12" l="1"/>
  <c r="ZF52" i="12"/>
  <c r="ZE53" i="11"/>
  <c r="ZF52" i="11"/>
  <c r="ZC52" i="10"/>
  <c r="ZC53" i="10" s="1"/>
  <c r="ZF53" i="12" l="1"/>
  <c r="ZG52" i="12"/>
  <c r="ZF53" i="11"/>
  <c r="ZG52" i="11"/>
  <c r="ZD52" i="10"/>
  <c r="ZD53" i="10" s="1"/>
  <c r="ZG53" i="12" l="1"/>
  <c r="ZH52" i="12"/>
  <c r="ZG53" i="11"/>
  <c r="ZH52" i="11"/>
  <c r="ZE52" i="10"/>
  <c r="ZE53" i="10" s="1"/>
  <c r="ZH53" i="12" l="1"/>
  <c r="ZI52" i="12"/>
  <c r="ZI52" i="11"/>
  <c r="ZH53" i="11"/>
  <c r="ZF52" i="10"/>
  <c r="ZF53" i="10" s="1"/>
  <c r="ZJ52" i="12" l="1"/>
  <c r="ZI53" i="12"/>
  <c r="ZI53" i="11"/>
  <c r="ZJ52" i="11"/>
  <c r="ZG52" i="10"/>
  <c r="ZG53" i="10" s="1"/>
  <c r="ZK52" i="12" l="1"/>
  <c r="ZJ53" i="12"/>
  <c r="ZJ53" i="11"/>
  <c r="ZK52" i="11"/>
  <c r="ZH52" i="10"/>
  <c r="ZH53" i="10" s="1"/>
  <c r="ZL52" i="12" l="1"/>
  <c r="ZK53" i="12"/>
  <c r="ZK53" i="11"/>
  <c r="ZL52" i="11"/>
  <c r="ZI52" i="10"/>
  <c r="ZI53" i="10" s="1"/>
  <c r="ZM52" i="12" l="1"/>
  <c r="ZL53" i="12"/>
  <c r="ZL53" i="11"/>
  <c r="ZM52" i="11"/>
  <c r="ZJ52" i="10"/>
  <c r="ZJ53" i="10" s="1"/>
  <c r="ZM53" i="12" l="1"/>
  <c r="ZN52" i="12"/>
  <c r="ZM53" i="11"/>
  <c r="ZN52" i="11"/>
  <c r="ZK52" i="10"/>
  <c r="ZK53" i="10" s="1"/>
  <c r="ZN53" i="12" l="1"/>
  <c r="ZO52" i="12"/>
  <c r="ZN53" i="11"/>
  <c r="ZO52" i="11"/>
  <c r="ZL52" i="10"/>
  <c r="ZL53" i="10" s="1"/>
  <c r="ZO53" i="12" l="1"/>
  <c r="ZP52" i="12"/>
  <c r="ZO53" i="11"/>
  <c r="ZP52" i="11"/>
  <c r="ZM52" i="10"/>
  <c r="ZM53" i="10" s="1"/>
  <c r="ZP53" i="12" l="1"/>
  <c r="ZQ52" i="12"/>
  <c r="ZQ52" i="11"/>
  <c r="ZP53" i="11"/>
  <c r="ZN52" i="10"/>
  <c r="ZN53" i="10" s="1"/>
  <c r="ZQ53" i="12" l="1"/>
  <c r="ZR52" i="12"/>
  <c r="ZQ53" i="11"/>
  <c r="ZR52" i="11"/>
  <c r="ZO52" i="10"/>
  <c r="ZO53" i="10" s="1"/>
  <c r="ZR53" i="12" l="1"/>
  <c r="ZS52" i="12"/>
  <c r="ZR53" i="11"/>
  <c r="ZS52" i="11"/>
  <c r="ZP52" i="10"/>
  <c r="ZP53" i="10" s="1"/>
  <c r="ZS53" i="12" l="1"/>
  <c r="ZT52" i="12"/>
  <c r="ZS53" i="11"/>
  <c r="ZT52" i="11"/>
  <c r="ZQ52" i="10"/>
  <c r="ZQ53" i="10" s="1"/>
  <c r="ZU52" i="12" l="1"/>
  <c r="ZT53" i="12"/>
  <c r="ZT53" i="11"/>
  <c r="ZU52" i="11"/>
  <c r="ZR52" i="10"/>
  <c r="ZR53" i="10" s="1"/>
  <c r="ZU53" i="12" l="1"/>
  <c r="ZV52" i="12"/>
  <c r="ZU53" i="11"/>
  <c r="ZV52" i="11"/>
  <c r="ZS52" i="10"/>
  <c r="ZS53" i="10" s="1"/>
  <c r="ZV53" i="12" l="1"/>
  <c r="ZW52" i="12"/>
  <c r="ZV53" i="11"/>
  <c r="ZW52" i="11"/>
  <c r="ZT52" i="10"/>
  <c r="ZT53" i="10" s="1"/>
  <c r="ZW53" i="12" l="1"/>
  <c r="ZX52" i="12"/>
  <c r="ZW53" i="11"/>
  <c r="ZX52" i="11"/>
  <c r="ZU52" i="10"/>
  <c r="ZU53" i="10" s="1"/>
  <c r="ZX53" i="12" l="1"/>
  <c r="ZY52" i="12"/>
  <c r="ZX53" i="11"/>
  <c r="ZY52" i="11"/>
  <c r="ZV52" i="10"/>
  <c r="ZV53" i="10" s="1"/>
  <c r="ZY53" i="12" l="1"/>
  <c r="ZZ52" i="12"/>
  <c r="ZY53" i="11"/>
  <c r="ZZ52" i="11"/>
  <c r="ZW52" i="10"/>
  <c r="ZW53" i="10" s="1"/>
  <c r="ZZ53" i="12" l="1"/>
  <c r="AAA52" i="12"/>
  <c r="ZZ53" i="11"/>
  <c r="AAA52" i="11"/>
  <c r="ZX52" i="10"/>
  <c r="ZX53" i="10" s="1"/>
  <c r="AAA53" i="12" l="1"/>
  <c r="AAB52" i="12"/>
  <c r="AAA53" i="11"/>
  <c r="AAB52" i="11"/>
  <c r="ZY52" i="10"/>
  <c r="ZY53" i="10" s="1"/>
  <c r="AAB53" i="12" l="1"/>
  <c r="AAC52" i="12"/>
  <c r="AAB53" i="11"/>
  <c r="AAC52" i="11"/>
  <c r="ZZ52" i="10"/>
  <c r="ZZ53" i="10" s="1"/>
  <c r="AAC53" i="12" l="1"/>
  <c r="AAD52" i="12"/>
  <c r="AAC53" i="11"/>
  <c r="AAD52" i="11"/>
  <c r="AAA52" i="10"/>
  <c r="AAA53" i="10" s="1"/>
  <c r="AAD53" i="12" l="1"/>
  <c r="AAE52" i="12"/>
  <c r="AAD53" i="11"/>
  <c r="AAE52" i="11"/>
  <c r="AAB52" i="10"/>
  <c r="AAB53" i="10" s="1"/>
  <c r="AAE53" i="12" l="1"/>
  <c r="AAF52" i="12"/>
  <c r="AAE53" i="11"/>
  <c r="AAF52" i="11"/>
  <c r="AAC52" i="10"/>
  <c r="AAC53" i="10" s="1"/>
  <c r="AAG52" i="12" l="1"/>
  <c r="AAF53" i="12"/>
  <c r="AAF53" i="11"/>
  <c r="AAG52" i="11"/>
  <c r="AAD52" i="10"/>
  <c r="AAD53" i="10" s="1"/>
  <c r="AAG53" i="12" l="1"/>
  <c r="AAH52" i="12"/>
  <c r="AAG53" i="11"/>
  <c r="AAH52" i="11"/>
  <c r="AAE52" i="10"/>
  <c r="AAE53" i="10" s="1"/>
  <c r="AAH53" i="12" l="1"/>
  <c r="AAI52" i="12"/>
  <c r="AAH53" i="11"/>
  <c r="AAI52" i="11"/>
  <c r="AAF52" i="10"/>
  <c r="AAF53" i="10" s="1"/>
  <c r="AAI53" i="12" l="1"/>
  <c r="AAJ52" i="12"/>
  <c r="AAI53" i="11"/>
  <c r="AAJ52" i="11"/>
  <c r="AAG52" i="10"/>
  <c r="AAG53" i="10" s="1"/>
  <c r="AAJ53" i="12" l="1"/>
  <c r="AAK52" i="12"/>
  <c r="AAJ53" i="11"/>
  <c r="AAK52" i="11"/>
  <c r="AAH52" i="10"/>
  <c r="AAH53" i="10" s="1"/>
  <c r="AAL52" i="12" l="1"/>
  <c r="AAK53" i="12"/>
  <c r="AAK53" i="11"/>
  <c r="AAL52" i="11"/>
  <c r="AAI52" i="10"/>
  <c r="AAI53" i="10" s="1"/>
  <c r="AAL53" i="12" l="1"/>
  <c r="AAM52" i="12"/>
  <c r="AAL53" i="11"/>
  <c r="AAM52" i="11"/>
  <c r="AAJ52" i="10"/>
  <c r="AAJ53" i="10" s="1"/>
  <c r="AAM53" i="12" l="1"/>
  <c r="AAN52" i="12"/>
  <c r="AAM53" i="11"/>
  <c r="AAN52" i="11"/>
  <c r="AAK52" i="10"/>
  <c r="AAK53" i="10" s="1"/>
  <c r="AAN53" i="12" l="1"/>
  <c r="AAO52" i="12"/>
  <c r="AAO52" i="11"/>
  <c r="AAN53" i="11"/>
  <c r="AAL52" i="10"/>
  <c r="AAL53" i="10" s="1"/>
  <c r="AAO53" i="12" l="1"/>
  <c r="AAP52" i="12"/>
  <c r="AAO53" i="11"/>
  <c r="AAP52" i="11"/>
  <c r="AAM52" i="10"/>
  <c r="AAM53" i="10" s="1"/>
  <c r="AAP53" i="12" l="1"/>
  <c r="AAQ52" i="12"/>
  <c r="AAP53" i="11"/>
  <c r="AAQ52" i="11"/>
  <c r="AAN52" i="10"/>
  <c r="AAN53" i="10" s="1"/>
  <c r="AAQ53" i="12" l="1"/>
  <c r="AAR52" i="12"/>
  <c r="AAQ53" i="11"/>
  <c r="AAR52" i="11"/>
  <c r="AAO52" i="10"/>
  <c r="AAO53" i="10" s="1"/>
  <c r="AAS52" i="12" l="1"/>
  <c r="AAR53" i="12"/>
  <c r="AAR53" i="11"/>
  <c r="AAS52" i="11"/>
  <c r="AAP52" i="10"/>
  <c r="AAP53" i="10" s="1"/>
  <c r="AAS53" i="12" l="1"/>
  <c r="AAT52" i="12"/>
  <c r="AAS53" i="11"/>
  <c r="AAT52" i="11"/>
  <c r="AAQ52" i="10"/>
  <c r="AAQ53" i="10" s="1"/>
  <c r="AAT53" i="12" l="1"/>
  <c r="AAU52" i="12"/>
  <c r="AAT53" i="11"/>
  <c r="AAU52" i="11"/>
  <c r="AAR52" i="10"/>
  <c r="AAR53" i="10" s="1"/>
  <c r="AAU53" i="12" l="1"/>
  <c r="AAV52" i="12"/>
  <c r="AAU53" i="11"/>
  <c r="AAV52" i="11"/>
  <c r="AAS52" i="10"/>
  <c r="AAS53" i="10" s="1"/>
  <c r="AAV53" i="12" l="1"/>
  <c r="AAW52" i="12"/>
  <c r="AAV53" i="11"/>
  <c r="AAW52" i="11"/>
  <c r="AAT52" i="10"/>
  <c r="AAT53" i="10" s="1"/>
  <c r="AAW53" i="12" l="1"/>
  <c r="AAX52" i="12"/>
  <c r="AAW53" i="11"/>
  <c r="AAX52" i="11"/>
  <c r="AAU52" i="10"/>
  <c r="AAU53" i="10" s="1"/>
  <c r="AAX53" i="12" l="1"/>
  <c r="AAY52" i="12"/>
  <c r="AAX53" i="11"/>
  <c r="AAY52" i="11"/>
  <c r="AAV52" i="10"/>
  <c r="AAV53" i="10" s="1"/>
  <c r="AAY53" i="12" l="1"/>
  <c r="AAZ52" i="12"/>
  <c r="AAY53" i="11"/>
  <c r="AAZ52" i="11"/>
  <c r="AAW52" i="10"/>
  <c r="AAW53" i="10" s="1"/>
  <c r="AAZ53" i="12" l="1"/>
  <c r="ABA52" i="12"/>
  <c r="AAZ53" i="11"/>
  <c r="ABA52" i="11"/>
  <c r="AAX52" i="10"/>
  <c r="AAX53" i="10" s="1"/>
  <c r="ABB52" i="12" l="1"/>
  <c r="ABA53" i="12"/>
  <c r="ABA53" i="11"/>
  <c r="ABB52" i="11"/>
  <c r="AAY52" i="10"/>
  <c r="AAY53" i="10" s="1"/>
  <c r="ABB53" i="12" l="1"/>
  <c r="ABC52" i="12"/>
  <c r="ABB53" i="11"/>
  <c r="ABC52" i="11"/>
  <c r="AAZ52" i="10"/>
  <c r="AAZ53" i="10" s="1"/>
  <c r="ABC53" i="12" l="1"/>
  <c r="ABD52" i="12"/>
  <c r="ABC53" i="11"/>
  <c r="ABD52" i="11"/>
  <c r="ABA52" i="10"/>
  <c r="ABA53" i="10" s="1"/>
  <c r="ABD53" i="12" l="1"/>
  <c r="ABE52" i="12"/>
  <c r="ABD53" i="11"/>
  <c r="ABE52" i="11"/>
  <c r="ABB52" i="10"/>
  <c r="ABB53" i="10" s="1"/>
  <c r="ABE53" i="12" l="1"/>
  <c r="ABF52" i="12"/>
  <c r="ABE53" i="11"/>
  <c r="ABF52" i="11"/>
  <c r="ABC52" i="10"/>
  <c r="ABC53" i="10" s="1"/>
  <c r="ABF53" i="12" l="1"/>
  <c r="ABG52" i="12"/>
  <c r="ABF53" i="11"/>
  <c r="ABG52" i="11"/>
  <c r="ABD52" i="10"/>
  <c r="ABD53" i="10" s="1"/>
  <c r="ABG53" i="12" l="1"/>
  <c r="ABH52" i="12"/>
  <c r="ABG53" i="11"/>
  <c r="ABH52" i="11"/>
  <c r="ABE52" i="10"/>
  <c r="ABE53" i="10" s="1"/>
  <c r="ABH53" i="12" l="1"/>
  <c r="ABI52" i="12"/>
  <c r="ABH53" i="11"/>
  <c r="ABI52" i="11"/>
  <c r="ABF52" i="10"/>
  <c r="ABF53" i="10" s="1"/>
  <c r="ABJ52" i="12" l="1"/>
  <c r="ABI53" i="12"/>
  <c r="ABI53" i="11"/>
  <c r="ABJ52" i="11"/>
  <c r="ABG52" i="10"/>
  <c r="ABG53" i="10" s="1"/>
  <c r="ABJ53" i="12" l="1"/>
  <c r="ABK52" i="12"/>
  <c r="ABJ53" i="11"/>
  <c r="ABK52" i="11"/>
  <c r="ABH52" i="10"/>
  <c r="ABH53" i="10" s="1"/>
  <c r="ABK53" i="12" l="1"/>
  <c r="ABL52" i="12"/>
  <c r="ABK53" i="11"/>
  <c r="ABL52" i="11"/>
  <c r="ABI52" i="10"/>
  <c r="ABI53" i="10" s="1"/>
  <c r="ABL53" i="12" l="1"/>
  <c r="ABM52" i="12"/>
  <c r="ABL53" i="11"/>
  <c r="ABM52" i="11"/>
  <c r="ABJ52" i="10"/>
  <c r="ABJ53" i="10" s="1"/>
  <c r="ABN52" i="12" l="1"/>
  <c r="ABM53" i="12"/>
  <c r="ABM53" i="11"/>
  <c r="ABN52" i="11"/>
  <c r="ABK52" i="10"/>
  <c r="ABK53" i="10" s="1"/>
  <c r="ABN53" i="12" l="1"/>
  <c r="ABO52" i="12"/>
  <c r="ABN53" i="11"/>
  <c r="ABO52" i="11"/>
  <c r="ABL52" i="10"/>
  <c r="ABL53" i="10" s="1"/>
  <c r="ABO53" i="12" l="1"/>
  <c r="ABP52" i="12"/>
  <c r="ABO53" i="11"/>
  <c r="ABP52" i="11"/>
  <c r="ABM52" i="10"/>
  <c r="ABM53" i="10" s="1"/>
  <c r="ABP53" i="12" l="1"/>
  <c r="ABQ52" i="12"/>
  <c r="ABP53" i="11"/>
  <c r="ABQ52" i="11"/>
  <c r="ABN52" i="10"/>
  <c r="ABN53" i="10" s="1"/>
  <c r="ABQ53" i="12" l="1"/>
  <c r="ABR52" i="12"/>
  <c r="ABQ53" i="11"/>
  <c r="ABR52" i="11"/>
  <c r="ABO52" i="10"/>
  <c r="ABO53" i="10" s="1"/>
  <c r="ABR53" i="12" l="1"/>
  <c r="ABS52" i="12"/>
  <c r="ABR53" i="11"/>
  <c r="ABS52" i="11"/>
  <c r="ABP52" i="10"/>
  <c r="ABP53" i="10" s="1"/>
  <c r="ABS53" i="12" l="1"/>
  <c r="ABT52" i="12"/>
  <c r="ABS53" i="11"/>
  <c r="ABT52" i="11"/>
  <c r="ABQ52" i="10"/>
  <c r="ABQ53" i="10" s="1"/>
  <c r="ABT53" i="12" l="1"/>
  <c r="ABU52" i="12"/>
  <c r="ABT53" i="11"/>
  <c r="ABU52" i="11"/>
  <c r="ABR52" i="10"/>
  <c r="ABR53" i="10" s="1"/>
  <c r="ABU53" i="12" l="1"/>
  <c r="ABV52" i="12"/>
  <c r="ABU53" i="11"/>
  <c r="ABV52" i="11"/>
  <c r="ABS52" i="10"/>
  <c r="ABS53" i="10" s="1"/>
  <c r="ABV53" i="12" l="1"/>
  <c r="ABW52" i="12"/>
  <c r="ABV53" i="11"/>
  <c r="ABW52" i="11"/>
  <c r="ABT52" i="10"/>
  <c r="ABT53" i="10" s="1"/>
  <c r="ABX52" i="12" l="1"/>
  <c r="ABW53" i="12"/>
  <c r="ABX52" i="11"/>
  <c r="ABW53" i="11"/>
  <c r="ABU52" i="10"/>
  <c r="ABU53" i="10" s="1"/>
  <c r="ABY52" i="12" l="1"/>
  <c r="ABX53" i="12"/>
  <c r="ABY52" i="11"/>
  <c r="ABX53" i="11"/>
  <c r="ABV52" i="10"/>
  <c r="ABV53" i="10" s="1"/>
  <c r="ABY53" i="12" l="1"/>
  <c r="ABZ52" i="12"/>
  <c r="ABY53" i="11"/>
  <c r="ABZ52" i="11"/>
  <c r="ABW52" i="10"/>
  <c r="ABW53" i="10" s="1"/>
  <c r="ABZ53" i="12" l="1"/>
  <c r="ACA52" i="12"/>
  <c r="ABZ53" i="11"/>
  <c r="ACA52" i="11"/>
  <c r="ABX52" i="10"/>
  <c r="ABX53" i="10" s="1"/>
  <c r="ACA53" i="12" l="1"/>
  <c r="ACB52" i="12"/>
  <c r="ACA53" i="11"/>
  <c r="ACB52" i="11"/>
  <c r="ABY52" i="10"/>
  <c r="ABY53" i="10" s="1"/>
  <c r="ACB53" i="12" l="1"/>
  <c r="ACC52" i="12"/>
  <c r="ACB53" i="11"/>
  <c r="ACC52" i="11"/>
  <c r="ABZ52" i="10"/>
  <c r="ABZ53" i="10" s="1"/>
  <c r="ACC53" i="12" l="1"/>
  <c r="ACD52" i="12"/>
  <c r="ACC53" i="11"/>
  <c r="ACD52" i="11"/>
  <c r="ACA52" i="10"/>
  <c r="ACA53" i="10" s="1"/>
  <c r="ACD53" i="12" l="1"/>
  <c r="ACE52" i="12"/>
  <c r="ACD53" i="11"/>
  <c r="ACE52" i="11"/>
  <c r="ACB52" i="10"/>
  <c r="ACB53" i="10" s="1"/>
  <c r="ACE53" i="12" l="1"/>
  <c r="ACF52" i="12"/>
  <c r="ACE53" i="11"/>
  <c r="ACF52" i="11"/>
  <c r="ACC52" i="10"/>
  <c r="ACC53" i="10" s="1"/>
  <c r="ACF53" i="12" l="1"/>
  <c r="ACG52" i="12"/>
  <c r="ACF53" i="11"/>
  <c r="ACG52" i="11"/>
  <c r="ACD52" i="10"/>
  <c r="ACD53" i="10" s="1"/>
  <c r="ACG53" i="12" l="1"/>
  <c r="ACH52" i="12"/>
  <c r="ACG53" i="11"/>
  <c r="ACH52" i="11"/>
  <c r="ACE52" i="10"/>
  <c r="ACE53" i="10" s="1"/>
  <c r="ACH53" i="12" l="1"/>
  <c r="ACI52" i="12"/>
  <c r="ACH53" i="11"/>
  <c r="ACI52" i="11"/>
  <c r="ACF52" i="10"/>
  <c r="ACF53" i="10" s="1"/>
  <c r="ACI53" i="12" l="1"/>
  <c r="ACJ52" i="12"/>
  <c r="ACI53" i="11"/>
  <c r="ACJ52" i="11"/>
  <c r="ACG52" i="10"/>
  <c r="ACG53" i="10" s="1"/>
  <c r="ACK52" i="12" l="1"/>
  <c r="ACJ53" i="12"/>
  <c r="ACJ53" i="11"/>
  <c r="ACK52" i="11"/>
  <c r="ACH52" i="10"/>
  <c r="ACH53" i="10" s="1"/>
  <c r="ACK53" i="12" l="1"/>
  <c r="ACL52" i="12"/>
  <c r="ACK53" i="11"/>
  <c r="ACL52" i="11"/>
  <c r="ACI52" i="10"/>
  <c r="ACI53" i="10" s="1"/>
  <c r="ACL53" i="12" l="1"/>
  <c r="ACM52" i="12"/>
  <c r="ACL53" i="11"/>
  <c r="ACM52" i="11"/>
  <c r="ACJ52" i="10"/>
  <c r="ACJ53" i="10" s="1"/>
  <c r="ACM53" i="12" l="1"/>
  <c r="ACN52" i="12"/>
  <c r="ACM53" i="11"/>
  <c r="ACN52" i="11"/>
  <c r="ACK52" i="10"/>
  <c r="ACK53" i="10" s="1"/>
  <c r="ACN53" i="12" l="1"/>
  <c r="ACO52" i="12"/>
  <c r="ACN53" i="11"/>
  <c r="ACO52" i="11"/>
  <c r="ACL52" i="10"/>
  <c r="ACL53" i="10" s="1"/>
  <c r="ACP52" i="12" l="1"/>
  <c r="ACO53" i="12"/>
  <c r="ACO53" i="11"/>
  <c r="ACP52" i="11"/>
  <c r="ACM52" i="10"/>
  <c r="ACM53" i="10" s="1"/>
  <c r="ACP53" i="12" l="1"/>
  <c r="ACQ52" i="12"/>
  <c r="ACP53" i="11"/>
  <c r="ACQ52" i="11"/>
  <c r="ACN52" i="10"/>
  <c r="ACN53" i="10" s="1"/>
  <c r="ACQ53" i="12" l="1"/>
  <c r="ACR52" i="12"/>
  <c r="ACQ53" i="11"/>
  <c r="ACR52" i="11"/>
  <c r="ACO52" i="10"/>
  <c r="ACO53" i="10" s="1"/>
  <c r="ACR53" i="12" l="1"/>
  <c r="ACS52" i="12"/>
  <c r="ACR53" i="11"/>
  <c r="ACS52" i="11"/>
  <c r="ACP52" i="10"/>
  <c r="ACP53" i="10" s="1"/>
  <c r="ACS53" i="12" l="1"/>
  <c r="ACT52" i="12"/>
  <c r="ACS53" i="11"/>
  <c r="ACT52" i="11"/>
  <c r="ACQ52" i="10"/>
  <c r="ACQ53" i="10" s="1"/>
  <c r="ACT53" i="12" l="1"/>
  <c r="ACU52" i="12"/>
  <c r="ACT53" i="11"/>
  <c r="ACU52" i="11"/>
  <c r="ACR52" i="10"/>
  <c r="ACR53" i="10" s="1"/>
  <c r="ACU53" i="12" l="1"/>
  <c r="ACV52" i="12"/>
  <c r="ACU53" i="11"/>
  <c r="ACV52" i="11"/>
  <c r="ACS52" i="10"/>
  <c r="ACS53" i="10" s="1"/>
  <c r="ACV53" i="12" l="1"/>
  <c r="ACW52" i="12"/>
  <c r="ACV53" i="11"/>
  <c r="ACW52" i="11"/>
  <c r="ACT52" i="10"/>
  <c r="ACT53" i="10" s="1"/>
  <c r="ACW53" i="12" l="1"/>
  <c r="ACX52" i="12"/>
  <c r="ACW53" i="11"/>
  <c r="ACX52" i="11"/>
  <c r="ACU52" i="10"/>
  <c r="ACU53" i="10" s="1"/>
  <c r="ACX53" i="12" l="1"/>
  <c r="ACY52" i="12"/>
  <c r="ACX53" i="11"/>
  <c r="ACY52" i="11"/>
  <c r="ACV52" i="10"/>
  <c r="ACV53" i="10" s="1"/>
  <c r="ACY53" i="12" l="1"/>
  <c r="ACZ52" i="12"/>
  <c r="ACY53" i="11"/>
  <c r="ACZ52" i="11"/>
  <c r="ACW52" i="10"/>
  <c r="ACW53" i="10" s="1"/>
  <c r="ACZ53" i="12" l="1"/>
  <c r="ADA52" i="12"/>
  <c r="ACZ53" i="11"/>
  <c r="ADA52" i="11"/>
  <c r="ACX52" i="10"/>
  <c r="ACX53" i="10" s="1"/>
  <c r="ADA53" i="12" l="1"/>
  <c r="ADB52" i="12"/>
  <c r="ADA53" i="11"/>
  <c r="ADB52" i="11"/>
  <c r="ACY52" i="10"/>
  <c r="ACY53" i="10" s="1"/>
  <c r="ADB53" i="12" l="1"/>
  <c r="ADC52" i="12"/>
  <c r="ADB53" i="11"/>
  <c r="ADC52" i="11"/>
  <c r="ACZ52" i="10"/>
  <c r="ACZ53" i="10" s="1"/>
  <c r="ADC53" i="12" l="1"/>
  <c r="ADD52" i="12"/>
  <c r="ADD52" i="11"/>
  <c r="ADC53" i="11"/>
  <c r="ADA52" i="10"/>
  <c r="ADA53" i="10" s="1"/>
  <c r="ADD53" i="12" l="1"/>
  <c r="ADE52" i="12"/>
  <c r="ADE52" i="11"/>
  <c r="ADD53" i="11"/>
  <c r="ADB52" i="10"/>
  <c r="ADB53" i="10" s="1"/>
  <c r="ADE53" i="12" l="1"/>
  <c r="ADF52" i="12"/>
  <c r="ADE53" i="11"/>
  <c r="ADF52" i="11"/>
  <c r="ADC52" i="10"/>
  <c r="ADC53" i="10" s="1"/>
  <c r="ADF53" i="12" l="1"/>
  <c r="ADG52" i="12"/>
  <c r="ADF53" i="11"/>
  <c r="ADG52" i="11"/>
  <c r="ADD52" i="10"/>
  <c r="ADD53" i="10" s="1"/>
  <c r="ADG53" i="12" l="1"/>
  <c r="ADH52" i="12"/>
  <c r="ADG53" i="11"/>
  <c r="ADH52" i="11"/>
  <c r="ADE52" i="10"/>
  <c r="ADE53" i="10" s="1"/>
  <c r="ADH53" i="12" l="1"/>
  <c r="ADI52" i="12"/>
  <c r="ADH53" i="11"/>
  <c r="ADI52" i="11"/>
  <c r="ADF52" i="10"/>
  <c r="ADF53" i="10" s="1"/>
  <c r="ADI53" i="12" l="1"/>
  <c r="ADJ52" i="12"/>
  <c r="ADI53" i="11"/>
  <c r="ADJ52" i="11"/>
  <c r="ADG52" i="10"/>
  <c r="ADG53" i="10" s="1"/>
  <c r="ADJ53" i="12" l="1"/>
  <c r="ADK52" i="12"/>
  <c r="ADJ53" i="11"/>
  <c r="ADK52" i="11"/>
  <c r="ADH52" i="10"/>
  <c r="ADH53" i="10" s="1"/>
  <c r="ADK53" i="12" l="1"/>
  <c r="ADL52" i="12"/>
  <c r="ADK53" i="11"/>
  <c r="ADL52" i="11"/>
  <c r="ADI52" i="10"/>
  <c r="ADI53" i="10" s="1"/>
  <c r="ADL53" i="12" l="1"/>
  <c r="ADM52" i="12"/>
  <c r="ADL53" i="11"/>
  <c r="ADM52" i="11"/>
  <c r="ADJ52" i="10"/>
  <c r="ADJ53" i="10" s="1"/>
  <c r="ADM53" i="12" l="1"/>
  <c r="ADN52" i="12"/>
  <c r="ADM53" i="11"/>
  <c r="ADN52" i="11"/>
  <c r="ADK52" i="10"/>
  <c r="ADK53" i="10" s="1"/>
  <c r="ADN53" i="12" l="1"/>
  <c r="ADO52" i="12"/>
  <c r="ADN53" i="11"/>
  <c r="ADO52" i="11"/>
  <c r="ADL52" i="10"/>
  <c r="ADL53" i="10" s="1"/>
  <c r="ADO53" i="12" l="1"/>
  <c r="ADP52" i="12"/>
  <c r="ADO53" i="11"/>
  <c r="ADP52" i="11"/>
  <c r="ADM52" i="10"/>
  <c r="ADM53" i="10" s="1"/>
  <c r="ADP53" i="12" l="1"/>
  <c r="ADQ52" i="12"/>
  <c r="ADP53" i="11"/>
  <c r="ADQ52" i="11"/>
  <c r="ADN52" i="10"/>
  <c r="ADN53" i="10" s="1"/>
  <c r="ADQ53" i="12" l="1"/>
  <c r="ADR52" i="12"/>
  <c r="ADQ53" i="11"/>
  <c r="ADR52" i="11"/>
  <c r="ADO52" i="10"/>
  <c r="ADO53" i="10" s="1"/>
  <c r="ADR53" i="12" l="1"/>
  <c r="ADS52" i="12"/>
  <c r="ADR53" i="11"/>
  <c r="ADS52" i="11"/>
  <c r="ADP52" i="10"/>
  <c r="ADP53" i="10" s="1"/>
  <c r="ADS53" i="12" l="1"/>
  <c r="ADT52" i="12"/>
  <c r="ADS53" i="11"/>
  <c r="ADT52" i="11"/>
  <c r="ADQ52" i="10"/>
  <c r="ADQ53" i="10" s="1"/>
  <c r="ADT53" i="12" l="1"/>
  <c r="ADU52" i="12"/>
  <c r="ADT53" i="11"/>
  <c r="ADU52" i="11"/>
  <c r="ADR52" i="10"/>
  <c r="ADR53" i="10" s="1"/>
  <c r="ADU53" i="12" l="1"/>
  <c r="ADV52" i="12"/>
  <c r="ADU53" i="11"/>
  <c r="ADV52" i="11"/>
  <c r="ADS52" i="10"/>
  <c r="ADS53" i="10" s="1"/>
  <c r="ADV53" i="12" l="1"/>
  <c r="ADW52" i="12"/>
  <c r="ADV53" i="11"/>
  <c r="ADW52" i="11"/>
  <c r="ADT52" i="10"/>
  <c r="ADT53" i="10" s="1"/>
  <c r="ADW53" i="12" l="1"/>
  <c r="ADX52" i="12"/>
  <c r="ADW53" i="11"/>
  <c r="ADX52" i="11"/>
  <c r="ADU52" i="10"/>
  <c r="ADU53" i="10" s="1"/>
  <c r="ADX53" i="12" l="1"/>
  <c r="ADY52" i="12"/>
  <c r="ADX53" i="11"/>
  <c r="ADY52" i="11"/>
  <c r="ADV52" i="10"/>
  <c r="ADV53" i="10" s="1"/>
  <c r="ADZ52" i="12" l="1"/>
  <c r="ADY53" i="12"/>
  <c r="ADY53" i="11"/>
  <c r="ADZ52" i="11"/>
  <c r="ADW52" i="10"/>
  <c r="ADW53" i="10" s="1"/>
  <c r="ADZ53" i="12" l="1"/>
  <c r="AEA52" i="12"/>
  <c r="ADZ53" i="11"/>
  <c r="AEA52" i="11"/>
  <c r="ADX52" i="10"/>
  <c r="ADX53" i="10" s="1"/>
  <c r="AEA53" i="12" l="1"/>
  <c r="AEB52" i="12"/>
  <c r="AEA53" i="11"/>
  <c r="AEB52" i="11"/>
  <c r="ADY52" i="10"/>
  <c r="ADY53" i="10" s="1"/>
  <c r="AEB53" i="12" l="1"/>
  <c r="AEC52" i="12"/>
  <c r="AEB53" i="11"/>
  <c r="AEC52" i="11"/>
  <c r="ADZ52" i="10"/>
  <c r="ADZ53" i="10" s="1"/>
  <c r="AEC53" i="12" l="1"/>
  <c r="AED52" i="12"/>
  <c r="AEC53" i="11"/>
  <c r="AED52" i="11"/>
  <c r="AEA52" i="10"/>
  <c r="AEA53" i="10" s="1"/>
  <c r="AED53" i="12" l="1"/>
  <c r="AEE52" i="12"/>
  <c r="AED53" i="11"/>
  <c r="AEE52" i="11"/>
  <c r="AEB52" i="10"/>
  <c r="AEB53" i="10" s="1"/>
  <c r="AEE53" i="12" l="1"/>
  <c r="AEF52" i="12"/>
  <c r="AEE53" i="11"/>
  <c r="AEF52" i="11"/>
  <c r="AEC52" i="10"/>
  <c r="AEC53" i="10" s="1"/>
  <c r="AEF53" i="12" l="1"/>
  <c r="AEG52" i="12"/>
  <c r="AEF53" i="11"/>
  <c r="AEG52" i="11"/>
  <c r="AED52" i="10"/>
  <c r="AED53" i="10" s="1"/>
  <c r="AEG53" i="12" l="1"/>
  <c r="AEH52" i="12"/>
  <c r="AEG53" i="11"/>
  <c r="AEH52" i="11"/>
  <c r="AEE52" i="10"/>
  <c r="AEE53" i="10" s="1"/>
  <c r="AEH53" i="12" l="1"/>
  <c r="AEI52" i="12"/>
  <c r="AEH53" i="11"/>
  <c r="AEI52" i="11"/>
  <c r="AEF52" i="10"/>
  <c r="AEF53" i="10" s="1"/>
  <c r="AEI53" i="12" l="1"/>
  <c r="AEJ52" i="12"/>
  <c r="AEJ52" i="11"/>
  <c r="AEI53" i="11"/>
  <c r="AEG52" i="10"/>
  <c r="AEG53" i="10" s="1"/>
  <c r="AEJ53" i="12" l="1"/>
  <c r="AEK52" i="12"/>
  <c r="AEK52" i="11"/>
  <c r="AEJ53" i="11"/>
  <c r="AEH52" i="10"/>
  <c r="AEH53" i="10" s="1"/>
  <c r="AEK53" i="12" l="1"/>
  <c r="AEL52" i="12"/>
  <c r="AEK53" i="11"/>
  <c r="AEL52" i="11"/>
  <c r="AEI52" i="10"/>
  <c r="AEI53" i="10" s="1"/>
  <c r="AEL53" i="12" l="1"/>
  <c r="AEM52" i="12"/>
  <c r="AEL53" i="11"/>
  <c r="AEM52" i="11"/>
  <c r="AEJ52" i="10"/>
  <c r="AEJ53" i="10" s="1"/>
  <c r="AEM53" i="12" l="1"/>
  <c r="AEN52" i="12"/>
  <c r="AEM53" i="11"/>
  <c r="AEN52" i="11"/>
  <c r="AEK52" i="10"/>
  <c r="AEK53" i="10" s="1"/>
  <c r="AEN53" i="12" l="1"/>
  <c r="AEO52" i="12"/>
  <c r="AEN53" i="11"/>
  <c r="AEO52" i="11"/>
  <c r="AEL52" i="10"/>
  <c r="AEL53" i="10" s="1"/>
  <c r="AEP52" i="12" l="1"/>
  <c r="AEO53" i="12"/>
  <c r="AEO53" i="11"/>
  <c r="AEP52" i="11"/>
  <c r="AEM52" i="10"/>
  <c r="AEM53" i="10" s="1"/>
  <c r="AEP53" i="12" l="1"/>
  <c r="AEQ52" i="12"/>
  <c r="AEP53" i="11"/>
  <c r="AEQ52" i="11"/>
  <c r="AEN52" i="10"/>
  <c r="AEN53" i="10" s="1"/>
  <c r="AEQ53" i="12" l="1"/>
  <c r="AER52" i="12"/>
  <c r="AEQ53" i="11"/>
  <c r="AER52" i="11"/>
  <c r="AEO52" i="10"/>
  <c r="AEO53" i="10" s="1"/>
  <c r="AER53" i="12" l="1"/>
  <c r="AES52" i="12"/>
  <c r="AER53" i="11"/>
  <c r="AES52" i="11"/>
  <c r="AEP52" i="10"/>
  <c r="AEP53" i="10" s="1"/>
  <c r="AES53" i="12" l="1"/>
  <c r="AET52" i="12"/>
  <c r="AES53" i="11"/>
  <c r="AET52" i="11"/>
  <c r="AEQ52" i="10"/>
  <c r="AEQ53" i="10" s="1"/>
  <c r="AET53" i="12" l="1"/>
  <c r="AEU52" i="12"/>
  <c r="AET53" i="11"/>
  <c r="AEU52" i="11"/>
  <c r="AER52" i="10"/>
  <c r="AER53" i="10" s="1"/>
  <c r="AEU53" i="12" l="1"/>
  <c r="AEV52" i="12"/>
  <c r="AEU53" i="11"/>
  <c r="AEV52" i="11"/>
  <c r="AES52" i="10"/>
  <c r="AES53" i="10" s="1"/>
  <c r="AEV53" i="12" l="1"/>
  <c r="AEW52" i="12"/>
  <c r="AEV53" i="11"/>
  <c r="AEW52" i="11"/>
  <c r="AET52" i="10"/>
  <c r="AET53" i="10" s="1"/>
  <c r="AEW53" i="12" l="1"/>
  <c r="AEX52" i="12"/>
  <c r="AEW53" i="11"/>
  <c r="AEX52" i="11"/>
  <c r="AEU52" i="10"/>
  <c r="AEU53" i="10" s="1"/>
  <c r="AEX53" i="12" l="1"/>
  <c r="AEY52" i="12"/>
  <c r="AEX53" i="11"/>
  <c r="AEY52" i="11"/>
  <c r="AEV52" i="10"/>
  <c r="AEV53" i="10" s="1"/>
  <c r="AEY53" i="12" l="1"/>
  <c r="AEZ52" i="12"/>
  <c r="AEY53" i="11"/>
  <c r="AEZ52" i="11"/>
  <c r="AEW52" i="10"/>
  <c r="AEW53" i="10" s="1"/>
  <c r="AEZ53" i="12" l="1"/>
  <c r="AFA52" i="12"/>
  <c r="AEZ53" i="11"/>
  <c r="AFA52" i="11"/>
  <c r="AEX52" i="10"/>
  <c r="AEX53" i="10" s="1"/>
  <c r="AFB52" i="12" l="1"/>
  <c r="AFA53" i="12"/>
  <c r="AFA53" i="11"/>
  <c r="AFB52" i="11"/>
  <c r="AEY52" i="10"/>
  <c r="AEY53" i="10" s="1"/>
  <c r="AFB53" i="12" l="1"/>
  <c r="AFC52" i="12"/>
  <c r="AFB53" i="11"/>
  <c r="AFC52" i="11"/>
  <c r="AEZ52" i="10"/>
  <c r="AEZ53" i="10" s="1"/>
  <c r="AFC53" i="12" l="1"/>
  <c r="AFD52" i="12"/>
  <c r="AFC53" i="11"/>
  <c r="AFD52" i="11"/>
  <c r="AFA52" i="10"/>
  <c r="AFA53" i="10" s="1"/>
  <c r="AFD53" i="12" l="1"/>
  <c r="AFE52" i="12"/>
  <c r="AFD53" i="11"/>
  <c r="AFE52" i="11"/>
  <c r="AFB52" i="10"/>
  <c r="AFB53" i="10" s="1"/>
  <c r="AFE53" i="12" l="1"/>
  <c r="AFF52" i="12"/>
  <c r="AFE53" i="11"/>
  <c r="AFF52" i="11"/>
  <c r="AFC52" i="10"/>
  <c r="AFC53" i="10" s="1"/>
  <c r="AFG52" i="12" l="1"/>
  <c r="AFF53" i="12"/>
  <c r="AFF53" i="11"/>
  <c r="AFG52" i="11"/>
  <c r="AFD52" i="10"/>
  <c r="AFD53" i="10" s="1"/>
  <c r="AFG53" i="12" l="1"/>
  <c r="AFH52" i="12"/>
  <c r="AFG53" i="11"/>
  <c r="AFH52" i="11"/>
  <c r="AFE52" i="10"/>
  <c r="AFE53" i="10" s="1"/>
  <c r="AFH53" i="12" l="1"/>
  <c r="AFI52" i="12"/>
  <c r="AFH53" i="11"/>
  <c r="AFI52" i="11"/>
  <c r="AFF52" i="10"/>
  <c r="AFF53" i="10" s="1"/>
  <c r="AFI53" i="12" l="1"/>
  <c r="AFJ52" i="12"/>
  <c r="AFI53" i="11"/>
  <c r="AFJ52" i="11"/>
  <c r="AFG52" i="10"/>
  <c r="AFG53" i="10" s="1"/>
  <c r="AFJ53" i="12" l="1"/>
  <c r="AFK52" i="12"/>
  <c r="AFJ53" i="11"/>
  <c r="AFK52" i="11"/>
  <c r="AFH52" i="10"/>
  <c r="AFH53" i="10" s="1"/>
  <c r="AFK53" i="12" l="1"/>
  <c r="AFL52" i="12"/>
  <c r="AFK53" i="11"/>
  <c r="AFL52" i="11"/>
  <c r="AFI52" i="10"/>
  <c r="AFI53" i="10" s="1"/>
  <c r="AFL53" i="12" l="1"/>
  <c r="AFM52" i="12"/>
  <c r="AFL53" i="11"/>
  <c r="AFM52" i="11"/>
  <c r="AFJ52" i="10"/>
  <c r="AFJ53" i="10" s="1"/>
  <c r="AFM53" i="12" l="1"/>
  <c r="AFN52" i="12"/>
  <c r="AFM53" i="11"/>
  <c r="AFN52" i="11"/>
  <c r="AFK52" i="10"/>
  <c r="AFK53" i="10" s="1"/>
  <c r="AFN53" i="12" l="1"/>
  <c r="AFO52" i="12"/>
  <c r="AFN53" i="11"/>
  <c r="AFO52" i="11"/>
  <c r="AFL52" i="10"/>
  <c r="AFL53" i="10" s="1"/>
  <c r="AFO53" i="12" l="1"/>
  <c r="AFP52" i="12"/>
  <c r="AFP52" i="11"/>
  <c r="AFO53" i="11"/>
  <c r="AFM52" i="10"/>
  <c r="AFM53" i="10" s="1"/>
  <c r="AFQ52" i="12" l="1"/>
  <c r="AFP53" i="12"/>
  <c r="AFQ52" i="11"/>
  <c r="AFP53" i="11"/>
  <c r="AFN52" i="10"/>
  <c r="AFN53" i="10" s="1"/>
  <c r="AFQ53" i="12" l="1"/>
  <c r="AFR52" i="12"/>
  <c r="AFQ53" i="11"/>
  <c r="AFR52" i="11"/>
  <c r="AFO52" i="10"/>
  <c r="AFO53" i="10" s="1"/>
  <c r="AFR53" i="12" l="1"/>
  <c r="AFS52" i="12"/>
  <c r="AFR53" i="11"/>
  <c r="AFS52" i="11"/>
  <c r="AFP52" i="10"/>
  <c r="AFP53" i="10" s="1"/>
  <c r="AFS53" i="12" l="1"/>
  <c r="AFT52" i="12"/>
  <c r="AFS53" i="11"/>
  <c r="AFT52" i="11"/>
  <c r="AFQ52" i="10"/>
  <c r="AFQ53" i="10" s="1"/>
  <c r="AFT53" i="12" l="1"/>
  <c r="AFU52" i="12"/>
  <c r="AFT53" i="11"/>
  <c r="AFU52" i="11"/>
  <c r="AFR52" i="10"/>
  <c r="AFR53" i="10" s="1"/>
  <c r="AFU53" i="12" l="1"/>
  <c r="AFV52" i="12"/>
  <c r="AFU53" i="11"/>
  <c r="AFV52" i="11"/>
  <c r="AFS52" i="10"/>
  <c r="AFS53" i="10" s="1"/>
  <c r="AFV53" i="12" l="1"/>
  <c r="AFW52" i="12"/>
  <c r="AFV53" i="11"/>
  <c r="AFW52" i="11"/>
  <c r="AFT52" i="10"/>
  <c r="AFT53" i="10" s="1"/>
  <c r="AFW53" i="12" l="1"/>
  <c r="AFX52" i="12"/>
  <c r="AFW53" i="11"/>
  <c r="AFX52" i="11"/>
  <c r="AFU52" i="10"/>
  <c r="AFU53" i="10" s="1"/>
  <c r="AFY52" i="12" l="1"/>
  <c r="AFX53" i="12"/>
  <c r="AFX53" i="11"/>
  <c r="AFY52" i="11"/>
  <c r="AFV52" i="10"/>
  <c r="AFV53" i="10" s="1"/>
  <c r="AFY53" i="12" l="1"/>
  <c r="AFZ52" i="12"/>
  <c r="AFY53" i="11"/>
  <c r="AFZ52" i="11"/>
  <c r="AFW52" i="10"/>
  <c r="AFW53" i="10" s="1"/>
  <c r="AFZ53" i="12" l="1"/>
  <c r="AGA52" i="12"/>
  <c r="AFZ53" i="11"/>
  <c r="AGA52" i="11"/>
  <c r="AFX52" i="10"/>
  <c r="AFX53" i="10" s="1"/>
  <c r="AGA53" i="12" l="1"/>
  <c r="AGB52" i="12"/>
  <c r="AGA53" i="11"/>
  <c r="AGB52" i="11"/>
  <c r="AFY52" i="10"/>
  <c r="AFY53" i="10" s="1"/>
  <c r="AGB53" i="12" l="1"/>
  <c r="AGC52" i="12"/>
  <c r="AGB53" i="11"/>
  <c r="AGC52" i="11"/>
  <c r="AFZ52" i="10"/>
  <c r="AFZ53" i="10" s="1"/>
  <c r="AGC53" i="12" l="1"/>
  <c r="AGD52" i="12"/>
  <c r="AGC53" i="11"/>
  <c r="AGD52" i="11"/>
  <c r="AGA52" i="10"/>
  <c r="AGA53" i="10" s="1"/>
  <c r="AGD53" i="12" l="1"/>
  <c r="AGE52" i="12"/>
  <c r="AGD53" i="11"/>
  <c r="AGE52" i="11"/>
  <c r="AGB52" i="10"/>
  <c r="AGB53" i="10" s="1"/>
  <c r="AGE53" i="12" l="1"/>
  <c r="AGF52" i="12"/>
  <c r="AGE53" i="11"/>
  <c r="AGF52" i="11"/>
  <c r="AGC52" i="10"/>
  <c r="AGC53" i="10" s="1"/>
  <c r="AGF53" i="12" l="1"/>
  <c r="AGG52" i="12"/>
  <c r="AGF53" i="11"/>
  <c r="AGG52" i="11"/>
  <c r="AGD52" i="10"/>
  <c r="AGD53" i="10" s="1"/>
  <c r="AGG53" i="12" l="1"/>
  <c r="AGH52" i="12"/>
  <c r="AGG53" i="11"/>
  <c r="AGH52" i="11"/>
  <c r="AGE52" i="10"/>
  <c r="AGE53" i="10" s="1"/>
  <c r="AGH53" i="12" l="1"/>
  <c r="AGI52" i="12"/>
  <c r="AGH53" i="11"/>
  <c r="AGI52" i="11"/>
  <c r="AGF52" i="10"/>
  <c r="AGF53" i="10" s="1"/>
  <c r="AGI53" i="12" l="1"/>
  <c r="AGJ52" i="12"/>
  <c r="AGI53" i="11"/>
  <c r="AGJ52" i="11"/>
  <c r="AGG52" i="10"/>
  <c r="AGG53" i="10" s="1"/>
  <c r="AGJ53" i="12" l="1"/>
  <c r="AGK52" i="12"/>
  <c r="AGJ53" i="11"/>
  <c r="AGK52" i="11"/>
  <c r="AGH52" i="10"/>
  <c r="AGH53" i="10" s="1"/>
  <c r="AGK53" i="12" l="1"/>
  <c r="AGL52" i="12"/>
  <c r="AGK53" i="11"/>
  <c r="AGL52" i="11"/>
  <c r="AGI52" i="10"/>
  <c r="AGI53" i="10" s="1"/>
  <c r="AGL53" i="12" l="1"/>
  <c r="AGM52" i="12"/>
  <c r="AGL53" i="11"/>
  <c r="AGM52" i="11"/>
  <c r="AGJ52" i="10"/>
  <c r="AGJ53" i="10" s="1"/>
  <c r="AGM53" i="12" l="1"/>
  <c r="AGN52" i="12"/>
  <c r="AGM53" i="11"/>
  <c r="AGN52" i="11"/>
  <c r="AGK52" i="10"/>
  <c r="AGK53" i="10" s="1"/>
  <c r="AGN53" i="12" l="1"/>
  <c r="AGO52" i="12"/>
  <c r="AGN53" i="11"/>
  <c r="AGO52" i="11"/>
  <c r="AGL52" i="10"/>
  <c r="AGL53" i="10" s="1"/>
  <c r="AGP52" i="12" l="1"/>
  <c r="AGO53" i="12"/>
  <c r="AGO53" i="11"/>
  <c r="AGP52" i="11"/>
  <c r="AGM52" i="10"/>
  <c r="AGM53" i="10" s="1"/>
  <c r="AGP53" i="12" l="1"/>
  <c r="AGQ52" i="12"/>
  <c r="AGP53" i="11"/>
  <c r="AGQ52" i="11"/>
  <c r="AGN52" i="10"/>
  <c r="AGN53" i="10" s="1"/>
  <c r="AGQ53" i="12" l="1"/>
  <c r="AGR52" i="12"/>
  <c r="AGQ53" i="11"/>
  <c r="AGR52" i="11"/>
  <c r="AGO52" i="10"/>
  <c r="AGO53" i="10" s="1"/>
  <c r="AGR53" i="12" l="1"/>
  <c r="AGS52" i="12"/>
  <c r="AGR53" i="11"/>
  <c r="AGS52" i="11"/>
  <c r="AGP52" i="10"/>
  <c r="AGP53" i="10" s="1"/>
  <c r="AGS53" i="12" l="1"/>
  <c r="AGT52" i="12"/>
  <c r="AGS53" i="11"/>
  <c r="AGT52" i="11"/>
  <c r="AGQ52" i="10"/>
  <c r="AGQ53" i="10" s="1"/>
  <c r="AGT53" i="12" l="1"/>
  <c r="AGU52" i="12"/>
  <c r="AGT53" i="11"/>
  <c r="AGU52" i="11"/>
  <c r="AGR52" i="10"/>
  <c r="AGR53" i="10" s="1"/>
  <c r="AGU53" i="12" l="1"/>
  <c r="AGV52" i="12"/>
  <c r="AGV52" i="11"/>
  <c r="AGU53" i="11"/>
  <c r="AGS52" i="10"/>
  <c r="AGS53" i="10" s="1"/>
  <c r="AGV53" i="12" l="1"/>
  <c r="AGW52" i="12"/>
  <c r="AGW52" i="11"/>
  <c r="AGV53" i="11"/>
  <c r="AGT52" i="10"/>
  <c r="AGT53" i="10" s="1"/>
  <c r="AGW53" i="12" l="1"/>
  <c r="AGX52" i="12"/>
  <c r="AGW53" i="11"/>
  <c r="AGX52" i="11"/>
  <c r="AGU52" i="10"/>
  <c r="AGU53" i="10" s="1"/>
  <c r="AGX53" i="12" l="1"/>
  <c r="AGY52" i="12"/>
  <c r="AGX53" i="11"/>
  <c r="AGY52" i="11"/>
  <c r="AGV52" i="10"/>
  <c r="AGV53" i="10" s="1"/>
  <c r="AGY53" i="12" l="1"/>
  <c r="AGZ52" i="12"/>
  <c r="AGY53" i="11"/>
  <c r="AGZ52" i="11"/>
  <c r="AGW52" i="10"/>
  <c r="AGW53" i="10" s="1"/>
  <c r="AGZ53" i="12" l="1"/>
  <c r="AHA52" i="12"/>
  <c r="AGZ53" i="11"/>
  <c r="AHA52" i="11"/>
  <c r="AGX52" i="10"/>
  <c r="AGX53" i="10" s="1"/>
  <c r="AHA53" i="12" l="1"/>
  <c r="AHB52" i="12"/>
  <c r="AHA53" i="11"/>
  <c r="AHB52" i="11"/>
  <c r="AGY52" i="10"/>
  <c r="AGY53" i="10" s="1"/>
  <c r="AHB53" i="12" l="1"/>
  <c r="AHC52" i="12"/>
  <c r="AHB53" i="11"/>
  <c r="AHC52" i="11"/>
  <c r="AGZ52" i="10"/>
  <c r="AGZ53" i="10" s="1"/>
  <c r="AHC53" i="12" l="1"/>
  <c r="AHD52" i="12"/>
  <c r="AHC53" i="11"/>
  <c r="AHD52" i="11"/>
  <c r="AHA52" i="10"/>
  <c r="AHA53" i="10" s="1"/>
  <c r="AHE52" i="12" l="1"/>
  <c r="AHD53" i="12"/>
  <c r="AHD53" i="11"/>
  <c r="AHE52" i="11"/>
  <c r="AHB52" i="10"/>
  <c r="AHB53" i="10" s="1"/>
  <c r="AHF52" i="12" l="1"/>
  <c r="AHE53" i="12"/>
  <c r="AHE53" i="11"/>
  <c r="AHF52" i="11"/>
  <c r="AHC52" i="10"/>
  <c r="AHC53" i="10" s="1"/>
  <c r="AHF53" i="12" l="1"/>
  <c r="AHG52" i="12"/>
  <c r="AHF53" i="11"/>
  <c r="AHG52" i="11"/>
  <c r="AHD52" i="10"/>
  <c r="AHD53" i="10" s="1"/>
  <c r="AHG53" i="12" l="1"/>
  <c r="AHH52" i="12"/>
  <c r="AHG53" i="11"/>
  <c r="AHH52" i="11"/>
  <c r="AHE52" i="10"/>
  <c r="AHE53" i="10" s="1"/>
  <c r="AHH53" i="12" l="1"/>
  <c r="AHI52" i="12"/>
  <c r="AHH53" i="11"/>
  <c r="AHI52" i="11"/>
  <c r="AHF52" i="10"/>
  <c r="AHF53" i="10" s="1"/>
  <c r="AHI53" i="12" l="1"/>
  <c r="AHJ52" i="12"/>
  <c r="AHI53" i="11"/>
  <c r="AHJ52" i="11"/>
  <c r="AHG52" i="10"/>
  <c r="AHG53" i="10" s="1"/>
  <c r="AHJ53" i="12" l="1"/>
  <c r="AHK52" i="12"/>
  <c r="AHJ53" i="11"/>
  <c r="AHK52" i="11"/>
  <c r="AHH52" i="10"/>
  <c r="AHH53" i="10" s="1"/>
  <c r="AHK53" i="12" l="1"/>
  <c r="AHL52" i="12"/>
  <c r="AHK53" i="11"/>
  <c r="AHL52" i="11"/>
  <c r="AHI52" i="10"/>
  <c r="AHI53" i="10" s="1"/>
  <c r="AHL53" i="12" l="1"/>
  <c r="AHM52" i="12"/>
  <c r="AHL53" i="11"/>
  <c r="AHM52" i="11"/>
  <c r="AHJ52" i="10"/>
  <c r="AHJ53" i="10" s="1"/>
  <c r="AHM53" i="12" l="1"/>
  <c r="AHN52" i="12"/>
  <c r="AHM53" i="11"/>
  <c r="AHN52" i="11"/>
  <c r="AHK52" i="10"/>
  <c r="AHK53" i="10" s="1"/>
  <c r="AHN53" i="12" l="1"/>
  <c r="AHO52" i="12"/>
  <c r="AHN53" i="11"/>
  <c r="AHO52" i="11"/>
  <c r="AHL52" i="10"/>
  <c r="AHL53" i="10" s="1"/>
  <c r="AHO53" i="12" l="1"/>
  <c r="AHP52" i="12"/>
  <c r="AHO53" i="11"/>
  <c r="AHP52" i="11"/>
  <c r="AHM52" i="10"/>
  <c r="AHM53" i="10" s="1"/>
  <c r="AHP53" i="12" l="1"/>
  <c r="AHQ52" i="12"/>
  <c r="AHP53" i="11"/>
  <c r="AHQ52" i="11"/>
  <c r="AHN52" i="10"/>
  <c r="AHN53" i="10" s="1"/>
  <c r="AHR52" i="12" l="1"/>
  <c r="AHQ53" i="12"/>
  <c r="AHQ53" i="11"/>
  <c r="AHR52" i="11"/>
  <c r="AHO52" i="10"/>
  <c r="AHO53" i="10" s="1"/>
  <c r="AHR53" i="12" l="1"/>
  <c r="AHS52" i="12"/>
  <c r="AHR53" i="11"/>
  <c r="AHS52" i="11"/>
  <c r="AHP52" i="10"/>
  <c r="AHP53" i="10" s="1"/>
  <c r="AHS53" i="12" l="1"/>
  <c r="AHT52" i="12"/>
  <c r="AHS53" i="11"/>
  <c r="AHT52" i="11"/>
  <c r="AHQ52" i="10"/>
  <c r="AHQ53" i="10" s="1"/>
  <c r="AHT53" i="12" l="1"/>
  <c r="AHU52" i="12"/>
  <c r="AHT53" i="11"/>
  <c r="AHU52" i="11"/>
  <c r="AHR52" i="10"/>
  <c r="AHR53" i="10" s="1"/>
  <c r="AHV52" i="12" l="1"/>
  <c r="AHU53" i="12"/>
  <c r="AHU53" i="11"/>
  <c r="AHV52" i="11"/>
  <c r="AHS52" i="10"/>
  <c r="AHS53" i="10" s="1"/>
  <c r="AHV53" i="12" l="1"/>
  <c r="AHW52" i="12"/>
  <c r="AHV53" i="11"/>
  <c r="AHW52" i="11"/>
  <c r="AHT52" i="10"/>
  <c r="AHT53" i="10" s="1"/>
  <c r="AHW53" i="12" l="1"/>
  <c r="AHX52" i="12"/>
  <c r="AHW53" i="11"/>
  <c r="AHX52" i="11"/>
  <c r="AHU52" i="10"/>
  <c r="AHU53" i="10" s="1"/>
  <c r="AHX53" i="12" l="1"/>
  <c r="AHY52" i="12"/>
  <c r="AHX53" i="11"/>
  <c r="AHY52" i="11"/>
  <c r="AHV52" i="10"/>
  <c r="AHV53" i="10" s="1"/>
  <c r="AHZ52" i="12" l="1"/>
  <c r="AHY53" i="12"/>
  <c r="AHY53" i="11"/>
  <c r="AHZ52" i="11"/>
  <c r="AHW52" i="10"/>
  <c r="AHW53" i="10" s="1"/>
  <c r="AHZ53" i="12" l="1"/>
  <c r="AIA52" i="12"/>
  <c r="AHZ53" i="11"/>
  <c r="AIA52" i="11"/>
  <c r="AHX52" i="10"/>
  <c r="AHX53" i="10" s="1"/>
  <c r="AIA53" i="12" l="1"/>
  <c r="AIB52" i="12"/>
  <c r="AIB52" i="11"/>
  <c r="AIA53" i="11"/>
  <c r="AHY52" i="10"/>
  <c r="AHY53" i="10" s="1"/>
  <c r="AIB53" i="12" l="1"/>
  <c r="AIC52" i="12"/>
  <c r="AIC52" i="11"/>
  <c r="AIB53" i="11"/>
  <c r="AHZ52" i="10"/>
  <c r="AHZ53" i="10" s="1"/>
  <c r="AIC53" i="12" l="1"/>
  <c r="AID52" i="12"/>
  <c r="AIC53" i="11"/>
  <c r="AID52" i="11"/>
  <c r="AIA52" i="10"/>
  <c r="AIA53" i="10" s="1"/>
  <c r="AID53" i="12" l="1"/>
  <c r="AIE52" i="12"/>
  <c r="AID53" i="11"/>
  <c r="AIE52" i="11"/>
  <c r="AIB52" i="10"/>
  <c r="AIB53" i="10" s="1"/>
  <c r="AIE53" i="12" l="1"/>
  <c r="AIF52" i="12"/>
  <c r="AIE53" i="11"/>
  <c r="AIF52" i="11"/>
  <c r="AIC52" i="10"/>
  <c r="AIC53" i="10" s="1"/>
  <c r="AIF53" i="12" l="1"/>
  <c r="AIG52" i="12"/>
  <c r="AIF53" i="11"/>
  <c r="AIG52" i="11"/>
  <c r="AID52" i="10"/>
  <c r="AID53" i="10" s="1"/>
  <c r="AIG53" i="12" l="1"/>
  <c r="AIH52" i="12"/>
  <c r="AIG53" i="11"/>
  <c r="AIH52" i="11"/>
  <c r="AIE52" i="10"/>
  <c r="AIE53" i="10" s="1"/>
  <c r="AIH53" i="12" l="1"/>
  <c r="AII52" i="12"/>
  <c r="AIH53" i="11"/>
  <c r="AII52" i="11"/>
  <c r="AIF52" i="10"/>
  <c r="AIF53" i="10" s="1"/>
  <c r="AII53" i="12" l="1"/>
  <c r="AIJ52" i="12"/>
  <c r="AII53" i="11"/>
  <c r="AIJ52" i="11"/>
  <c r="AIG52" i="10"/>
  <c r="AIG53" i="10" s="1"/>
  <c r="AIJ53" i="12" l="1"/>
  <c r="AIK52" i="12"/>
  <c r="AIJ53" i="11"/>
  <c r="AIK52" i="11"/>
  <c r="AIH52" i="10"/>
  <c r="AIH53" i="10" s="1"/>
  <c r="AIL52" i="12" l="1"/>
  <c r="AIK53" i="12"/>
  <c r="AIK53" i="11"/>
  <c r="AIL52" i="11"/>
  <c r="AII52" i="10"/>
  <c r="AII53" i="10" s="1"/>
  <c r="AIL53" i="12" l="1"/>
  <c r="AIM52" i="12"/>
  <c r="AIL53" i="11"/>
  <c r="AIM52" i="11"/>
  <c r="AIJ52" i="10"/>
  <c r="AIJ53" i="10" s="1"/>
  <c r="AIM53" i="12" l="1"/>
  <c r="AIN52" i="12"/>
  <c r="AIM53" i="11"/>
  <c r="AIN52" i="11"/>
  <c r="AIK52" i="10"/>
  <c r="AIK53" i="10" s="1"/>
  <c r="AIN53" i="12" l="1"/>
  <c r="AIO52" i="12"/>
  <c r="AIN53" i="11"/>
  <c r="AIO52" i="11"/>
  <c r="AIL52" i="10"/>
  <c r="AIL53" i="10" s="1"/>
  <c r="AIO53" i="12" l="1"/>
  <c r="AIP52" i="12"/>
  <c r="AIO53" i="11"/>
  <c r="AIP52" i="11"/>
  <c r="AIM52" i="10"/>
  <c r="AIM53" i="10" s="1"/>
  <c r="AIP53" i="12" l="1"/>
  <c r="AIQ52" i="12"/>
  <c r="AIP53" i="11"/>
  <c r="AIQ52" i="11"/>
  <c r="AIN52" i="10"/>
  <c r="AIN53" i="10" s="1"/>
  <c r="AIQ53" i="12" l="1"/>
  <c r="AIR52" i="12"/>
  <c r="AIQ53" i="11"/>
  <c r="AIR52" i="11"/>
  <c r="AIO52" i="10"/>
  <c r="AIO53" i="10" s="1"/>
  <c r="AIR53" i="12" l="1"/>
  <c r="AIS52" i="12"/>
  <c r="AIR53" i="11"/>
  <c r="AIS52" i="11"/>
  <c r="AIP52" i="10"/>
  <c r="AIP53" i="10" s="1"/>
  <c r="AIS53" i="12" l="1"/>
  <c r="AIT52" i="12"/>
  <c r="AIS53" i="11"/>
  <c r="AIT52" i="11"/>
  <c r="AIQ52" i="10"/>
  <c r="AIQ53" i="10" s="1"/>
  <c r="AIT53" i="12" l="1"/>
  <c r="AIU52" i="12"/>
  <c r="AIT53" i="11"/>
  <c r="AIU52" i="11"/>
  <c r="AIR52" i="10"/>
  <c r="AIR53" i="10" s="1"/>
  <c r="AIU53" i="12" l="1"/>
  <c r="AIV52" i="12"/>
  <c r="AIU53" i="11"/>
  <c r="AIV52" i="11"/>
  <c r="AIS52" i="10"/>
  <c r="AIS53" i="10" s="1"/>
  <c r="AIV53" i="12" l="1"/>
  <c r="AIW52" i="12"/>
  <c r="AIV53" i="11"/>
  <c r="AIW52" i="11"/>
  <c r="AIT52" i="10"/>
  <c r="AIT53" i="10" s="1"/>
  <c r="AIW53" i="12" l="1"/>
  <c r="AIX52" i="12"/>
  <c r="AIW53" i="11"/>
  <c r="AIX52" i="11"/>
  <c r="AIU52" i="10"/>
  <c r="AIU53" i="10" s="1"/>
  <c r="AIX53" i="12" l="1"/>
  <c r="AIY52" i="12"/>
  <c r="AIX53" i="11"/>
  <c r="AIY52" i="11"/>
  <c r="AIV52" i="10"/>
  <c r="AIV53" i="10" s="1"/>
  <c r="AIY53" i="12" l="1"/>
  <c r="AIZ52" i="12"/>
  <c r="AIY53" i="11"/>
  <c r="AIZ52" i="11"/>
  <c r="AIW52" i="10"/>
  <c r="AIW53" i="10" s="1"/>
  <c r="AIZ53" i="12" l="1"/>
  <c r="AJA52" i="12"/>
  <c r="AIZ53" i="11"/>
  <c r="AJA52" i="11"/>
  <c r="AIX52" i="10"/>
  <c r="AIX53" i="10" s="1"/>
  <c r="AJA53" i="12" l="1"/>
  <c r="AJB52" i="12"/>
  <c r="AJA53" i="11"/>
  <c r="AJB52" i="11"/>
  <c r="AIY52" i="10"/>
  <c r="AIY53" i="10" s="1"/>
  <c r="AJB53" i="12" l="1"/>
  <c r="AJC52" i="12"/>
  <c r="AJB53" i="11"/>
  <c r="AJC52" i="11"/>
  <c r="AIZ52" i="10"/>
  <c r="AIZ53" i="10" s="1"/>
  <c r="AJC53" i="12" l="1"/>
  <c r="AJD52" i="12"/>
  <c r="AJC53" i="11"/>
  <c r="AJD52" i="11"/>
  <c r="AJA52" i="10"/>
  <c r="AJA53" i="10" s="1"/>
  <c r="AJD53" i="12" l="1"/>
  <c r="AJE52" i="12"/>
  <c r="AJD53" i="11"/>
  <c r="AJE52" i="11"/>
  <c r="AJB52" i="10"/>
  <c r="AJB53" i="10" s="1"/>
  <c r="AJE53" i="12" l="1"/>
  <c r="AJF52" i="12"/>
  <c r="AJE53" i="11"/>
  <c r="AJF52" i="11"/>
  <c r="AJC52" i="10"/>
  <c r="AJC53" i="10" s="1"/>
  <c r="AJF53" i="12" l="1"/>
  <c r="AJG52" i="12"/>
  <c r="AJF53" i="11"/>
  <c r="AJG52" i="11"/>
  <c r="AJD52" i="10"/>
  <c r="AJD53" i="10" s="1"/>
  <c r="AJH52" i="12" l="1"/>
  <c r="AJG53" i="12"/>
  <c r="AJH52" i="11"/>
  <c r="AJG53" i="11"/>
  <c r="AJE52" i="10"/>
  <c r="AJE53" i="10" s="1"/>
  <c r="AJH53" i="12" l="1"/>
  <c r="AJI52" i="12"/>
  <c r="AJI52" i="11"/>
  <c r="AJH53" i="11"/>
  <c r="AJF52" i="10"/>
  <c r="AJF53" i="10" s="1"/>
  <c r="AJI53" i="12" l="1"/>
  <c r="AJJ52" i="12"/>
  <c r="AJI53" i="11"/>
  <c r="AJJ52" i="11"/>
  <c r="AJG52" i="10"/>
  <c r="AJG53" i="10" s="1"/>
  <c r="AJJ53" i="12" l="1"/>
  <c r="AJK52" i="12"/>
  <c r="AJJ53" i="11"/>
  <c r="AJK52" i="11"/>
  <c r="AJH52" i="10"/>
  <c r="AJH53" i="10" s="1"/>
  <c r="AJK53" i="12" l="1"/>
  <c r="AJL52" i="12"/>
  <c r="AJK53" i="11"/>
  <c r="AJL52" i="11"/>
  <c r="AJI52" i="10"/>
  <c r="AJI53" i="10" s="1"/>
  <c r="AJL53" i="12" l="1"/>
  <c r="AJM52" i="12"/>
  <c r="AJL53" i="11"/>
  <c r="AJM52" i="11"/>
  <c r="AJJ52" i="10"/>
  <c r="AJJ53" i="10" s="1"/>
  <c r="AJM53" i="12" l="1"/>
  <c r="AJN52" i="12"/>
  <c r="AJM53" i="11"/>
  <c r="AJN52" i="11"/>
  <c r="AJK52" i="10"/>
  <c r="AJK53" i="10" s="1"/>
  <c r="AJN53" i="12" l="1"/>
  <c r="AJO52" i="12"/>
  <c r="AJN53" i="11"/>
  <c r="AJO52" i="11"/>
  <c r="AJL52" i="10"/>
  <c r="AJL53" i="10" s="1"/>
  <c r="AJO53" i="12" l="1"/>
  <c r="AJP52" i="12"/>
  <c r="AJO53" i="11"/>
  <c r="AJP52" i="11"/>
  <c r="AJM52" i="10"/>
  <c r="AJM53" i="10" s="1"/>
  <c r="AJP53" i="12" l="1"/>
  <c r="AJQ52" i="12"/>
  <c r="AJP53" i="11"/>
  <c r="AJQ52" i="11"/>
  <c r="AJN52" i="10"/>
  <c r="AJN53" i="10" s="1"/>
  <c r="AJQ53" i="12" l="1"/>
  <c r="AJR52" i="12"/>
  <c r="AJQ53" i="11"/>
  <c r="AJR52" i="11"/>
  <c r="AJO52" i="10"/>
  <c r="AJO53" i="10" s="1"/>
  <c r="AJR53" i="12" l="1"/>
  <c r="AJS52" i="12"/>
  <c r="AJR53" i="11"/>
  <c r="AJS52" i="11"/>
  <c r="AJP52" i="10"/>
  <c r="AJP53" i="10" s="1"/>
  <c r="AJS53" i="12" l="1"/>
  <c r="AJT52" i="12"/>
  <c r="AJS53" i="11"/>
  <c r="AJT52" i="11"/>
  <c r="AJQ52" i="10"/>
  <c r="AJQ53" i="10" s="1"/>
  <c r="AJT53" i="12" l="1"/>
  <c r="AJU52" i="12"/>
  <c r="AJT53" i="11"/>
  <c r="AJU52" i="11"/>
  <c r="AJR52" i="10"/>
  <c r="AJR53" i="10" s="1"/>
  <c r="AJU53" i="12" l="1"/>
  <c r="AJV52" i="12"/>
  <c r="AJU53" i="11"/>
  <c r="AJV52" i="11"/>
  <c r="AJS52" i="10"/>
  <c r="AJS53" i="10" s="1"/>
  <c r="AJV53" i="12" l="1"/>
  <c r="AJW52" i="12"/>
  <c r="AJV53" i="11"/>
  <c r="AJW52" i="11"/>
  <c r="AJT52" i="10"/>
  <c r="AJT53" i="10" s="1"/>
  <c r="AJW53" i="12" l="1"/>
  <c r="AJX52" i="12"/>
  <c r="AJW53" i="11"/>
  <c r="AJX52" i="11"/>
  <c r="AJU52" i="10"/>
  <c r="AJU53" i="10" s="1"/>
  <c r="AJX53" i="12" l="1"/>
  <c r="AJY52" i="12"/>
  <c r="AJX53" i="11"/>
  <c r="AJY52" i="11"/>
  <c r="AJV52" i="10"/>
  <c r="AJV53" i="10" s="1"/>
  <c r="AJY53" i="12" l="1"/>
  <c r="AJZ52" i="12"/>
  <c r="AJY53" i="11"/>
  <c r="AJZ52" i="11"/>
  <c r="AJW52" i="10"/>
  <c r="AJW53" i="10" s="1"/>
  <c r="AJZ53" i="12" l="1"/>
  <c r="AKA52" i="12"/>
  <c r="AJZ53" i="11"/>
  <c r="AKA52" i="11"/>
  <c r="AJX52" i="10"/>
  <c r="AJX53" i="10" s="1"/>
  <c r="AKA53" i="12" l="1"/>
  <c r="AKB52" i="12"/>
  <c r="AKA53" i="11"/>
  <c r="AKB52" i="11"/>
  <c r="AJY52" i="10"/>
  <c r="AJY53" i="10" s="1"/>
  <c r="AKB53" i="12" l="1"/>
  <c r="AKC52" i="12"/>
  <c r="AKB53" i="11"/>
  <c r="AKC52" i="11"/>
  <c r="AJZ52" i="10"/>
  <c r="AJZ53" i="10" s="1"/>
  <c r="AKC53" i="12" l="1"/>
  <c r="AKD52" i="12"/>
  <c r="AKC53" i="11"/>
  <c r="AKD52" i="11"/>
  <c r="AKA52" i="10"/>
  <c r="AKA53" i="10" s="1"/>
  <c r="AKD53" i="12" l="1"/>
  <c r="AKE52" i="12"/>
  <c r="AKD53" i="11"/>
  <c r="AKE52" i="11"/>
  <c r="AKB52" i="10"/>
  <c r="AKB53" i="10" s="1"/>
  <c r="AKE53" i="12" l="1"/>
  <c r="AKF52" i="12"/>
  <c r="AKE53" i="11"/>
  <c r="AKF52" i="11"/>
  <c r="AKC52" i="10"/>
  <c r="AKC53" i="10" s="1"/>
  <c r="AKF53" i="12" l="1"/>
  <c r="AKG52" i="12"/>
  <c r="AKF53" i="11"/>
  <c r="AKG52" i="11"/>
  <c r="AKD52" i="10"/>
  <c r="AKD53" i="10" s="1"/>
  <c r="AKG53" i="12" l="1"/>
  <c r="AKH52" i="12"/>
  <c r="AKG53" i="11"/>
  <c r="AKH52" i="11"/>
  <c r="AKE52" i="10"/>
  <c r="AKE53" i="10" s="1"/>
  <c r="AKH53" i="12" l="1"/>
  <c r="AKI52" i="12"/>
  <c r="AKH53" i="11"/>
  <c r="AKI52" i="11"/>
  <c r="AKF52" i="10"/>
  <c r="AKF53" i="10" s="1"/>
  <c r="AKI53" i="12" l="1"/>
  <c r="AKJ52" i="12"/>
  <c r="AKI53" i="11"/>
  <c r="AKJ52" i="11"/>
  <c r="AKG52" i="10"/>
  <c r="AKG53" i="10" s="1"/>
  <c r="AKJ53" i="12" l="1"/>
  <c r="AKK52" i="12"/>
  <c r="AKJ53" i="11"/>
  <c r="AKK52" i="11"/>
  <c r="AKH52" i="10"/>
  <c r="AKH53" i="10" s="1"/>
  <c r="AKK53" i="12" l="1"/>
  <c r="AKL52" i="12"/>
  <c r="AKK53" i="11"/>
  <c r="AKL52" i="11"/>
  <c r="AKI52" i="10"/>
  <c r="AKI53" i="10" s="1"/>
  <c r="AKL53" i="12" l="1"/>
  <c r="AKM52" i="12"/>
  <c r="AKL53" i="11"/>
  <c r="AKM52" i="11"/>
  <c r="AKJ52" i="10"/>
  <c r="AKJ53" i="10" s="1"/>
  <c r="AKM53" i="12" l="1"/>
  <c r="AKN52" i="12"/>
  <c r="AKN52" i="11"/>
  <c r="AKM53" i="11"/>
  <c r="AKK52" i="10"/>
  <c r="AKK53" i="10" s="1"/>
  <c r="AKN53" i="12" l="1"/>
  <c r="AKO52" i="12"/>
  <c r="AKO52" i="11"/>
  <c r="AKN53" i="11"/>
  <c r="AKL52" i="10"/>
  <c r="AKL53" i="10" s="1"/>
  <c r="AKO53" i="12" l="1"/>
  <c r="AKP52" i="12"/>
  <c r="AKO53" i="11"/>
  <c r="AKP52" i="11"/>
  <c r="AKM52" i="10"/>
  <c r="AKM53" i="10" s="1"/>
  <c r="AKP53" i="12" l="1"/>
  <c r="AKQ52" i="12"/>
  <c r="AKP53" i="11"/>
  <c r="AKQ52" i="11"/>
  <c r="AKN52" i="10"/>
  <c r="AKN53" i="10" s="1"/>
  <c r="AKQ53" i="12" l="1"/>
  <c r="AKR52" i="12"/>
  <c r="AKQ53" i="11"/>
  <c r="AKR52" i="11"/>
  <c r="AKO52" i="10"/>
  <c r="AKO53" i="10" s="1"/>
  <c r="AKR53" i="12" l="1"/>
  <c r="AKS52" i="12"/>
  <c r="AKR53" i="11"/>
  <c r="AKS52" i="11"/>
  <c r="AKP52" i="10"/>
  <c r="AKP53" i="10" s="1"/>
  <c r="AKS53" i="12" l="1"/>
  <c r="AKT52" i="12"/>
  <c r="AKS53" i="11"/>
  <c r="AKT52" i="11"/>
  <c r="AKQ52" i="10"/>
  <c r="AKQ53" i="10" s="1"/>
  <c r="AKT53" i="12" l="1"/>
  <c r="AKU52" i="12"/>
  <c r="AKT53" i="11"/>
  <c r="AKU52" i="11"/>
  <c r="AKR52" i="10"/>
  <c r="AKR53" i="10" s="1"/>
  <c r="AKU53" i="12" l="1"/>
  <c r="AKV52" i="12"/>
  <c r="AKU53" i="11"/>
  <c r="AKV52" i="11"/>
  <c r="AKS52" i="10"/>
  <c r="AKS53" i="10" s="1"/>
  <c r="AKV53" i="12" l="1"/>
  <c r="AKW52" i="12"/>
  <c r="AKV53" i="11"/>
  <c r="AKW52" i="11"/>
  <c r="AKT52" i="10"/>
  <c r="AKT53" i="10" s="1"/>
  <c r="AKW53" i="12" l="1"/>
  <c r="AKX52" i="12"/>
  <c r="AKW53" i="11"/>
  <c r="AKX52" i="11"/>
  <c r="AKU52" i="10"/>
  <c r="AKU53" i="10" s="1"/>
  <c r="AKX53" i="12" l="1"/>
  <c r="AKY52" i="12"/>
  <c r="AKX53" i="11"/>
  <c r="AKY52" i="11"/>
  <c r="AKV52" i="10"/>
  <c r="AKV53" i="10" s="1"/>
  <c r="AKY53" i="12" l="1"/>
  <c r="AKZ52" i="12"/>
  <c r="AKY53" i="11"/>
  <c r="AKZ52" i="11"/>
  <c r="AKW52" i="10"/>
  <c r="AKW53" i="10" s="1"/>
  <c r="AKZ53" i="12" l="1"/>
  <c r="ALA52" i="12"/>
  <c r="AKZ53" i="11"/>
  <c r="ALA52" i="11"/>
  <c r="AKX52" i="10"/>
  <c r="AKX53" i="10" s="1"/>
  <c r="ALA53" i="12" l="1"/>
  <c r="ALB52" i="12"/>
  <c r="ALA53" i="11"/>
  <c r="ALB52" i="11"/>
  <c r="AKY52" i="10"/>
  <c r="AKY53" i="10" s="1"/>
  <c r="ALB53" i="12" l="1"/>
  <c r="ALC52" i="12"/>
  <c r="ALB53" i="11"/>
  <c r="ALC52" i="11"/>
  <c r="AKZ52" i="10"/>
  <c r="AKZ53" i="10" s="1"/>
  <c r="ALC53" i="12" l="1"/>
  <c r="ALD52" i="12"/>
  <c r="ALC53" i="11"/>
  <c r="ALD52" i="11"/>
  <c r="ALA52" i="10"/>
  <c r="ALA53" i="10" s="1"/>
  <c r="ALD53" i="12" l="1"/>
  <c r="ALE52" i="12"/>
  <c r="ALD53" i="11"/>
  <c r="ALE52" i="11"/>
  <c r="ALB52" i="10"/>
  <c r="ALB53" i="10" s="1"/>
  <c r="ALE53" i="12" l="1"/>
  <c r="ALF52" i="12"/>
  <c r="ALE53" i="11"/>
  <c r="ALF52" i="11"/>
  <c r="ALC52" i="10"/>
  <c r="ALC53" i="10" s="1"/>
  <c r="ALF53" i="12" l="1"/>
  <c r="ALG52" i="12"/>
  <c r="ALF53" i="11"/>
  <c r="ALG52" i="11"/>
  <c r="ALD52" i="10"/>
  <c r="ALD53" i="10" s="1"/>
  <c r="ALG53" i="12" l="1"/>
  <c r="ALH52" i="12"/>
  <c r="ALG53" i="11"/>
  <c r="ALH52" i="11"/>
  <c r="ALE52" i="10"/>
  <c r="ALE53" i="10" s="1"/>
  <c r="ALH53" i="12" l="1"/>
  <c r="ALI52" i="12"/>
  <c r="ALH53" i="11"/>
  <c r="ALI52" i="11"/>
  <c r="ALF52" i="10"/>
  <c r="ALF53" i="10" s="1"/>
  <c r="ALI53" i="12" l="1"/>
  <c r="ALJ52" i="12"/>
  <c r="ALI53" i="11"/>
  <c r="ALJ52" i="11"/>
  <c r="ALG52" i="10"/>
  <c r="ALG53" i="10" s="1"/>
  <c r="ALJ53" i="12" l="1"/>
  <c r="ALK52" i="12"/>
  <c r="ALJ53" i="11"/>
  <c r="ALK52" i="11"/>
  <c r="ALH52" i="10"/>
  <c r="ALH53" i="10" s="1"/>
  <c r="ALK53" i="12" l="1"/>
  <c r="ALL52" i="12"/>
  <c r="ALK53" i="11"/>
  <c r="ALL52" i="11"/>
  <c r="ALI52" i="10"/>
  <c r="ALI53" i="10" s="1"/>
  <c r="ALL53" i="12" l="1"/>
  <c r="ALM52" i="12"/>
  <c r="ALL53" i="11"/>
  <c r="ALM52" i="11"/>
  <c r="ALJ52" i="10"/>
  <c r="ALJ53" i="10" s="1"/>
  <c r="ALM53" i="12" l="1"/>
  <c r="ALN52" i="12"/>
  <c r="ALM53" i="11"/>
  <c r="ALN52" i="11"/>
  <c r="ALK52" i="10"/>
  <c r="ALK53" i="10" s="1"/>
  <c r="ALN53" i="12" l="1"/>
  <c r="ALO52" i="12"/>
  <c r="ALO53" i="12" s="1"/>
  <c r="ALN53" i="11"/>
  <c r="ALO52" i="11"/>
  <c r="ALO53" i="11" s="1"/>
  <c r="D39" i="11" s="1"/>
  <c r="C39" i="11" s="1"/>
  <c r="M52" i="29" s="1"/>
  <c r="ALL52" i="10"/>
  <c r="ALL53" i="10" s="1"/>
  <c r="D39" i="12" l="1"/>
  <c r="C39" i="12" s="1"/>
  <c r="M136" i="29" s="1"/>
  <c r="ALM52" i="10"/>
  <c r="ALM53" i="10" s="1"/>
  <c r="ALN52" i="10" l="1"/>
  <c r="ALN53" i="10" s="1"/>
  <c r="ALO52" i="10" l="1"/>
  <c r="ALO53" i="10" s="1"/>
  <c r="D39" i="10" l="1"/>
  <c r="C39" i="10" s="1"/>
  <c r="M10" i="29" s="1"/>
</calcChain>
</file>

<file path=xl/sharedStrings.xml><?xml version="1.0" encoding="utf-8"?>
<sst xmlns="http://schemas.openxmlformats.org/spreadsheetml/2006/main" count="1836" uniqueCount="204">
  <si>
    <t>revenue per acre</t>
  </si>
  <si>
    <t>W/biochar</t>
  </si>
  <si>
    <t>revenue above BAU</t>
  </si>
  <si>
    <t>biochar price/ton</t>
  </si>
  <si>
    <t>shipping cost/ton</t>
  </si>
  <si>
    <t>spreading cost/ton</t>
  </si>
  <si>
    <t>Total Acres</t>
  </si>
  <si>
    <t>biochar cost/ton</t>
  </si>
  <si>
    <t>Lbs per acre</t>
  </si>
  <si>
    <t>Tons per acre</t>
  </si>
  <si>
    <t>biochar cost/acre</t>
  </si>
  <si>
    <t>Yield % increase</t>
  </si>
  <si>
    <t>Regional Scope</t>
  </si>
  <si>
    <t>Tons biochar @ 100% adoption</t>
  </si>
  <si>
    <t>*this figure is dependent on the chosen application rate, which could be re-applied annually or decadely depending on rate.</t>
  </si>
  <si>
    <t>Crop References, 1</t>
  </si>
  <si>
    <t>Crop References, 2</t>
  </si>
  <si>
    <t>NA</t>
  </si>
  <si>
    <t>Yield Increase Reference, 3</t>
  </si>
  <si>
    <t>Ye L, Camps-Arbestain M,</t>
  </si>
  <si>
    <t>Shen Q, Lehmann J, Singh B, Sabir M. Biochar</t>
  </si>
  <si>
    <t>effects on crop yields with and without fertilizer:</t>
  </si>
  <si>
    <t>A meta- analysis of field studies using separate</t>
  </si>
  <si>
    <t>controls. Soil Use Manage. 2020;36:2–18.</t>
  </si>
  <si>
    <t>https ://doi.org/10.1111/sum.12546</t>
  </si>
  <si>
    <t>Yield Increase Reference, 4</t>
  </si>
  <si>
    <t>Schmidt, H.-P.,</t>
  </si>
  <si>
    <t>Kammann, C., Hagemann, N., Leifeld, J., Bucheli,</t>
  </si>
  <si>
    <t>T. D., S.nchez Monedero, M. A., &amp; Cayuela, M. L.</t>
  </si>
  <si>
    <t>(2021). Biochar in agriculture –A</t>
  </si>
  <si>
    <t>systematic review</t>
  </si>
  <si>
    <t>of 26 global meta-analyses.</t>
  </si>
  <si>
    <t>GCB Bioenergy, 00,</t>
  </si>
  <si>
    <t>1–23.</t>
  </si>
  <si>
    <t>https://doi.org/10.1111/gcbb.12889</t>
  </si>
  <si>
    <t xml:space="preserve">Year (t) </t>
  </si>
  <si>
    <t>Income</t>
  </si>
  <si>
    <t>Present Value year t</t>
  </si>
  <si>
    <t>Discount Rate</t>
  </si>
  <si>
    <t>Fperm, 100yr</t>
  </si>
  <si>
    <t>Annual Decay</t>
  </si>
  <si>
    <t>per application</t>
  </si>
  <si>
    <t>Manual tuner for Annual Decay</t>
  </si>
  <si>
    <t>income, yr 1</t>
  </si>
  <si>
    <t>calculated</t>
  </si>
  <si>
    <t>resultant</t>
  </si>
  <si>
    <t>***when these two numbers are roughly equal, the Annual Decay and the centenntial fPerm are tuned.</t>
  </si>
  <si>
    <t xml:space="preserve">THE ECONOMIC IMPACT OF PISTACHIO GROWING AND PROCESSING IN THE STATE OF CALIFORNIA - https://americanpistachios.org/sites/default/files/2021-03/APG%20ECONOMIC%20IMPACT%20REPORT%20FOR%20CALIFORNIA%2002-26-2021%20%20Final.pdf  - </t>
  </si>
  <si>
    <t xml:space="preserve">No Salty Feelings for the U.S. Pistachio Outlook - https://www.wcngg.com/2021/09/07/no-salty-feelings-for-the-u-s-pistachio-outlook/ - </t>
  </si>
  <si>
    <t>Wheat Crop References</t>
  </si>
  <si>
    <t>DRAFT _ this is a modeling exercise only</t>
  </si>
  <si>
    <t>Created by Josiah Hunt, Pacific Biochar Benefit Corporation</t>
  </si>
  <si>
    <t>(all biochar shown as dry ton equivalent)</t>
  </si>
  <si>
    <t>California Agricultural Statistics Review 2022-2023 - https://www.cdfa.ca.gov/Statistics/PDFs/2022-2023_california_agricultural_statistics_review.pdf - (page 63)</t>
  </si>
  <si>
    <t>Cartons per acre</t>
  </si>
  <si>
    <t>CA Grape Crush, Final Report -  https://www.nass.usda.gov/Statistics_by_State/California/Publications/Specialty_and_Other_Releases/Grapes/Crush/Final/2023/2023_Final_Grape_Crush_Report.pdf</t>
  </si>
  <si>
    <r>
      <rPr>
        <sz val="12"/>
        <color theme="1"/>
        <rFont val="Calibri"/>
        <family val="2"/>
        <scheme val="minor"/>
      </rPr>
      <t xml:space="preserve">California Grape Acreage Report, 2023 Summary - </t>
    </r>
    <r>
      <rPr>
        <sz val="12"/>
        <color rgb="FF1155CC"/>
        <rFont val="Calibri"/>
        <family val="2"/>
        <scheme val="minor"/>
      </rPr>
      <t>https://www.nass.usda.gov/Statistics_by_State/California/Publications/Specialty_and_Other_Releases/Grapes/Acreage/2024/grpacSUMMARY2023Crop%20-%20%204.23.2024%20Final.pdf</t>
    </r>
  </si>
  <si>
    <t>per ton biochar</t>
  </si>
  <si>
    <t>https://www.nass.usda.gov/Statistics_by_State/New_Jersey/Publications/Blueberry_Statistics/NJ-2023-Blueberry.pdf</t>
  </si>
  <si>
    <t>2024 STATE AGRICULTURE OVERVIEW_  https://data.nass.usda.gov/Quick_Stats/Ag_Overview/stateOverview.php?state=CALIFORNIA</t>
  </si>
  <si>
    <t>2024 California Processing Tomato Report_  https://www.nass.usda.gov/Statistics_by_State/California/Publications/Specialty_and_Other_Releases/Tomatoes/2024/202408ptom.pdf</t>
  </si>
  <si>
    <t>biochar tons/acre</t>
  </si>
  <si>
    <t>Process Tomato References</t>
  </si>
  <si>
    <t>Pacific Biochar_ CA Process Tomato</t>
  </si>
  <si>
    <t>Crop Reference, 1</t>
  </si>
  <si>
    <t>Crop Reference, 2</t>
  </si>
  <si>
    <t>Harvests</t>
  </si>
  <si>
    <t>*per cost references</t>
  </si>
  <si>
    <t>cost/ton biochar applied</t>
  </si>
  <si>
    <t>References</t>
  </si>
  <si>
    <t xml:space="preserve">Crop and Biochar Inputs, + ROI analysis </t>
  </si>
  <si>
    <t xml:space="preserve">Biochar Cost </t>
  </si>
  <si>
    <t xml:space="preserve">Business as Usual </t>
  </si>
  <si>
    <t>permance factor of biochar, % per century</t>
  </si>
  <si>
    <t>Pacific Biochar_ CA Wheat Crop</t>
  </si>
  <si>
    <t>Pacific Biochar_ CA Orange Crop</t>
  </si>
  <si>
    <t>Orange Crop References</t>
  </si>
  <si>
    <t>Pacific Biochar_ CA Wine Grape</t>
  </si>
  <si>
    <t>Wine Grape References</t>
  </si>
  <si>
    <t>Pacific Biochar_ CA Pistachio Crop</t>
  </si>
  <si>
    <t>Pistachio Crop References</t>
  </si>
  <si>
    <t>Pacific Biochar_ CA Walnut Crop</t>
  </si>
  <si>
    <t>Walnut Crop References</t>
  </si>
  <si>
    <t>Pacific Biochar_ CA Almond Crop</t>
  </si>
  <si>
    <t>Almond Crop References</t>
  </si>
  <si>
    <t>Pacific Biochar_ OR Blueberry Crop</t>
  </si>
  <si>
    <t>Blueberry Crop References</t>
  </si>
  <si>
    <t>W/biochar improvement</t>
  </si>
  <si>
    <t>Price per ton</t>
  </si>
  <si>
    <t>*per reference year</t>
  </si>
  <si>
    <t>Price per lb</t>
  </si>
  <si>
    <t>Pacific Biochar_ CA Strawberry Crop</t>
  </si>
  <si>
    <t>tons</t>
  </si>
  <si>
    <t xml:space="preserve">2022-2023 California Agricultural Statistics Review - https://www.cdfa.ca.gov/Statistics/PDFs/2022-2023_california_agricultural_statistics_review.pdf - </t>
  </si>
  <si>
    <t>2024 California Walnut Objective Measurement Report - https://data.nass.usda.gov/Statistics_by_State/California/Publications/Specialty_and_Other_Releases/Walnut/Objective-Measurement/202409walom_rev.pdf</t>
  </si>
  <si>
    <t>2024 California Almond Objective Measurement Report - https://www.almonds.com/sites/default/files/2024-07/2024almondOM.pdf</t>
  </si>
  <si>
    <t>Acre inches</t>
  </si>
  <si>
    <t>Acre feet</t>
  </si>
  <si>
    <t>Cost per acre foot</t>
  </si>
  <si>
    <t>WUE % increase</t>
  </si>
  <si>
    <t>Pacific Biochar_ CA Almond Crop - WATER USE EFFICIENCY (WUE)</t>
  </si>
  <si>
    <t>Cost per acre</t>
  </si>
  <si>
    <t>Cost savings</t>
  </si>
  <si>
    <t>Water conserved (20 yr)</t>
  </si>
  <si>
    <t>Water conserved (1000 yr)</t>
  </si>
  <si>
    <t>units</t>
  </si>
  <si>
    <t>Gallons</t>
  </si>
  <si>
    <t>Liters</t>
  </si>
  <si>
    <t>USD</t>
  </si>
  <si>
    <t>Effect of biochar addition on crop yield, water and nitrogen use efficiency: A meta-analysis</t>
  </si>
  <si>
    <t>Mengxue Han, Jiasen Zhang, Lin Zhang, Zhaoguo Wang</t>
  </si>
  <si>
    <t>Journal of Cleaner Production</t>
  </si>
  <si>
    <t xml:space="preserve"> September 2023</t>
  </si>
  <si>
    <t>https://doi.org/10.1016/j.jclepro.2023.138425</t>
  </si>
  <si>
    <t>*per reference article</t>
  </si>
  <si>
    <t>Water Use Efficiency, ref 2</t>
  </si>
  <si>
    <t>Effects of biochar application on crop water use efficiency depend on experimental conditions: A meta-analysis</t>
  </si>
  <si>
    <r>
      <t>Yang Gao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Guangcheng Shao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Jia Lu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Kun Zhang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Shiqing Wu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Zhiyu Wang</t>
    </r>
  </si>
  <si>
    <t>Field Crops Research</t>
  </si>
  <si>
    <t>Volume 249, 1 April 2020, 107763</t>
  </si>
  <si>
    <t>https://doi.org/10.1016/j.fcr.2020.107763</t>
  </si>
  <si>
    <t>Water Use Efficiency, ref 1</t>
  </si>
  <si>
    <t>*per reference</t>
  </si>
  <si>
    <t xml:space="preserve">*per reference </t>
  </si>
  <si>
    <t>Summary of University of California research on irrigation management for almond trees under drought conditions https://ucmanagedrought.ucdavis.edu/Agriculture/Crop_Irrigation_Strategies/Almonds/</t>
  </si>
  <si>
    <t xml:space="preserve">Water cost  </t>
  </si>
  <si>
    <t>Nasdaq water futures for CA - https://www.nasdaq.com/market-activity/index/nqh2o</t>
  </si>
  <si>
    <t>Pacific Biochar_ CA Almond Crop - NITROGEN USE EFFICIENCY (NUE)</t>
  </si>
  <si>
    <t>Lbs N per acre</t>
  </si>
  <si>
    <t>Tons N per acre</t>
  </si>
  <si>
    <t>N (urea) cost per lb</t>
  </si>
  <si>
    <t>N (urea) cost per ton</t>
  </si>
  <si>
    <t>Managing Nitrogen in Almond Orchards, UC ANR  - https://ucanr.edu/sites/Nut_Crops/files/214407.pdf</t>
  </si>
  <si>
    <t>Nitrogen Use Efficiency, ref 1</t>
  </si>
  <si>
    <t>Nitrogen Use Efficiency, ref 2</t>
  </si>
  <si>
    <t>Nitrogen cost</t>
  </si>
  <si>
    <t>https://www.dtnpf.com/agriculture/web/ag/crops/article/2023/12/06/retail-fertilizer-prices-evenly-end</t>
  </si>
  <si>
    <t>NUE % increase</t>
  </si>
  <si>
    <t>Nitrogen conserved (20 yr)</t>
  </si>
  <si>
    <t>Tons N conserved</t>
  </si>
  <si>
    <t>Acre feet conserved</t>
  </si>
  <si>
    <t xml:space="preserve">kg </t>
  </si>
  <si>
    <t>lb</t>
  </si>
  <si>
    <t>ton</t>
  </si>
  <si>
    <t>kg</t>
  </si>
  <si>
    <t>Generational Value (20 year)</t>
  </si>
  <si>
    <t>Generational and Intergenerational Value Analysis</t>
  </si>
  <si>
    <t>Intergenerational Value (1000 year)</t>
  </si>
  <si>
    <t>(discounting future value. i.e. 2% discount rate would zero out any future value by roughly yr 500, 5% discount would hit that by year 200, and 0% discount rate says that future value is equal to present value)</t>
  </si>
  <si>
    <t>CA Strawberries</t>
  </si>
  <si>
    <t>CA Process Tomato</t>
  </si>
  <si>
    <t>CA Wine Grape</t>
  </si>
  <si>
    <t>CA Almond Crop</t>
  </si>
  <si>
    <t>CA Pistachio Crop</t>
  </si>
  <si>
    <t>CA Walnut Crop</t>
  </si>
  <si>
    <t>income, yr100</t>
  </si>
  <si>
    <t>Strawberry Crop References</t>
  </si>
  <si>
    <t>Crop References</t>
  </si>
  <si>
    <t xml:space="preserve">2024 STATE AGRICULTURE OVERVIEW, Texas - https://www.nass.usda.gov/Quick_Stats/Ag_Overview/stateOverview.php?state=TEXAS - </t>
  </si>
  <si>
    <t>-</t>
  </si>
  <si>
    <t>Pacific Biochar_ TX Hay Crop (exluding alfalfa)</t>
  </si>
  <si>
    <t>Pacific Biochar_ TX Corn Crop, Grain</t>
  </si>
  <si>
    <t>Pacific Biochar_ TX Wheat Crop</t>
  </si>
  <si>
    <t>Pacific Biochar_ LA Soybean Crop</t>
  </si>
  <si>
    <t xml:space="preserve">2024 STATE AGRICULTURE OVERVIEW, Louisiana - https://www.nass.usda.gov/Quick_Stats/Ag_Overview/stateOverview.php?state=LOUISIANA - </t>
  </si>
  <si>
    <t>Pacific Biochar_ GA Peanut Crop</t>
  </si>
  <si>
    <t xml:space="preserve">2024 STATE AGRICULTURE OVERVIEW, Georgia - https://www.nass.usda.gov/Quick_Stats/Ag_Overview/stateOverview.php?state=GEORGIA - </t>
  </si>
  <si>
    <t>Pacific Biochar_ GA Hay Crop (excluding alfalfa)</t>
  </si>
  <si>
    <t>*per research references</t>
  </si>
  <si>
    <t>ROI analysis, fixed yield increase w/ price per ton variable</t>
  </si>
  <si>
    <t>CA Almond NUE</t>
  </si>
  <si>
    <t>CA Almond WUE</t>
  </si>
  <si>
    <t>CA Orange Crop</t>
  </si>
  <si>
    <t>LA Rice</t>
  </si>
  <si>
    <t>OR Blueberry</t>
  </si>
  <si>
    <t xml:space="preserve">combined cost </t>
  </si>
  <si>
    <t>MASTER REFERENCE FOR BIOCHAR COST</t>
  </si>
  <si>
    <t>ROI analysis, fixed price per ton w/ yield increase variable</t>
  </si>
  <si>
    <t>CA Wheat Crop (may be part of crop rotation)</t>
  </si>
  <si>
    <t>TX Corn (may be part of crop rotation)</t>
  </si>
  <si>
    <t>TX Wheat (may be part of crop rotation)</t>
  </si>
  <si>
    <t>TX Hay (may be part of crop rotation)</t>
  </si>
  <si>
    <t>LA Soybean (may be part of crop rotation)</t>
  </si>
  <si>
    <t>GA Peanut (may be part of crop rotation)</t>
  </si>
  <si>
    <t>GA Hay (may be part of crop rotation)</t>
  </si>
  <si>
    <t xml:space="preserve">2024 State Agricultural Overview, Oregon - https://www.nass.usda.gov/Quick_Stats/Ag_Overview/stateOverview.php?state=OREGON - </t>
  </si>
  <si>
    <t>Pacific Biochar_ Alfalfa Crop</t>
  </si>
  <si>
    <t>Pacific Biochar_ Hay Crop (exluding Alfalfa)</t>
  </si>
  <si>
    <t>Pacific Biochar_ Wine Grape Crop</t>
  </si>
  <si>
    <t>OR Alfalfa</t>
  </si>
  <si>
    <t>OR Wine Grape</t>
  </si>
  <si>
    <t>OR Hay (may be part of crop rotation)</t>
  </si>
  <si>
    <t>MASTER REFERENCE FOR BIOCHAR APPLICATION RATE</t>
  </si>
  <si>
    <t>ton/acre</t>
  </si>
  <si>
    <t>biochar t/a</t>
  </si>
  <si>
    <t>*per assumptions on page</t>
  </si>
  <si>
    <t>MASTER REFERENCE FOR NPV</t>
  </si>
  <si>
    <t>MASTER REFERENCE FOR PERMANENCE FACTOR</t>
  </si>
  <si>
    <t>Annual decay</t>
  </si>
  <si>
    <t>***must be manually tuned for now.  70%, 80%, and 90% centennial fPerm are roughly equivalent to 0.003597, 0.002252, and 0.001063 Annual Decay, respectively.</t>
  </si>
  <si>
    <t>*must be manually tuned for now.  70%, 80%, and 90% centennial fPerm are roughly equivalent to 0.003597, 0.002252, and 0.001063 Annual Decay, respectively.</t>
  </si>
  <si>
    <t>NPV/BDT, 20yr*</t>
  </si>
  <si>
    <t>NPV/BDT, 1,000yr*</t>
  </si>
  <si>
    <t>Average NPV/BDT biochar, 20yr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</si>
</sst>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_(&quot;$&quot;* #,##0.00_);_(&quot;$&quot;* \(#,##0.00\);_(&quot;$&quot;* &quot;-&quot;?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.00"/>
    <numFmt numFmtId="169" formatCode="0.0000"/>
    <numFmt numFmtId="170" formatCode="&quot;$&quot;#,##0"/>
    <numFmt numFmtId="171" formatCode="_(&quot;$&quot;* #,##0.0000_);_(&quot;$&quot;* \(#,##0.0000\);_(&quot;$&quot;* &quot;-&quot;??_);_(@_)"/>
  </numFmts>
  <fonts count="35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Helvetica Neue"/>
      <family val="2"/>
    </font>
    <font>
      <sz val="10"/>
      <color rgb="FF0000FF"/>
      <name val="Helvetica Neue"/>
      <family val="2"/>
    </font>
    <font>
      <sz val="12"/>
      <color theme="1"/>
      <name val="Calibri"/>
      <family val="2"/>
    </font>
    <font>
      <sz val="10"/>
      <color theme="1"/>
      <name val="Arial"/>
      <family val="2"/>
    </font>
    <font>
      <sz val="10"/>
      <color rgb="FF302821"/>
      <name val="Arial"/>
      <family val="2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 (Body)"/>
    </font>
    <font>
      <sz val="22"/>
      <color theme="1"/>
      <name val="Calibri (Body)"/>
    </font>
    <font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1155CC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 (Body)"/>
    </font>
    <font>
      <b/>
      <sz val="16"/>
      <color theme="1"/>
      <name val="Calibri"/>
      <family val="2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1F1F1F"/>
      <name val="Calibri"/>
      <family val="2"/>
      <scheme val="minor"/>
    </font>
    <font>
      <u/>
      <sz val="10"/>
      <color rgb="FF000000"/>
      <name val="Arial"/>
      <family val="2"/>
    </font>
    <font>
      <sz val="10"/>
      <color rgb="FF1F1F1F"/>
      <name val="Arial"/>
      <family val="2"/>
    </font>
    <font>
      <b/>
      <u/>
      <sz val="18"/>
      <color theme="1"/>
      <name val="Calibri"/>
      <family val="2"/>
      <scheme val="minor"/>
    </font>
    <font>
      <sz val="14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4" fillId="0" borderId="0" applyFont="0" applyFill="0" applyBorder="0" applyAlignment="0" applyProtection="0"/>
    <xf numFmtId="0" fontId="15" fillId="2" borderId="3" applyNumberFormat="0" applyAlignment="0" applyProtection="0"/>
    <xf numFmtId="0" fontId="16" fillId="3" borderId="2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103">
    <xf numFmtId="0" fontId="0" fillId="0" borderId="0" xfId="0"/>
    <xf numFmtId="0" fontId="7" fillId="0" borderId="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right"/>
    </xf>
    <xf numFmtId="168" fontId="11" fillId="0" borderId="0" xfId="0" applyNumberFormat="1" applyFont="1" applyAlignment="1">
      <alignment horizontal="right"/>
    </xf>
    <xf numFmtId="1" fontId="11" fillId="0" borderId="0" xfId="0" applyNumberFormat="1" applyFont="1"/>
    <xf numFmtId="0" fontId="11" fillId="0" borderId="1" xfId="0" applyFont="1" applyBorder="1"/>
    <xf numFmtId="0" fontId="12" fillId="0" borderId="0" xfId="0" applyFont="1"/>
    <xf numFmtId="0" fontId="13" fillId="0" borderId="0" xfId="0" applyFont="1"/>
    <xf numFmtId="0" fontId="19" fillId="0" borderId="0" xfId="0" applyFont="1"/>
    <xf numFmtId="0" fontId="20" fillId="0" borderId="0" xfId="0" applyFont="1"/>
    <xf numFmtId="0" fontId="6" fillId="0" borderId="0" xfId="0" applyFont="1"/>
    <xf numFmtId="0" fontId="17" fillId="0" borderId="0" xfId="0" applyFont="1"/>
    <xf numFmtId="0" fontId="11" fillId="4" borderId="0" xfId="0" applyFont="1" applyFill="1"/>
    <xf numFmtId="0" fontId="18" fillId="0" borderId="0" xfId="0" applyFont="1"/>
    <xf numFmtId="0" fontId="22" fillId="0" borderId="0" xfId="0" applyFont="1"/>
    <xf numFmtId="0" fontId="5" fillId="0" borderId="4" xfId="0" applyFont="1" applyBorder="1"/>
    <xf numFmtId="0" fontId="4" fillId="0" borderId="4" xfId="0" applyFont="1" applyBorder="1"/>
    <xf numFmtId="0" fontId="4" fillId="0" borderId="0" xfId="0" applyFont="1"/>
    <xf numFmtId="44" fontId="0" fillId="0" borderId="0" xfId="0" applyNumberFormat="1"/>
    <xf numFmtId="44" fontId="0" fillId="0" borderId="0" xfId="5" applyFont="1"/>
    <xf numFmtId="9" fontId="0" fillId="0" borderId="0" xfId="1" applyFont="1"/>
    <xf numFmtId="0" fontId="7" fillId="0" borderId="4" xfId="0" applyFont="1" applyBorder="1"/>
    <xf numFmtId="0" fontId="0" fillId="0" borderId="4" xfId="0" applyBorder="1"/>
    <xf numFmtId="0" fontId="20" fillId="0" borderId="4" xfId="0" applyFont="1" applyBorder="1"/>
    <xf numFmtId="0" fontId="21" fillId="0" borderId="4" xfId="0" applyFont="1" applyBorder="1"/>
    <xf numFmtId="0" fontId="15" fillId="0" borderId="4" xfId="2" applyFill="1" applyBorder="1"/>
    <xf numFmtId="0" fontId="16" fillId="0" borderId="4" xfId="3" applyFill="1" applyBorder="1"/>
    <xf numFmtId="0" fontId="6" fillId="0" borderId="4" xfId="0" applyFont="1" applyBorder="1"/>
    <xf numFmtId="44" fontId="11" fillId="0" borderId="6" xfId="0" applyNumberFormat="1" applyFont="1" applyBorder="1"/>
    <xf numFmtId="0" fontId="11" fillId="0" borderId="6" xfId="0" applyFont="1" applyBorder="1"/>
    <xf numFmtId="166" fontId="11" fillId="0" borderId="5" xfId="0" applyNumberFormat="1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25" fillId="0" borderId="0" xfId="0" applyFont="1"/>
    <xf numFmtId="44" fontId="25" fillId="0" borderId="2" xfId="3" applyNumberFormat="1" applyFont="1" applyFill="1" applyAlignment="1">
      <alignment horizontal="right"/>
    </xf>
    <xf numFmtId="0" fontId="25" fillId="0" borderId="2" xfId="3" applyFont="1" applyFill="1" applyAlignment="1">
      <alignment horizontal="right"/>
    </xf>
    <xf numFmtId="0" fontId="26" fillId="0" borderId="0" xfId="0" applyFont="1"/>
    <xf numFmtId="0" fontId="27" fillId="0" borderId="0" xfId="0" applyFont="1"/>
    <xf numFmtId="9" fontId="25" fillId="0" borderId="6" xfId="1" applyFont="1" applyFill="1" applyBorder="1" applyAlignment="1">
      <alignment horizontal="right"/>
    </xf>
    <xf numFmtId="0" fontId="25" fillId="0" borderId="6" xfId="2" applyFont="1" applyFill="1" applyBorder="1" applyAlignment="1">
      <alignment horizontal="right"/>
    </xf>
    <xf numFmtId="1" fontId="7" fillId="0" borderId="0" xfId="0" applyNumberFormat="1" applyFont="1"/>
    <xf numFmtId="3" fontId="11" fillId="0" borderId="6" xfId="0" applyNumberFormat="1" applyFont="1" applyBorder="1"/>
    <xf numFmtId="164" fontId="11" fillId="0" borderId="6" xfId="0" applyNumberFormat="1" applyFont="1" applyBorder="1"/>
    <xf numFmtId="165" fontId="11" fillId="0" borderId="6" xfId="0" applyNumberFormat="1" applyFont="1" applyBorder="1"/>
    <xf numFmtId="9" fontId="11" fillId="0" borderId="6" xfId="0" applyNumberFormat="1" applyFont="1" applyBorder="1"/>
    <xf numFmtId="0" fontId="28" fillId="0" borderId="0" xfId="6"/>
    <xf numFmtId="2" fontId="11" fillId="0" borderId="6" xfId="0" applyNumberFormat="1" applyFont="1" applyBorder="1"/>
    <xf numFmtId="43" fontId="0" fillId="0" borderId="0" xfId="4" applyFont="1"/>
    <xf numFmtId="43" fontId="0" fillId="0" borderId="0" xfId="0" applyNumberFormat="1"/>
    <xf numFmtId="10" fontId="11" fillId="0" borderId="6" xfId="0" applyNumberFormat="1" applyFont="1" applyBorder="1"/>
    <xf numFmtId="0" fontId="11" fillId="0" borderId="4" xfId="0" applyFont="1" applyBorder="1"/>
    <xf numFmtId="169" fontId="11" fillId="0" borderId="0" xfId="0" applyNumberFormat="1" applyFont="1" applyAlignment="1">
      <alignment horizontal="right"/>
    </xf>
    <xf numFmtId="2" fontId="0" fillId="0" borderId="6" xfId="0" applyNumberFormat="1" applyBorder="1"/>
    <xf numFmtId="166" fontId="0" fillId="0" borderId="6" xfId="4" applyNumberFormat="1" applyFont="1" applyBorder="1"/>
    <xf numFmtId="0" fontId="18" fillId="0" borderId="6" xfId="0" applyFont="1" applyBorder="1"/>
    <xf numFmtId="0" fontId="29" fillId="0" borderId="0" xfId="0" applyFont="1"/>
    <xf numFmtId="0" fontId="30" fillId="0" borderId="4" xfId="0" applyFont="1" applyBorder="1"/>
    <xf numFmtId="0" fontId="31" fillId="0" borderId="4" xfId="0" applyFont="1" applyBorder="1"/>
    <xf numFmtId="0" fontId="28" fillId="0" borderId="4" xfId="6" applyBorder="1"/>
    <xf numFmtId="0" fontId="22" fillId="0" borderId="1" xfId="0" applyFont="1" applyBorder="1"/>
    <xf numFmtId="0" fontId="22" fillId="0" borderId="10" xfId="0" applyFont="1" applyBorder="1"/>
    <xf numFmtId="44" fontId="11" fillId="0" borderId="6" xfId="5" applyFont="1" applyFill="1" applyBorder="1"/>
    <xf numFmtId="0" fontId="18" fillId="0" borderId="4" xfId="0" applyFont="1" applyBorder="1"/>
    <xf numFmtId="166" fontId="0" fillId="0" borderId="4" xfId="4" applyNumberFormat="1" applyFont="1" applyBorder="1"/>
    <xf numFmtId="170" fontId="25" fillId="0" borderId="2" xfId="3" applyNumberFormat="1" applyFont="1" applyFill="1" applyAlignment="1">
      <alignment horizontal="right"/>
    </xf>
    <xf numFmtId="44" fontId="25" fillId="0" borderId="2" xfId="5" applyFont="1" applyFill="1" applyBorder="1" applyAlignment="1">
      <alignment horizontal="right"/>
    </xf>
    <xf numFmtId="167" fontId="25" fillId="0" borderId="2" xfId="5" applyNumberFormat="1" applyFont="1" applyFill="1" applyBorder="1" applyAlignment="1">
      <alignment horizontal="right"/>
    </xf>
    <xf numFmtId="0" fontId="3" fillId="0" borderId="4" xfId="0" applyFont="1" applyBorder="1"/>
    <xf numFmtId="171" fontId="11" fillId="0" borderId="6" xfId="0" applyNumberFormat="1" applyFont="1" applyBorder="1"/>
    <xf numFmtId="0" fontId="3" fillId="0" borderId="0" xfId="0" applyFont="1"/>
    <xf numFmtId="9" fontId="0" fillId="0" borderId="0" xfId="0" applyNumberFormat="1"/>
    <xf numFmtId="9" fontId="11" fillId="0" borderId="0" xfId="1" applyFont="1" applyAlignment="1">
      <alignment horizontal="right"/>
    </xf>
    <xf numFmtId="167" fontId="0" fillId="0" borderId="0" xfId="5" applyNumberFormat="1" applyFont="1"/>
    <xf numFmtId="44" fontId="11" fillId="0" borderId="4" xfId="0" applyNumberFormat="1" applyFont="1" applyBorder="1"/>
    <xf numFmtId="0" fontId="34" fillId="0" borderId="6" xfId="0" applyFont="1" applyBorder="1"/>
    <xf numFmtId="44" fontId="34" fillId="0" borderId="6" xfId="0" applyNumberFormat="1" applyFont="1" applyBorder="1"/>
    <xf numFmtId="0" fontId="18" fillId="0" borderId="11" xfId="0" applyFont="1" applyBorder="1"/>
    <xf numFmtId="0" fontId="33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67" fontId="0" fillId="0" borderId="4" xfId="5" applyNumberFormat="1" applyFont="1" applyBorder="1"/>
    <xf numFmtId="9" fontId="0" fillId="0" borderId="4" xfId="1" applyFont="1" applyBorder="1"/>
    <xf numFmtId="9" fontId="0" fillId="0" borderId="15" xfId="1" applyFont="1" applyBorder="1"/>
    <xf numFmtId="0" fontId="0" fillId="0" borderId="16" xfId="0" applyBorder="1"/>
    <xf numFmtId="9" fontId="0" fillId="0" borderId="11" xfId="1" applyFont="1" applyBorder="1"/>
    <xf numFmtId="9" fontId="0" fillId="0" borderId="17" xfId="1" applyFont="1" applyBorder="1"/>
    <xf numFmtId="167" fontId="3" fillId="0" borderId="18" xfId="5" applyNumberFormat="1" applyFont="1" applyBorder="1"/>
    <xf numFmtId="0" fontId="33" fillId="0" borderId="4" xfId="0" applyFont="1" applyBorder="1"/>
    <xf numFmtId="0" fontId="3" fillId="0" borderId="19" xfId="0" applyFont="1" applyBorder="1"/>
    <xf numFmtId="167" fontId="0" fillId="0" borderId="20" xfId="0" applyNumberFormat="1" applyBorder="1"/>
    <xf numFmtId="0" fontId="2" fillId="0" borderId="6" xfId="0" applyFont="1" applyBorder="1"/>
    <xf numFmtId="9" fontId="0" fillId="0" borderId="6" xfId="0" applyNumberFormat="1" applyBorder="1"/>
    <xf numFmtId="0" fontId="0" fillId="0" borderId="6" xfId="0" applyBorder="1"/>
    <xf numFmtId="167" fontId="3" fillId="0" borderId="6" xfId="5" applyNumberFormat="1" applyFont="1" applyBorder="1"/>
    <xf numFmtId="0" fontId="1" fillId="0" borderId="6" xfId="0" applyFont="1" applyBorder="1"/>
    <xf numFmtId="0" fontId="1" fillId="0" borderId="19" xfId="0" applyFont="1" applyBorder="1"/>
  </cellXfs>
  <cellStyles count="7">
    <cellStyle name="Comma" xfId="4" builtinId="3"/>
    <cellStyle name="Currency" xfId="5" builtinId="4"/>
    <cellStyle name="Hyperlink" xfId="6" builtinId="8"/>
    <cellStyle name="Input" xfId="2" builtinId="20"/>
    <cellStyle name="Normal" xfId="0" builtinId="0"/>
    <cellStyle name="Output" xfId="3" builtinId="21"/>
    <cellStyle name="Percent" xfId="1" builtinId="5"/>
  </cellStyles>
  <dxfs count="33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9FE"/>
      <color rgb="FFFF6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BF53A-E563-4548-BC83-AE2827F2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E5030E-3888-0B4E-BB39-DE5D1274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24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8B1FA-9B4A-784E-AE48-4FA092BB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C7C5E-0921-9D4D-B58C-3F54EC4C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24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FB2FE-8175-284C-AFDB-A6E6909F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11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1A823F-42BE-AD4E-B14F-36CE87CF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11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0A050-0419-BA49-9C6F-425DA1F7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499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1689099</xdr:colOff>
      <xdr:row>66</xdr:row>
      <xdr:rowOff>0</xdr:rowOff>
    </xdr:from>
    <xdr:to>
      <xdr:col>16</xdr:col>
      <xdr:colOff>373486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1F1E34-CDF2-4CD5-5F6E-1E8E473F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499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1689099</xdr:colOff>
      <xdr:row>66</xdr:row>
      <xdr:rowOff>0</xdr:rowOff>
    </xdr:from>
    <xdr:to>
      <xdr:col>16</xdr:col>
      <xdr:colOff>373486</xdr:colOff>
      <xdr:row>93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E8929-6424-E142-9815-2436F6EDF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499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1689099</xdr:colOff>
      <xdr:row>66</xdr:row>
      <xdr:rowOff>0</xdr:rowOff>
    </xdr:from>
    <xdr:to>
      <xdr:col>16</xdr:col>
      <xdr:colOff>373486</xdr:colOff>
      <xdr:row>93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13CB8A-54C0-9A4D-BFC3-EEE24DD66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499" y="13500100"/>
          <a:ext cx="9111087" cy="5537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1689099</xdr:colOff>
      <xdr:row>66</xdr:row>
      <xdr:rowOff>0</xdr:rowOff>
    </xdr:from>
    <xdr:to>
      <xdr:col>16</xdr:col>
      <xdr:colOff>373486</xdr:colOff>
      <xdr:row>93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79DF6-FDC0-5C40-892A-A6BD823A3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499" y="13500100"/>
          <a:ext cx="9111087" cy="552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E14BC-73BC-4840-AD72-4E53C157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060E27-EA60-6E45-8C81-8D5D00EA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8D99E-A206-9A4F-9125-8E8F44FC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A3D2B-C3E4-3646-A94A-87F19793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7F07B-F429-6F42-ABD5-F9F0A441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CE5506-2851-5244-A119-1A752B89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C2B5D-FFC9-B74A-8865-00618465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319D5-1B1E-3A45-9318-7EF8858E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3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nass.usda.gov/Statistics_by_State/New_Jersey/Publications/Blueberry_Statistics/NJ-2023-Blueberry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dtnpf.com/agriculture/web/ag/crops/article/2023/12/06/retail-fertilizer-prices-evenly-end" TargetMode="External"/><Relationship Id="rId1" Type="http://schemas.openxmlformats.org/officeDocument/2006/relationships/hyperlink" Target="https://doi.org/10.1016/j.jclepro.2023.13842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journal/field-crops-research/vol/249/suppl/C" TargetMode="External"/><Relationship Id="rId2" Type="http://schemas.openxmlformats.org/officeDocument/2006/relationships/hyperlink" Target="https://www.sciencedirect.com/journal/field-crops-research" TargetMode="External"/><Relationship Id="rId1" Type="http://schemas.openxmlformats.org/officeDocument/2006/relationships/hyperlink" Target="https://doi.org/10.1016/j.jclepro.2023.138425" TargetMode="External"/><Relationship Id="rId4" Type="http://schemas.openxmlformats.org/officeDocument/2006/relationships/hyperlink" Target="https://doi.org/10.1016/j.fcr.2020.107763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FD72C-F277-024B-A107-F8E8940A023C}">
  <dimension ref="B1:AH241"/>
  <sheetViews>
    <sheetView showGridLines="0" tabSelected="1" zoomScale="81" workbookViewId="0">
      <selection activeCell="L5" sqref="L5"/>
    </sheetView>
  </sheetViews>
  <sheetFormatPr baseColWidth="10" defaultRowHeight="16" x14ac:dyDescent="0.2"/>
  <cols>
    <col min="2" max="2" width="15.1640625" customWidth="1"/>
    <col min="3" max="3" width="21.5" customWidth="1"/>
    <col min="4" max="4" width="12.33203125" bestFit="1" customWidth="1"/>
    <col min="12" max="12" width="11" customWidth="1"/>
    <col min="13" max="13" width="10.83203125" customWidth="1"/>
    <col min="17" max="17" width="13.5" customWidth="1"/>
    <col min="18" max="18" width="21" customWidth="1"/>
    <col min="32" max="32" width="18.83203125" customWidth="1"/>
    <col min="33" max="33" width="14.1640625" customWidth="1"/>
  </cols>
  <sheetData>
    <row r="1" spans="2:34" ht="17" thickBot="1" x14ac:dyDescent="0.25"/>
    <row r="2" spans="2:34" ht="17" thickBot="1" x14ac:dyDescent="0.25">
      <c r="AF2" s="102" t="s">
        <v>203</v>
      </c>
      <c r="AG2" s="95"/>
      <c r="AH2" s="96">
        <f>AVERAGE(M9,M30,M51,M72,M93,M114,M135,M156,M177,M198,AB9,AB30,AB51,AB72,AB93,AB114,AB135,AB156,AB177,AB198,AB219)</f>
        <v>2082.826839273635</v>
      </c>
    </row>
    <row r="7" spans="2:34" x14ac:dyDescent="0.2">
      <c r="C7" s="56"/>
      <c r="D7" s="79"/>
      <c r="AF7" s="82" t="s">
        <v>176</v>
      </c>
      <c r="AG7" s="82"/>
    </row>
    <row r="8" spans="2:34" ht="19" x14ac:dyDescent="0.25">
      <c r="AF8" s="80" t="s">
        <v>3</v>
      </c>
      <c r="AG8" s="81">
        <v>100</v>
      </c>
    </row>
    <row r="9" spans="2:34" ht="24" x14ac:dyDescent="0.3">
      <c r="B9" s="83" t="s">
        <v>150</v>
      </c>
      <c r="C9" s="84"/>
      <c r="D9" s="84"/>
      <c r="E9" s="84"/>
      <c r="F9" s="84"/>
      <c r="G9" s="84"/>
      <c r="H9" s="84"/>
      <c r="I9" s="84"/>
      <c r="J9" s="84"/>
      <c r="K9" s="101" t="s">
        <v>201</v>
      </c>
      <c r="L9" s="101"/>
      <c r="M9" s="100">
        <f>'CA Process Tomato'!C38</f>
        <v>2066.0885931833418</v>
      </c>
      <c r="N9" s="75" t="s">
        <v>195</v>
      </c>
      <c r="Q9" s="83" t="s">
        <v>179</v>
      </c>
      <c r="R9" s="84"/>
      <c r="S9" s="84"/>
      <c r="T9" s="84"/>
      <c r="U9" s="84"/>
      <c r="V9" s="84" t="str">
        <f>IF('CA Wine Grape'!J30="","",'CA Wine Grape'!J30)</f>
        <v/>
      </c>
      <c r="W9" s="84" t="str">
        <f>IF('CA Wine Grape'!K30="","",'CA Wine Grape'!K30)</f>
        <v/>
      </c>
      <c r="X9" s="84" t="str">
        <f>IF('CA Wine Grape'!L30="","",'CA Wine Grape'!L30)</f>
        <v/>
      </c>
      <c r="Y9" s="84" t="str">
        <f>IF('CA Wine Grape'!M30="","",'CA Wine Grape'!M30)</f>
        <v/>
      </c>
      <c r="Z9" s="101" t="s">
        <v>201</v>
      </c>
      <c r="AA9" s="101"/>
      <c r="AB9" s="93">
        <f>'TX Corn'!C38</f>
        <v>195.49472757569276</v>
      </c>
      <c r="AC9" s="75" t="s">
        <v>195</v>
      </c>
      <c r="AF9" s="80" t="s">
        <v>4</v>
      </c>
      <c r="AG9" s="81">
        <v>70</v>
      </c>
    </row>
    <row r="10" spans="2:34" ht="19" x14ac:dyDescent="0.25">
      <c r="B10" s="85"/>
      <c r="C10" s="27" t="str">
        <f>IF('CA Process Tomato'!F10="","",'CA Process Tomato'!F10)</f>
        <v>ROI analysis, fixed yield increase w/ price per ton variable</v>
      </c>
      <c r="D10" s="27"/>
      <c r="E10" s="27"/>
      <c r="F10" s="27"/>
      <c r="G10" s="27" t="str">
        <f>IF('CA Process Tomato'!J10="","",'CA Process Tomato'!J10)</f>
        <v/>
      </c>
      <c r="H10" s="27" t="str">
        <f>IF('CA Process Tomato'!K10="","",'CA Process Tomato'!K10)</f>
        <v/>
      </c>
      <c r="I10" s="27" t="str">
        <f>IF('CA Process Tomato'!L10="","",'CA Process Tomato'!L10)</f>
        <v/>
      </c>
      <c r="J10" s="27" t="str">
        <f>IF('CA Process Tomato'!M10="","",'CA Process Tomato'!M10)</f>
        <v/>
      </c>
      <c r="K10" s="101" t="s">
        <v>202</v>
      </c>
      <c r="L10" s="101"/>
      <c r="M10" s="100">
        <f>'CA Process Tomato'!C39</f>
        <v>5792.2383990505987</v>
      </c>
      <c r="N10" s="75" t="s">
        <v>195</v>
      </c>
      <c r="P10" t="str">
        <f>IF('CA Process Tomato'!S10="","",'CA Process Tomato'!S10)</f>
        <v/>
      </c>
      <c r="Q10" s="85"/>
      <c r="R10" s="27" t="str">
        <f>IF('TX Corn'!F10="","",'TX Corn'!F10)</f>
        <v>ROI analysis, fixed yield increase w/ price per ton variable</v>
      </c>
      <c r="S10" s="27"/>
      <c r="T10" s="27"/>
      <c r="U10" s="27"/>
      <c r="V10" s="27"/>
      <c r="W10" s="27" t="str">
        <f>IF('TX Corn'!K10="","",'TX Corn'!K10)</f>
        <v/>
      </c>
      <c r="X10" s="27" t="str">
        <f>IF('TX Corn'!L10="","",'TX Corn'!L10)</f>
        <v/>
      </c>
      <c r="Y10" s="27" t="str">
        <f>IF('TX Corn'!M10="","",'TX Corn'!M10)</f>
        <v/>
      </c>
      <c r="Z10" s="101" t="s">
        <v>202</v>
      </c>
      <c r="AA10" s="101"/>
      <c r="AB10" s="93">
        <f>'TX Corn'!C39</f>
        <v>548.06559196534045</v>
      </c>
      <c r="AC10" s="75" t="s">
        <v>195</v>
      </c>
      <c r="AF10" s="80" t="s">
        <v>5</v>
      </c>
      <c r="AG10" s="81">
        <v>10</v>
      </c>
    </row>
    <row r="11" spans="2:34" x14ac:dyDescent="0.2">
      <c r="B11" s="85"/>
      <c r="C11" s="27" t="str">
        <f>IF('CA Process Tomato'!F11="","",'CA Process Tomato'!F11)</f>
        <v/>
      </c>
      <c r="D11" s="27" t="str">
        <f>IF('CA Process Tomato'!G11="","",'CA Process Tomato'!G11)</f>
        <v>Harvests</v>
      </c>
      <c r="E11" s="27" t="str">
        <f>IF('CA Process Tomato'!H11="","",'CA Process Tomato'!H11)</f>
        <v/>
      </c>
      <c r="F11" s="27" t="str">
        <f>IF('CA Process Tomato'!I11="","",'CA Process Tomato'!I11)</f>
        <v/>
      </c>
      <c r="G11" s="27" t="str">
        <f>IF('CA Process Tomato'!J11="","",'CA Process Tomato'!J11)</f>
        <v/>
      </c>
      <c r="H11" s="27" t="str">
        <f>IF('CA Process Tomato'!K11="","",'CA Process Tomato'!K11)</f>
        <v/>
      </c>
      <c r="I11" s="27" t="str">
        <f>IF('CA Process Tomato'!L11="","",'CA Process Tomato'!L11)</f>
        <v/>
      </c>
      <c r="J11" s="27" t="str">
        <f>IF('CA Process Tomato'!M11="","",'CA Process Tomato'!M11)</f>
        <v/>
      </c>
      <c r="K11" s="27" t="str">
        <f>IF('CA Process Tomato'!N11="","",'CA Process Tomato'!N11)</f>
        <v/>
      </c>
      <c r="L11" s="27" t="str">
        <f>IF('CA Process Tomato'!O11="","",'CA Process Tomato'!O11)</f>
        <v/>
      </c>
      <c r="M11" s="86" t="str">
        <f>IF('CA Process Tomato'!P11="","",'CA Process Tomato'!P11)</f>
        <v/>
      </c>
      <c r="N11" t="str">
        <f>IF('CA Process Tomato'!Q11="","",'CA Process Tomato'!Q11)</f>
        <v/>
      </c>
      <c r="P11" t="str">
        <f>IF('CA Process Tomato'!S11="","",'CA Process Tomato'!S11)</f>
        <v/>
      </c>
      <c r="Q11" s="85"/>
      <c r="R11" s="27" t="str">
        <f>IF('TX Corn'!F11="","",'TX Corn'!F11)</f>
        <v/>
      </c>
      <c r="S11" s="27" t="str">
        <f>IF('TX Corn'!G11="","",'TX Corn'!G11)</f>
        <v>Harvests</v>
      </c>
      <c r="T11" s="27" t="str">
        <f>IF('TX Corn'!H11="","",'TX Corn'!H11)</f>
        <v/>
      </c>
      <c r="U11" s="27" t="str">
        <f>IF('TX Corn'!I11="","",'TX Corn'!I11)</f>
        <v/>
      </c>
      <c r="V11" s="27" t="str">
        <f>IF('TX Corn'!J11="","",'TX Corn'!J11)</f>
        <v/>
      </c>
      <c r="W11" s="27" t="str">
        <f>IF('TX Corn'!K11="","",'TX Corn'!K11)</f>
        <v/>
      </c>
      <c r="X11" s="27" t="str">
        <f>IF('TX Corn'!L11="","",'TX Corn'!L11)</f>
        <v/>
      </c>
      <c r="Y11" s="27" t="str">
        <f>IF('TX Corn'!M11="","",'TX Corn'!M11)</f>
        <v/>
      </c>
      <c r="Z11" s="27" t="str">
        <f>IF('TX Corn'!N11="","",'TX Corn'!N11)</f>
        <v/>
      </c>
      <c r="AA11" s="27" t="str">
        <f>IF('TX Corn'!O11="","",'TX Corn'!O11)</f>
        <v/>
      </c>
      <c r="AB11" s="86" t="str">
        <f>IF('TX Corn'!P11="","",'TX Corn'!P11)</f>
        <v/>
      </c>
      <c r="AC11" t="str">
        <f>IF('TX Corn'!Q11="","",'TX Corn'!Q11)</f>
        <v/>
      </c>
      <c r="AF11" s="56" t="s">
        <v>175</v>
      </c>
      <c r="AG11" s="79">
        <f>AG8+AG9+AG10</f>
        <v>180</v>
      </c>
    </row>
    <row r="12" spans="2:34" x14ac:dyDescent="0.2">
      <c r="B12" s="85"/>
      <c r="C12" s="27" t="str">
        <f>IF('CA Process Tomato'!F12="","",'CA Process Tomato'!F12)</f>
        <v>cost/ton biochar applied</v>
      </c>
      <c r="D12" s="27">
        <f>IF('CA Process Tomato'!G12="","",'CA Process Tomato'!G12)</f>
        <v>1</v>
      </c>
      <c r="E12" s="27">
        <f>IF('CA Process Tomato'!H12="","",'CA Process Tomato'!H12)</f>
        <v>2</v>
      </c>
      <c r="F12" s="27">
        <f>IF('CA Process Tomato'!I12="","",'CA Process Tomato'!I12)</f>
        <v>3</v>
      </c>
      <c r="G12" s="27">
        <f>IF('CA Process Tomato'!J12="","",'CA Process Tomato'!J12)</f>
        <v>4</v>
      </c>
      <c r="H12" s="27">
        <f>IF('CA Process Tomato'!K12="","",'CA Process Tomato'!K12)</f>
        <v>5</v>
      </c>
      <c r="I12" s="27">
        <f>IF('CA Process Tomato'!L12="","",'CA Process Tomato'!L12)</f>
        <v>6</v>
      </c>
      <c r="J12" s="27">
        <f>IF('CA Process Tomato'!M12="","",'CA Process Tomato'!M12)</f>
        <v>7</v>
      </c>
      <c r="K12" s="27">
        <f>IF('CA Process Tomato'!N12="","",'CA Process Tomato'!N12)</f>
        <v>8</v>
      </c>
      <c r="L12" s="27">
        <f>IF('CA Process Tomato'!O12="","",'CA Process Tomato'!O12)</f>
        <v>9</v>
      </c>
      <c r="M12" s="86">
        <f>IF('CA Process Tomato'!P12="","",'CA Process Tomato'!P12)</f>
        <v>10</v>
      </c>
      <c r="N12" t="str">
        <f>IF('CA Process Tomato'!Q12="","",'CA Process Tomato'!Q12)</f>
        <v/>
      </c>
      <c r="P12" t="str">
        <f>IF('CA Process Tomato'!S12="","",'CA Process Tomato'!S12)</f>
        <v/>
      </c>
      <c r="Q12" s="85"/>
      <c r="R12" s="27" t="str">
        <f>IF('TX Corn'!F12="","",'TX Corn'!F12)</f>
        <v>cost/ton biochar applied</v>
      </c>
      <c r="S12" s="27">
        <f>IF('TX Corn'!G12="","",'TX Corn'!G12)</f>
        <v>1</v>
      </c>
      <c r="T12" s="27">
        <f>IF('TX Corn'!H12="","",'TX Corn'!H12)</f>
        <v>2</v>
      </c>
      <c r="U12" s="27">
        <f>IF('TX Corn'!I12="","",'TX Corn'!I12)</f>
        <v>3</v>
      </c>
      <c r="V12" s="27">
        <f>IF('TX Corn'!J12="","",'TX Corn'!J12)</f>
        <v>4</v>
      </c>
      <c r="W12" s="27">
        <f>IF('TX Corn'!K12="","",'TX Corn'!K12)</f>
        <v>5</v>
      </c>
      <c r="X12" s="27">
        <f>IF('TX Corn'!L12="","",'TX Corn'!L12)</f>
        <v>6</v>
      </c>
      <c r="Y12" s="27">
        <f>IF('TX Corn'!M12="","",'TX Corn'!M12)</f>
        <v>7</v>
      </c>
      <c r="Z12" s="27">
        <f>IF('TX Corn'!N12="","",'TX Corn'!N12)</f>
        <v>8</v>
      </c>
      <c r="AA12" s="27">
        <f>IF('TX Corn'!O12="","",'TX Corn'!O12)</f>
        <v>9</v>
      </c>
      <c r="AB12" s="86">
        <f>IF('TX Corn'!P12="","",'TX Corn'!P12)</f>
        <v>10</v>
      </c>
      <c r="AC12" t="str">
        <f>IF('TX Corn'!Q12="","",'TX Corn'!Q12)</f>
        <v/>
      </c>
    </row>
    <row r="13" spans="2:34" x14ac:dyDescent="0.2">
      <c r="B13" s="85"/>
      <c r="C13" s="87">
        <f>IF('CA Process Tomato'!F13="","",'CA Process Tomato'!F13)</f>
        <v>180</v>
      </c>
      <c r="D13" s="88">
        <f>IF('CA Process Tomato'!G13="","",'CA Process Tomato'!G13)</f>
        <v>-0.2839506172839506</v>
      </c>
      <c r="E13" s="88">
        <f>IF('CA Process Tomato'!H13="","",'CA Process Tomato'!H13)</f>
        <v>0.43209876543209874</v>
      </c>
      <c r="F13" s="88">
        <f>IF('CA Process Tomato'!I13="","",'CA Process Tomato'!I13)</f>
        <v>1.1481481481481481</v>
      </c>
      <c r="G13" s="88">
        <f>IF('CA Process Tomato'!J13="","",'CA Process Tomato'!J13)</f>
        <v>1.8641975308641976</v>
      </c>
      <c r="H13" s="88">
        <f>IF('CA Process Tomato'!K13="","",'CA Process Tomato'!K13)</f>
        <v>2.5802469135802468</v>
      </c>
      <c r="I13" s="88">
        <f>IF('CA Process Tomato'!L13="","",'CA Process Tomato'!L13)</f>
        <v>3.2962962962962963</v>
      </c>
      <c r="J13" s="88">
        <f>IF('CA Process Tomato'!M13="","",'CA Process Tomato'!M13)</f>
        <v>4.0123456790123457</v>
      </c>
      <c r="K13" s="88">
        <f>IF('CA Process Tomato'!N13="","",'CA Process Tomato'!N13)</f>
        <v>4.7283950617283947</v>
      </c>
      <c r="L13" s="88">
        <f>IF('CA Process Tomato'!O13="","",'CA Process Tomato'!O13)</f>
        <v>5.4444444444444446</v>
      </c>
      <c r="M13" s="89">
        <f>IF('CA Process Tomato'!P13="","",'CA Process Tomato'!P13)</f>
        <v>6.1604938271604937</v>
      </c>
      <c r="N13" t="str">
        <f>IF('CA Process Tomato'!Q13="","",'CA Process Tomato'!Q13)</f>
        <v>*per cost references</v>
      </c>
      <c r="P13" t="str">
        <f>IF('CA Process Tomato'!S13="","",'CA Process Tomato'!S13)</f>
        <v/>
      </c>
      <c r="Q13" s="85"/>
      <c r="R13" s="87">
        <f>IF('TX Corn'!F13="","",'TX Corn'!F13)</f>
        <v>180</v>
      </c>
      <c r="S13" s="88">
        <f>IF('TX Corn'!G13="","",'TX Corn'!G13)</f>
        <v>-0.93224691358024692</v>
      </c>
      <c r="T13" s="88">
        <f>IF('TX Corn'!H13="","",'TX Corn'!H13)</f>
        <v>-0.86449382716049383</v>
      </c>
      <c r="U13" s="88">
        <f>IF('TX Corn'!I13="","",'TX Corn'!I13)</f>
        <v>-0.79674074074074075</v>
      </c>
      <c r="V13" s="88">
        <f>IF('TX Corn'!J13="","",'TX Corn'!J13)</f>
        <v>-0.72898765432098767</v>
      </c>
      <c r="W13" s="88">
        <f>IF('TX Corn'!K13="","",'TX Corn'!K13)</f>
        <v>-0.66123456790123458</v>
      </c>
      <c r="X13" s="88">
        <f>IF('TX Corn'!L13="","",'TX Corn'!L13)</f>
        <v>-0.5934814814814815</v>
      </c>
      <c r="Y13" s="88">
        <f>IF('TX Corn'!M13="","",'TX Corn'!M13)</f>
        <v>-0.52572839506172842</v>
      </c>
      <c r="Z13" s="88">
        <f>IF('TX Corn'!N13="","",'TX Corn'!N13)</f>
        <v>-0.45797530864197533</v>
      </c>
      <c r="AA13" s="88">
        <f>IF('TX Corn'!O13="","",'TX Corn'!O13)</f>
        <v>-0.39022222222222225</v>
      </c>
      <c r="AB13" s="89">
        <f>IF('TX Corn'!P13="","",'TX Corn'!P13)</f>
        <v>-0.32246913580246916</v>
      </c>
      <c r="AC13" t="str">
        <f>IF('TX Corn'!Q13="","",'TX Corn'!Q13)</f>
        <v>*per cost references</v>
      </c>
    </row>
    <row r="14" spans="2:34" x14ac:dyDescent="0.2">
      <c r="B14" s="85"/>
      <c r="C14" s="87">
        <f>IF('CA Process Tomato'!F14="","",'CA Process Tomato'!F14)</f>
        <v>50</v>
      </c>
      <c r="D14" s="88">
        <f>IF('CA Process Tomato'!G14="","",'CA Process Tomato'!G14)</f>
        <v>1.5777777777777777</v>
      </c>
      <c r="E14" s="88">
        <f>IF('CA Process Tomato'!H14="","",'CA Process Tomato'!H14)</f>
        <v>4.1555555555555559</v>
      </c>
      <c r="F14" s="88">
        <f>IF('CA Process Tomato'!I14="","",'CA Process Tomato'!I14)</f>
        <v>6.7333333333333334</v>
      </c>
      <c r="G14" s="88">
        <f>IF('CA Process Tomato'!J14="","",'CA Process Tomato'!J14)</f>
        <v>9.3111111111111118</v>
      </c>
      <c r="H14" s="88">
        <f>IF('CA Process Tomato'!K14="","",'CA Process Tomato'!K14)</f>
        <v>11.888888888888889</v>
      </c>
      <c r="I14" s="88">
        <f>IF('CA Process Tomato'!L14="","",'CA Process Tomato'!L14)</f>
        <v>14.466666666666667</v>
      </c>
      <c r="J14" s="88">
        <f>IF('CA Process Tomato'!M14="","",'CA Process Tomato'!M14)</f>
        <v>17.044444444444444</v>
      </c>
      <c r="K14" s="88">
        <f>IF('CA Process Tomato'!N14="","",'CA Process Tomato'!N14)</f>
        <v>19.622222222222224</v>
      </c>
      <c r="L14" s="88">
        <f>IF('CA Process Tomato'!O14="","",'CA Process Tomato'!O14)</f>
        <v>22.2</v>
      </c>
      <c r="M14" s="89">
        <f>IF('CA Process Tomato'!P14="","",'CA Process Tomato'!P14)</f>
        <v>24.777777777777779</v>
      </c>
      <c r="N14" t="str">
        <f>IF('CA Process Tomato'!Q14="","",'CA Process Tomato'!Q14)</f>
        <v/>
      </c>
      <c r="P14" t="str">
        <f>IF('CA Process Tomato'!S14="","",'CA Process Tomato'!S14)</f>
        <v/>
      </c>
      <c r="Q14" s="85"/>
      <c r="R14" s="87">
        <f>IF('TX Corn'!F14="","",'TX Corn'!F14)</f>
        <v>50</v>
      </c>
      <c r="S14" s="88">
        <f>IF('TX Corn'!G14="","",'TX Corn'!G14)</f>
        <v>-0.75608888888888892</v>
      </c>
      <c r="T14" s="88">
        <f>IF('TX Corn'!H14="","",'TX Corn'!H14)</f>
        <v>-0.51217777777777784</v>
      </c>
      <c r="U14" s="88">
        <f>IF('TX Corn'!I14="","",'TX Corn'!I14)</f>
        <v>-0.26826666666666671</v>
      </c>
      <c r="V14" s="88">
        <f>IF('TX Corn'!J14="","",'TX Corn'!J14)</f>
        <v>-2.4355555555555637E-2</v>
      </c>
      <c r="W14" s="88">
        <f>IF('TX Corn'!K14="","",'TX Corn'!K14)</f>
        <v>0.21955555555555545</v>
      </c>
      <c r="X14" s="88">
        <f>IF('TX Corn'!L14="","",'TX Corn'!L14)</f>
        <v>0.46346666666666653</v>
      </c>
      <c r="Y14" s="88">
        <f>IF('TX Corn'!M14="","",'TX Corn'!M14)</f>
        <v>0.70737777777777766</v>
      </c>
      <c r="Z14" s="88">
        <f>IF('TX Corn'!N14="","",'TX Corn'!N14)</f>
        <v>0.95128888888888874</v>
      </c>
      <c r="AA14" s="88">
        <f>IF('TX Corn'!O14="","",'TX Corn'!O14)</f>
        <v>1.1951999999999998</v>
      </c>
      <c r="AB14" s="89">
        <f>IF('TX Corn'!P14="","",'TX Corn'!P14)</f>
        <v>1.439111111111111</v>
      </c>
      <c r="AC14" t="str">
        <f>IF('TX Corn'!Q14="","",'TX Corn'!Q14)</f>
        <v/>
      </c>
      <c r="AF14" s="18" t="s">
        <v>192</v>
      </c>
    </row>
    <row r="15" spans="2:34" x14ac:dyDescent="0.2">
      <c r="B15" s="85"/>
      <c r="C15" s="87">
        <f>IF('CA Process Tomato'!F15="","",'CA Process Tomato'!F15)</f>
        <v>100</v>
      </c>
      <c r="D15" s="88">
        <f>IF('CA Process Tomato'!G15="","",'CA Process Tomato'!G15)</f>
        <v>0.28888888888888886</v>
      </c>
      <c r="E15" s="88">
        <f>IF('CA Process Tomato'!H15="","",'CA Process Tomato'!H15)</f>
        <v>1.5777777777777777</v>
      </c>
      <c r="F15" s="88">
        <f>IF('CA Process Tomato'!I15="","",'CA Process Tomato'!I15)</f>
        <v>2.8666666666666667</v>
      </c>
      <c r="G15" s="88">
        <f>IF('CA Process Tomato'!J15="","",'CA Process Tomato'!J15)</f>
        <v>4.1555555555555559</v>
      </c>
      <c r="H15" s="88">
        <f>IF('CA Process Tomato'!K15="","",'CA Process Tomato'!K15)</f>
        <v>5.4444444444444446</v>
      </c>
      <c r="I15" s="88">
        <f>IF('CA Process Tomato'!L15="","",'CA Process Tomato'!L15)</f>
        <v>6.7333333333333334</v>
      </c>
      <c r="J15" s="88">
        <f>IF('CA Process Tomato'!M15="","",'CA Process Tomato'!M15)</f>
        <v>8.0222222222222221</v>
      </c>
      <c r="K15" s="88">
        <f>IF('CA Process Tomato'!N15="","",'CA Process Tomato'!N15)</f>
        <v>9.3111111111111118</v>
      </c>
      <c r="L15" s="88">
        <f>IF('CA Process Tomato'!O15="","",'CA Process Tomato'!O15)</f>
        <v>10.6</v>
      </c>
      <c r="M15" s="89">
        <f>IF('CA Process Tomato'!P15="","",'CA Process Tomato'!P15)</f>
        <v>11.888888888888889</v>
      </c>
      <c r="N15" t="str">
        <f>IF('CA Process Tomato'!Q15="","",'CA Process Tomato'!Q15)</f>
        <v/>
      </c>
      <c r="P15" t="str">
        <f>IF('CA Process Tomato'!S15="","",'CA Process Tomato'!S15)</f>
        <v/>
      </c>
      <c r="Q15" s="85"/>
      <c r="R15" s="87">
        <f>IF('TX Corn'!F15="","",'TX Corn'!F15)</f>
        <v>100</v>
      </c>
      <c r="S15" s="88">
        <f>IF('TX Corn'!G15="","",'TX Corn'!G15)</f>
        <v>-0.87804444444444441</v>
      </c>
      <c r="T15" s="88">
        <f>IF('TX Corn'!H15="","",'TX Corn'!H15)</f>
        <v>-0.75608888888888892</v>
      </c>
      <c r="U15" s="88">
        <f>IF('TX Corn'!I15="","",'TX Corn'!I15)</f>
        <v>-0.63413333333333333</v>
      </c>
      <c r="V15" s="88">
        <f>IF('TX Corn'!J15="","",'TX Corn'!J15)</f>
        <v>-0.51217777777777784</v>
      </c>
      <c r="W15" s="88">
        <f>IF('TX Corn'!K15="","",'TX Corn'!K15)</f>
        <v>-0.39022222222222225</v>
      </c>
      <c r="X15" s="88">
        <f>IF('TX Corn'!L15="","",'TX Corn'!L15)</f>
        <v>-0.26826666666666671</v>
      </c>
      <c r="Y15" s="88">
        <f>IF('TX Corn'!M15="","",'TX Corn'!M15)</f>
        <v>-0.14631111111111117</v>
      </c>
      <c r="Z15" s="88">
        <f>IF('TX Corn'!N15="","",'TX Corn'!N15)</f>
        <v>-2.4355555555555637E-2</v>
      </c>
      <c r="AA15" s="88">
        <f>IF('TX Corn'!O15="","",'TX Corn'!O15)</f>
        <v>9.7599999999999909E-2</v>
      </c>
      <c r="AB15" s="89">
        <f>IF('TX Corn'!P15="","",'TX Corn'!P15)</f>
        <v>0.21955555555555545</v>
      </c>
      <c r="AC15" t="str">
        <f>IF('TX Corn'!Q15="","",'TX Corn'!Q15)</f>
        <v/>
      </c>
      <c r="AF15" s="34" t="s">
        <v>194</v>
      </c>
      <c r="AG15" s="34">
        <v>4.5</v>
      </c>
      <c r="AH15" s="75" t="s">
        <v>193</v>
      </c>
    </row>
    <row r="16" spans="2:34" x14ac:dyDescent="0.2">
      <c r="B16" s="85"/>
      <c r="C16" s="87">
        <f>IF('CA Process Tomato'!F16="","",'CA Process Tomato'!F16)</f>
        <v>200</v>
      </c>
      <c r="D16" s="88">
        <f>IF('CA Process Tomato'!G16="","",'CA Process Tomato'!G16)</f>
        <v>-0.35555555555555557</v>
      </c>
      <c r="E16" s="88">
        <f>IF('CA Process Tomato'!H16="","",'CA Process Tomato'!H16)</f>
        <v>0.28888888888888886</v>
      </c>
      <c r="F16" s="88">
        <f>IF('CA Process Tomato'!I16="","",'CA Process Tomato'!I16)</f>
        <v>0.93333333333333335</v>
      </c>
      <c r="G16" s="88">
        <f>IF('CA Process Tomato'!J16="","",'CA Process Tomato'!J16)</f>
        <v>1.5777777777777777</v>
      </c>
      <c r="H16" s="88">
        <f>IF('CA Process Tomato'!K16="","",'CA Process Tomato'!K16)</f>
        <v>2.2222222222222223</v>
      </c>
      <c r="I16" s="88">
        <f>IF('CA Process Tomato'!L16="","",'CA Process Tomato'!L16)</f>
        <v>2.8666666666666667</v>
      </c>
      <c r="J16" s="88">
        <f>IF('CA Process Tomato'!M16="","",'CA Process Tomato'!M16)</f>
        <v>3.5111111111111111</v>
      </c>
      <c r="K16" s="88">
        <f>IF('CA Process Tomato'!N16="","",'CA Process Tomato'!N16)</f>
        <v>4.1555555555555559</v>
      </c>
      <c r="L16" s="88">
        <f>IF('CA Process Tomato'!O16="","",'CA Process Tomato'!O16)</f>
        <v>4.8</v>
      </c>
      <c r="M16" s="89">
        <f>IF('CA Process Tomato'!P16="","",'CA Process Tomato'!P16)</f>
        <v>5.4444444444444446</v>
      </c>
      <c r="N16" t="str">
        <f>IF('CA Process Tomato'!Q16="","",'CA Process Tomato'!Q16)</f>
        <v/>
      </c>
      <c r="P16" t="str">
        <f>IF('CA Process Tomato'!S16="","",'CA Process Tomato'!S16)</f>
        <v/>
      </c>
      <c r="Q16" s="85"/>
      <c r="R16" s="87">
        <f>IF('TX Corn'!F16="","",'TX Corn'!F16)</f>
        <v>200</v>
      </c>
      <c r="S16" s="88">
        <f>IF('TX Corn'!G16="","",'TX Corn'!G16)</f>
        <v>-0.9390222222222222</v>
      </c>
      <c r="T16" s="88">
        <f>IF('TX Corn'!H16="","",'TX Corn'!H16)</f>
        <v>-0.87804444444444441</v>
      </c>
      <c r="U16" s="88">
        <f>IF('TX Corn'!I16="","",'TX Corn'!I16)</f>
        <v>-0.81706666666666672</v>
      </c>
      <c r="V16" s="88">
        <f>IF('TX Corn'!J16="","",'TX Corn'!J16)</f>
        <v>-0.75608888888888892</v>
      </c>
      <c r="W16" s="88">
        <f>IF('TX Corn'!K16="","",'TX Corn'!K16)</f>
        <v>-0.69511111111111112</v>
      </c>
      <c r="X16" s="88">
        <f>IF('TX Corn'!L16="","",'TX Corn'!L16)</f>
        <v>-0.63413333333333333</v>
      </c>
      <c r="Y16" s="88">
        <f>IF('TX Corn'!M16="","",'TX Corn'!M16)</f>
        <v>-0.57315555555555564</v>
      </c>
      <c r="Z16" s="88">
        <f>IF('TX Corn'!N16="","",'TX Corn'!N16)</f>
        <v>-0.51217777777777784</v>
      </c>
      <c r="AA16" s="88">
        <f>IF('TX Corn'!O16="","",'TX Corn'!O16)</f>
        <v>-0.45120000000000005</v>
      </c>
      <c r="AB16" s="89">
        <f>IF('TX Corn'!P16="","",'TX Corn'!P16)</f>
        <v>-0.39022222222222225</v>
      </c>
      <c r="AC16" t="str">
        <f>IF('TX Corn'!Q16="","",'TX Corn'!Q16)</f>
        <v/>
      </c>
    </row>
    <row r="17" spans="2:34" x14ac:dyDescent="0.2">
      <c r="B17" s="85"/>
      <c r="C17" s="87">
        <f>IF('CA Process Tomato'!F17="","",'CA Process Tomato'!F17)</f>
        <v>300</v>
      </c>
      <c r="D17" s="88">
        <f>IF('CA Process Tomato'!G17="","",'CA Process Tomato'!G17)</f>
        <v>-0.57037037037037042</v>
      </c>
      <c r="E17" s="88">
        <f>IF('CA Process Tomato'!H17="","",'CA Process Tomato'!H17)</f>
        <v>-0.14074074074074075</v>
      </c>
      <c r="F17" s="88">
        <f>IF('CA Process Tomato'!I17="","",'CA Process Tomato'!I17)</f>
        <v>0.28888888888888886</v>
      </c>
      <c r="G17" s="88">
        <f>IF('CA Process Tomato'!J17="","",'CA Process Tomato'!J17)</f>
        <v>0.71851851851851856</v>
      </c>
      <c r="H17" s="88">
        <f>IF('CA Process Tomato'!K17="","",'CA Process Tomato'!K17)</f>
        <v>1.1481481481481481</v>
      </c>
      <c r="I17" s="88">
        <f>IF('CA Process Tomato'!L17="","",'CA Process Tomato'!L17)</f>
        <v>1.5777777777777777</v>
      </c>
      <c r="J17" s="88">
        <f>IF('CA Process Tomato'!M17="","",'CA Process Tomato'!M17)</f>
        <v>2.0074074074074075</v>
      </c>
      <c r="K17" s="88">
        <f>IF('CA Process Tomato'!N17="","",'CA Process Tomato'!N17)</f>
        <v>2.4370370370370371</v>
      </c>
      <c r="L17" s="88">
        <f>IF('CA Process Tomato'!O17="","",'CA Process Tomato'!O17)</f>
        <v>2.8666666666666667</v>
      </c>
      <c r="M17" s="89">
        <f>IF('CA Process Tomato'!P17="","",'CA Process Tomato'!P17)</f>
        <v>3.2962962962962963</v>
      </c>
      <c r="N17" t="str">
        <f>IF('CA Process Tomato'!Q17="","",'CA Process Tomato'!Q17)</f>
        <v/>
      </c>
      <c r="P17" t="str">
        <f>IF('CA Process Tomato'!S17="","",'CA Process Tomato'!S17)</f>
        <v/>
      </c>
      <c r="Q17" s="85"/>
      <c r="R17" s="87">
        <f>IF('TX Corn'!F17="","",'TX Corn'!F17)</f>
        <v>300</v>
      </c>
      <c r="S17" s="88">
        <f>IF('TX Corn'!G17="","",'TX Corn'!G17)</f>
        <v>-0.95934814814814806</v>
      </c>
      <c r="T17" s="88">
        <f>IF('TX Corn'!H17="","",'TX Corn'!H17)</f>
        <v>-0.91869629629629634</v>
      </c>
      <c r="U17" s="88">
        <f>IF('TX Corn'!I17="","",'TX Corn'!I17)</f>
        <v>-0.87804444444444452</v>
      </c>
      <c r="V17" s="88">
        <f>IF('TX Corn'!J17="","",'TX Corn'!J17)</f>
        <v>-0.83739259259259258</v>
      </c>
      <c r="W17" s="88">
        <f>IF('TX Corn'!K17="","",'TX Corn'!K17)</f>
        <v>-0.79674074074074064</v>
      </c>
      <c r="X17" s="88">
        <f>IF('TX Corn'!L17="","",'TX Corn'!L17)</f>
        <v>-0.75608888888888892</v>
      </c>
      <c r="Y17" s="88">
        <f>IF('TX Corn'!M17="","",'TX Corn'!M17)</f>
        <v>-0.71543703703703709</v>
      </c>
      <c r="Z17" s="88">
        <f>IF('TX Corn'!N17="","",'TX Corn'!N17)</f>
        <v>-0.67478518518518527</v>
      </c>
      <c r="AA17" s="88">
        <f>IF('TX Corn'!O17="","",'TX Corn'!O17)</f>
        <v>-0.63413333333333333</v>
      </c>
      <c r="AB17" s="89">
        <f>IF('TX Corn'!P17="","",'TX Corn'!P17)</f>
        <v>-0.5934814814814815</v>
      </c>
      <c r="AC17" t="str">
        <f>IF('TX Corn'!Q17="","",'TX Corn'!Q17)</f>
        <v/>
      </c>
    </row>
    <row r="18" spans="2:34" x14ac:dyDescent="0.2">
      <c r="B18" s="85"/>
      <c r="C18" s="87">
        <f>IF('CA Process Tomato'!F18="","",'CA Process Tomato'!F18)</f>
        <v>400</v>
      </c>
      <c r="D18" s="88">
        <f>IF('CA Process Tomato'!G18="","",'CA Process Tomato'!G18)</f>
        <v>-0.67777777777777781</v>
      </c>
      <c r="E18" s="88">
        <f>IF('CA Process Tomato'!H18="","",'CA Process Tomato'!H18)</f>
        <v>-0.35555555555555557</v>
      </c>
      <c r="F18" s="88">
        <f>IF('CA Process Tomato'!I18="","",'CA Process Tomato'!I18)</f>
        <v>-3.3333333333333333E-2</v>
      </c>
      <c r="G18" s="88">
        <f>IF('CA Process Tomato'!J18="","",'CA Process Tomato'!J18)</f>
        <v>0.28888888888888886</v>
      </c>
      <c r="H18" s="88">
        <f>IF('CA Process Tomato'!K18="","",'CA Process Tomato'!K18)</f>
        <v>0.61111111111111116</v>
      </c>
      <c r="I18" s="88">
        <f>IF('CA Process Tomato'!L18="","",'CA Process Tomato'!L18)</f>
        <v>0.93333333333333335</v>
      </c>
      <c r="J18" s="88">
        <f>IF('CA Process Tomato'!M18="","",'CA Process Tomato'!M18)</f>
        <v>1.2555555555555555</v>
      </c>
      <c r="K18" s="88">
        <f>IF('CA Process Tomato'!N18="","",'CA Process Tomato'!N18)</f>
        <v>1.5777777777777777</v>
      </c>
      <c r="L18" s="88">
        <f>IF('CA Process Tomato'!O18="","",'CA Process Tomato'!O18)</f>
        <v>1.9</v>
      </c>
      <c r="M18" s="89">
        <f>IF('CA Process Tomato'!P18="","",'CA Process Tomato'!P18)</f>
        <v>2.2222222222222223</v>
      </c>
      <c r="N18" t="str">
        <f>IF('CA Process Tomato'!Q18="","",'CA Process Tomato'!Q18)</f>
        <v/>
      </c>
      <c r="P18" t="str">
        <f>IF('CA Process Tomato'!S18="","",'CA Process Tomato'!S18)</f>
        <v/>
      </c>
      <c r="Q18" s="85"/>
      <c r="R18" s="87">
        <f>IF('TX Corn'!F18="","",'TX Corn'!F18)</f>
        <v>400</v>
      </c>
      <c r="S18" s="88">
        <f>IF('TX Corn'!G18="","",'TX Corn'!G18)</f>
        <v>-0.9695111111111111</v>
      </c>
      <c r="T18" s="88">
        <f>IF('TX Corn'!H18="","",'TX Corn'!H18)</f>
        <v>-0.9390222222222222</v>
      </c>
      <c r="U18" s="88">
        <f>IF('TX Corn'!I18="","",'TX Corn'!I18)</f>
        <v>-0.90853333333333341</v>
      </c>
      <c r="V18" s="88">
        <f>IF('TX Corn'!J18="","",'TX Corn'!J18)</f>
        <v>-0.87804444444444441</v>
      </c>
      <c r="W18" s="88">
        <f>IF('TX Corn'!K18="","",'TX Corn'!K18)</f>
        <v>-0.84755555555555551</v>
      </c>
      <c r="X18" s="88">
        <f>IF('TX Corn'!L18="","",'TX Corn'!L18)</f>
        <v>-0.81706666666666672</v>
      </c>
      <c r="Y18" s="88">
        <f>IF('TX Corn'!M18="","",'TX Corn'!M18)</f>
        <v>-0.78657777777777782</v>
      </c>
      <c r="Z18" s="88">
        <f>IF('TX Corn'!N18="","",'TX Corn'!N18)</f>
        <v>-0.75608888888888892</v>
      </c>
      <c r="AA18" s="88">
        <f>IF('TX Corn'!O18="","",'TX Corn'!O18)</f>
        <v>-0.72559999999999991</v>
      </c>
      <c r="AB18" s="89">
        <f>IF('TX Corn'!P18="","",'TX Corn'!P18)</f>
        <v>-0.69511111111111112</v>
      </c>
      <c r="AC18" t="str">
        <f>IF('TX Corn'!Q18="","",'TX Corn'!Q18)</f>
        <v/>
      </c>
      <c r="AF18" s="18" t="s">
        <v>196</v>
      </c>
    </row>
    <row r="19" spans="2:34" x14ac:dyDescent="0.2">
      <c r="B19" s="85"/>
      <c r="C19" s="27" t="str">
        <f>IF('CA Process Tomato'!F19="","",'CA Process Tomato'!F19)</f>
        <v/>
      </c>
      <c r="D19" s="27" t="str">
        <f>IF('CA Process Tomato'!G19="","",'CA Process Tomato'!G19)</f>
        <v/>
      </c>
      <c r="E19" s="27" t="str">
        <f>IF('CA Process Tomato'!H19="","",'CA Process Tomato'!H19)</f>
        <v/>
      </c>
      <c r="F19" s="27" t="str">
        <f>IF('CA Process Tomato'!I19="","",'CA Process Tomato'!I19)</f>
        <v/>
      </c>
      <c r="G19" s="27" t="str">
        <f>IF('CA Process Tomato'!J19="","",'CA Process Tomato'!J19)</f>
        <v/>
      </c>
      <c r="H19" s="27" t="str">
        <f>IF('CA Process Tomato'!K19="","",'CA Process Tomato'!K19)</f>
        <v/>
      </c>
      <c r="I19" s="27" t="str">
        <f>IF('CA Process Tomato'!L19="","",'CA Process Tomato'!L19)</f>
        <v/>
      </c>
      <c r="J19" s="27" t="str">
        <f>IF('CA Process Tomato'!M19="","",'CA Process Tomato'!M19)</f>
        <v/>
      </c>
      <c r="K19" s="27" t="str">
        <f>IF('CA Process Tomato'!N19="","",'CA Process Tomato'!N19)</f>
        <v/>
      </c>
      <c r="L19" s="27" t="str">
        <f>IF('CA Process Tomato'!O19="","",'CA Process Tomato'!O19)</f>
        <v/>
      </c>
      <c r="M19" s="86" t="str">
        <f>IF('CA Process Tomato'!P19="","",'CA Process Tomato'!P19)</f>
        <v/>
      </c>
      <c r="N19" t="str">
        <f>IF('CA Process Tomato'!Q19="","",'CA Process Tomato'!Q19)</f>
        <v/>
      </c>
      <c r="P19" t="str">
        <f>IF('CA Process Tomato'!S19="","",'CA Process Tomato'!S19)</f>
        <v/>
      </c>
      <c r="Q19" s="85"/>
      <c r="R19" s="27" t="str">
        <f>IF('TX Corn'!F19="","",'TX Corn'!F19)</f>
        <v/>
      </c>
      <c r="S19" s="27" t="str">
        <f>IF('TX Corn'!G19="","",'TX Corn'!G19)</f>
        <v/>
      </c>
      <c r="T19" s="27" t="str">
        <f>IF('TX Corn'!H19="","",'TX Corn'!H19)</f>
        <v/>
      </c>
      <c r="U19" s="27" t="str">
        <f>IF('TX Corn'!I19="","",'TX Corn'!I19)</f>
        <v/>
      </c>
      <c r="V19" s="27" t="str">
        <f>IF('TX Corn'!J19="","",'TX Corn'!J19)</f>
        <v/>
      </c>
      <c r="W19" s="27" t="str">
        <f>IF('TX Corn'!K19="","",'TX Corn'!K19)</f>
        <v/>
      </c>
      <c r="X19" s="27" t="str">
        <f>IF('TX Corn'!L19="","",'TX Corn'!L19)</f>
        <v/>
      </c>
      <c r="Y19" s="27" t="str">
        <f>IF('TX Corn'!M19="","",'TX Corn'!M19)</f>
        <v/>
      </c>
      <c r="Z19" s="27" t="str">
        <f>IF('TX Corn'!N19="","",'TX Corn'!N19)</f>
        <v/>
      </c>
      <c r="AA19" s="27" t="str">
        <f>IF('TX Corn'!O19="","",'TX Corn'!O19)</f>
        <v/>
      </c>
      <c r="AB19" s="86" t="str">
        <f>IF('TX Corn'!P19="","",'TX Corn'!P19)</f>
        <v/>
      </c>
      <c r="AC19" t="str">
        <f>IF('TX Corn'!Q19="","",'TX Corn'!Q19)</f>
        <v/>
      </c>
      <c r="AF19" s="34" t="s">
        <v>38</v>
      </c>
      <c r="AG19" s="44">
        <v>0.02</v>
      </c>
    </row>
    <row r="20" spans="2:34" x14ac:dyDescent="0.2">
      <c r="B20" s="85"/>
      <c r="C20" s="27" t="str">
        <f>IF('CA Process Tomato'!F20="","",'CA Process Tomato'!F20)</f>
        <v>ROI analysis, fixed price per ton w/ yield increase variable</v>
      </c>
      <c r="D20" s="27"/>
      <c r="E20" s="27"/>
      <c r="F20" s="27"/>
      <c r="G20" s="27" t="str">
        <f>IF('CA Process Tomato'!J20="","",'CA Process Tomato'!J20)</f>
        <v/>
      </c>
      <c r="H20" s="27" t="str">
        <f>IF('CA Process Tomato'!K20="","",'CA Process Tomato'!K20)</f>
        <v/>
      </c>
      <c r="I20" s="27" t="str">
        <f>IF('CA Process Tomato'!L20="","",'CA Process Tomato'!L20)</f>
        <v/>
      </c>
      <c r="J20" s="27" t="str">
        <f>IF('CA Process Tomato'!M20="","",'CA Process Tomato'!M20)</f>
        <v/>
      </c>
      <c r="K20" s="27" t="str">
        <f>IF('CA Process Tomato'!N20="","",'CA Process Tomato'!N20)</f>
        <v/>
      </c>
      <c r="L20" s="27" t="str">
        <f>IF('CA Process Tomato'!O20="","",'CA Process Tomato'!O20)</f>
        <v/>
      </c>
      <c r="M20" s="86" t="str">
        <f>IF('CA Process Tomato'!P20="","",'CA Process Tomato'!P20)</f>
        <v/>
      </c>
      <c r="N20" t="str">
        <f>IF('CA Process Tomato'!Q20="","",'CA Process Tomato'!Q20)</f>
        <v/>
      </c>
      <c r="P20" t="str">
        <f>IF('CA Process Tomato'!S20="","",'CA Process Tomato'!S20)</f>
        <v/>
      </c>
      <c r="Q20" s="85"/>
      <c r="R20" s="27" t="str">
        <f>IF('TX Corn'!F20="","",'TX Corn'!F20)</f>
        <v>ROI analysis, fixed price per ton w/ yield increase variable</v>
      </c>
      <c r="S20" s="27"/>
      <c r="T20" s="27"/>
      <c r="U20" s="27"/>
      <c r="V20" s="27"/>
      <c r="W20" s="27" t="str">
        <f>IF('TX Corn'!K20="","",'TX Corn'!K20)</f>
        <v/>
      </c>
      <c r="X20" s="27" t="str">
        <f>IF('TX Corn'!L20="","",'TX Corn'!L20)</f>
        <v/>
      </c>
      <c r="Y20" s="27" t="str">
        <f>IF('TX Corn'!M20="","",'TX Corn'!M20)</f>
        <v/>
      </c>
      <c r="Z20" s="27" t="str">
        <f>IF('TX Corn'!N20="","",'TX Corn'!N20)</f>
        <v/>
      </c>
      <c r="AA20" s="27" t="str">
        <f>IF('TX Corn'!O20="","",'TX Corn'!O20)</f>
        <v/>
      </c>
      <c r="AB20" s="86" t="str">
        <f>IF('TX Corn'!P20="","",'TX Corn'!P20)</f>
        <v/>
      </c>
      <c r="AC20" t="str">
        <f>IF('TX Corn'!Q20="","",'TX Corn'!Q20)</f>
        <v/>
      </c>
    </row>
    <row r="21" spans="2:34" x14ac:dyDescent="0.2">
      <c r="B21" s="85"/>
      <c r="C21" s="27" t="str">
        <f>IF('CA Process Tomato'!F21="","",'CA Process Tomato'!F21)</f>
        <v/>
      </c>
      <c r="D21" s="27" t="str">
        <f>IF('CA Process Tomato'!G21="","",'CA Process Tomato'!G21)</f>
        <v>Harvests</v>
      </c>
      <c r="E21" s="27" t="str">
        <f>IF('CA Process Tomato'!H21="","",'CA Process Tomato'!H21)</f>
        <v/>
      </c>
      <c r="F21" s="27" t="str">
        <f>IF('CA Process Tomato'!I21="","",'CA Process Tomato'!I21)</f>
        <v/>
      </c>
      <c r="G21" s="27" t="str">
        <f>IF('CA Process Tomato'!J21="","",'CA Process Tomato'!J21)</f>
        <v/>
      </c>
      <c r="H21" s="27" t="str">
        <f>IF('CA Process Tomato'!K21="","",'CA Process Tomato'!K21)</f>
        <v/>
      </c>
      <c r="I21" s="27" t="str">
        <f>IF('CA Process Tomato'!L21="","",'CA Process Tomato'!L21)</f>
        <v/>
      </c>
      <c r="J21" s="27" t="str">
        <f>IF('CA Process Tomato'!M21="","",'CA Process Tomato'!M21)</f>
        <v/>
      </c>
      <c r="K21" s="27" t="str">
        <f>IF('CA Process Tomato'!N21="","",'CA Process Tomato'!N21)</f>
        <v/>
      </c>
      <c r="L21" s="27" t="str">
        <f>IF('CA Process Tomato'!O21="","",'CA Process Tomato'!O21)</f>
        <v/>
      </c>
      <c r="M21" s="86" t="str">
        <f>IF('CA Process Tomato'!P21="","",'CA Process Tomato'!P21)</f>
        <v/>
      </c>
      <c r="N21" t="str">
        <f>IF('CA Process Tomato'!Q21="","",'CA Process Tomato'!Q21)</f>
        <v/>
      </c>
      <c r="P21" t="str">
        <f>IF('CA Process Tomato'!S21="","",'CA Process Tomato'!S21)</f>
        <v/>
      </c>
      <c r="Q21" s="85"/>
      <c r="R21" s="27" t="str">
        <f>IF('TX Corn'!F21="","",'TX Corn'!F21)</f>
        <v/>
      </c>
      <c r="S21" s="27" t="str">
        <f>IF('TX Corn'!G21="","",'TX Corn'!G21)</f>
        <v>Harvests</v>
      </c>
      <c r="T21" s="27" t="str">
        <f>IF('TX Corn'!H21="","",'TX Corn'!H21)</f>
        <v/>
      </c>
      <c r="U21" s="27" t="str">
        <f>IF('TX Corn'!I21="","",'TX Corn'!I21)</f>
        <v/>
      </c>
      <c r="V21" s="27" t="str">
        <f>IF('TX Corn'!J21="","",'TX Corn'!J21)</f>
        <v/>
      </c>
      <c r="W21" s="27" t="str">
        <f>IF('TX Corn'!K21="","",'TX Corn'!K21)</f>
        <v/>
      </c>
      <c r="X21" s="27" t="str">
        <f>IF('TX Corn'!L21="","",'TX Corn'!L21)</f>
        <v/>
      </c>
      <c r="Y21" s="27" t="str">
        <f>IF('TX Corn'!M21="","",'TX Corn'!M21)</f>
        <v/>
      </c>
      <c r="Z21" s="27" t="str">
        <f>IF('TX Corn'!N21="","",'TX Corn'!N21)</f>
        <v/>
      </c>
      <c r="AA21" s="27" t="str">
        <f>IF('TX Corn'!O21="","",'TX Corn'!O21)</f>
        <v/>
      </c>
      <c r="AB21" s="86" t="str">
        <f>IF('TX Corn'!P21="","",'TX Corn'!P21)</f>
        <v/>
      </c>
      <c r="AC21" t="str">
        <f>IF('TX Corn'!Q21="","",'TX Corn'!Q21)</f>
        <v/>
      </c>
    </row>
    <row r="22" spans="2:34" x14ac:dyDescent="0.2">
      <c r="B22" s="85"/>
      <c r="C22" s="27" t="str">
        <f>IF('CA Process Tomato'!F22="","",'CA Process Tomato'!F22)</f>
        <v>Yield % increase</v>
      </c>
      <c r="D22" s="27">
        <f>IF('CA Process Tomato'!G22="","",'CA Process Tomato'!G22)</f>
        <v>1</v>
      </c>
      <c r="E22" s="27">
        <f>IF('CA Process Tomato'!H22="","",'CA Process Tomato'!H22)</f>
        <v>2</v>
      </c>
      <c r="F22" s="27">
        <f>IF('CA Process Tomato'!I22="","",'CA Process Tomato'!I22)</f>
        <v>3</v>
      </c>
      <c r="G22" s="27">
        <f>IF('CA Process Tomato'!J22="","",'CA Process Tomato'!J22)</f>
        <v>4</v>
      </c>
      <c r="H22" s="27">
        <f>IF('CA Process Tomato'!K22="","",'CA Process Tomato'!K22)</f>
        <v>5</v>
      </c>
      <c r="I22" s="27">
        <f>IF('CA Process Tomato'!L22="","",'CA Process Tomato'!L22)</f>
        <v>6</v>
      </c>
      <c r="J22" s="27">
        <f>IF('CA Process Tomato'!M22="","",'CA Process Tomato'!M22)</f>
        <v>7</v>
      </c>
      <c r="K22" s="27">
        <f>IF('CA Process Tomato'!N22="","",'CA Process Tomato'!N22)</f>
        <v>8</v>
      </c>
      <c r="L22" s="27">
        <f>IF('CA Process Tomato'!O22="","",'CA Process Tomato'!O22)</f>
        <v>9</v>
      </c>
      <c r="M22" s="86">
        <f>IF('CA Process Tomato'!P22="","",'CA Process Tomato'!P22)</f>
        <v>10</v>
      </c>
      <c r="N22" t="str">
        <f>IF('CA Process Tomato'!Q22="","",'CA Process Tomato'!Q22)</f>
        <v/>
      </c>
      <c r="P22" t="str">
        <f>IF('CA Process Tomato'!S22="","",'CA Process Tomato'!S22)</f>
        <v/>
      </c>
      <c r="Q22" s="85"/>
      <c r="R22" s="27" t="str">
        <f>IF('TX Corn'!F22="","",'TX Corn'!F22)</f>
        <v>Yield % increase</v>
      </c>
      <c r="S22" s="27">
        <f>IF('TX Corn'!G22="","",'TX Corn'!G22)</f>
        <v>1</v>
      </c>
      <c r="T22" s="27">
        <f>IF('TX Corn'!H22="","",'TX Corn'!H22)</f>
        <v>2</v>
      </c>
      <c r="U22" s="27">
        <f>IF('TX Corn'!I22="","",'TX Corn'!I22)</f>
        <v>3</v>
      </c>
      <c r="V22" s="27">
        <f>IF('TX Corn'!J22="","",'TX Corn'!J22)</f>
        <v>4</v>
      </c>
      <c r="W22" s="27">
        <f>IF('TX Corn'!K22="","",'TX Corn'!K22)</f>
        <v>5</v>
      </c>
      <c r="X22" s="27">
        <f>IF('TX Corn'!L22="","",'TX Corn'!L22)</f>
        <v>6</v>
      </c>
      <c r="Y22" s="27">
        <f>IF('TX Corn'!M22="","",'TX Corn'!M22)</f>
        <v>7</v>
      </c>
      <c r="Z22" s="27">
        <f>IF('TX Corn'!N22="","",'TX Corn'!N22)</f>
        <v>8</v>
      </c>
      <c r="AA22" s="27">
        <f>IF('TX Corn'!O22="","",'TX Corn'!O22)</f>
        <v>9</v>
      </c>
      <c r="AB22" s="86">
        <f>IF('TX Corn'!P22="","",'TX Corn'!P22)</f>
        <v>10</v>
      </c>
      <c r="AC22" t="str">
        <f>IF('TX Corn'!Q22="","",'TX Corn'!Q22)</f>
        <v/>
      </c>
      <c r="AF22" s="18" t="s">
        <v>197</v>
      </c>
    </row>
    <row r="23" spans="2:34" x14ac:dyDescent="0.2">
      <c r="B23" s="85"/>
      <c r="C23" s="88">
        <f>IF('CA Process Tomato'!F23="","",'CA Process Tomato'!F23)</f>
        <v>0.1</v>
      </c>
      <c r="D23" s="88">
        <f>IF('CA Process Tomato'!G23="","",'CA Process Tomato'!G23)</f>
        <v>-0.2839506172839506</v>
      </c>
      <c r="E23" s="88">
        <f>IF('CA Process Tomato'!H23="","",'CA Process Tomato'!H23)</f>
        <v>0.43209876543209874</v>
      </c>
      <c r="F23" s="88">
        <f>IF('CA Process Tomato'!I23="","",'CA Process Tomato'!I23)</f>
        <v>1.1481481481481481</v>
      </c>
      <c r="G23" s="88">
        <f>IF('CA Process Tomato'!J23="","",'CA Process Tomato'!J23)</f>
        <v>1.8641975308641976</v>
      </c>
      <c r="H23" s="88">
        <f>IF('CA Process Tomato'!K23="","",'CA Process Tomato'!K23)</f>
        <v>2.5802469135802468</v>
      </c>
      <c r="I23" s="88">
        <f>IF('CA Process Tomato'!L23="","",'CA Process Tomato'!L23)</f>
        <v>3.2962962962962963</v>
      </c>
      <c r="J23" s="88">
        <f>IF('CA Process Tomato'!M23="","",'CA Process Tomato'!M23)</f>
        <v>4.0123456790123457</v>
      </c>
      <c r="K23" s="88">
        <f>IF('CA Process Tomato'!N23="","",'CA Process Tomato'!N23)</f>
        <v>4.7283950617283947</v>
      </c>
      <c r="L23" s="88">
        <f>IF('CA Process Tomato'!O23="","",'CA Process Tomato'!O23)</f>
        <v>5.4444444444444446</v>
      </c>
      <c r="M23" s="89">
        <f>IF('CA Process Tomato'!P23="","",'CA Process Tomato'!P23)</f>
        <v>6.1604938271604937</v>
      </c>
      <c r="N23" t="str">
        <f>IF('CA Process Tomato'!Q23="","",'CA Process Tomato'!Q23)</f>
        <v>*per research references</v>
      </c>
      <c r="P23" t="str">
        <f>IF('CA Process Tomato'!S23="","",'CA Process Tomato'!S23)</f>
        <v/>
      </c>
      <c r="Q23" s="85"/>
      <c r="R23" s="88">
        <f>IF('TX Corn'!F23="","",'TX Corn'!F23)</f>
        <v>0.1</v>
      </c>
      <c r="S23" s="88">
        <f>IF('TX Corn'!G23="","",'TX Corn'!G23)</f>
        <v>-0.93224691358024692</v>
      </c>
      <c r="T23" s="88">
        <f>IF('TX Corn'!H23="","",'TX Corn'!H23)</f>
        <v>-0.86449382716049383</v>
      </c>
      <c r="U23" s="88">
        <f>IF('TX Corn'!I23="","",'TX Corn'!I23)</f>
        <v>-0.79674074074074075</v>
      </c>
      <c r="V23" s="88">
        <f>IF('TX Corn'!J23="","",'TX Corn'!J23)</f>
        <v>-0.72898765432098767</v>
      </c>
      <c r="W23" s="88">
        <f>IF('TX Corn'!K23="","",'TX Corn'!K23)</f>
        <v>-0.66123456790123458</v>
      </c>
      <c r="X23" s="88">
        <f>IF('TX Corn'!L23="","",'TX Corn'!L23)</f>
        <v>-0.5934814814814815</v>
      </c>
      <c r="Y23" s="88">
        <f>IF('TX Corn'!M23="","",'TX Corn'!M23)</f>
        <v>-0.52572839506172842</v>
      </c>
      <c r="Z23" s="88">
        <f>IF('TX Corn'!N23="","",'TX Corn'!N23)</f>
        <v>-0.45797530864197533</v>
      </c>
      <c r="AA23" s="88">
        <f>IF('TX Corn'!O23="","",'TX Corn'!O23)</f>
        <v>-0.39022222222222225</v>
      </c>
      <c r="AB23" s="89">
        <f>IF('TX Corn'!P23="","",'TX Corn'!P23)</f>
        <v>-0.32246913580246916</v>
      </c>
      <c r="AC23" t="str">
        <f>IF('TX Corn'!Q23="","",'TX Corn'!Q23)</f>
        <v>*per research references</v>
      </c>
      <c r="AF23" s="97" t="s">
        <v>39</v>
      </c>
      <c r="AG23" s="98">
        <v>0.8</v>
      </c>
    </row>
    <row r="24" spans="2:34" x14ac:dyDescent="0.2">
      <c r="B24" s="85"/>
      <c r="C24" s="88">
        <f>IF('CA Process Tomato'!F24="","",'CA Process Tomato'!F24)</f>
        <v>0.05</v>
      </c>
      <c r="D24" s="88">
        <f>IF('CA Process Tomato'!G24="","",'CA Process Tomato'!G24)</f>
        <v>-0.64197530864197527</v>
      </c>
      <c r="E24" s="88">
        <f>IF('CA Process Tomato'!H24="","",'CA Process Tomato'!H24)</f>
        <v>-0.2839506172839506</v>
      </c>
      <c r="F24" s="88">
        <f>IF('CA Process Tomato'!I24="","",'CA Process Tomato'!I24)</f>
        <v>7.407407407407407E-2</v>
      </c>
      <c r="G24" s="88">
        <f>IF('CA Process Tomato'!J24="","",'CA Process Tomato'!J24)</f>
        <v>0.43209876543209874</v>
      </c>
      <c r="H24" s="88">
        <f>IF('CA Process Tomato'!K24="","",'CA Process Tomato'!K24)</f>
        <v>0.79012345679012341</v>
      </c>
      <c r="I24" s="88">
        <f>IF('CA Process Tomato'!L24="","",'CA Process Tomato'!L24)</f>
        <v>1.1481481481481481</v>
      </c>
      <c r="J24" s="88">
        <f>IF('CA Process Tomato'!M24="","",'CA Process Tomato'!M24)</f>
        <v>1.5061728395061729</v>
      </c>
      <c r="K24" s="88">
        <f>IF('CA Process Tomato'!N24="","",'CA Process Tomato'!N24)</f>
        <v>1.8641975308641976</v>
      </c>
      <c r="L24" s="88">
        <f>IF('CA Process Tomato'!O24="","",'CA Process Tomato'!O24)</f>
        <v>2.2222222222222223</v>
      </c>
      <c r="M24" s="89">
        <f>IF('CA Process Tomato'!P24="","",'CA Process Tomato'!P24)</f>
        <v>2.5802469135802468</v>
      </c>
      <c r="N24" t="str">
        <f>IF('CA Process Tomato'!Q24="","",'CA Process Tomato'!Q24)</f>
        <v/>
      </c>
      <c r="P24" t="str">
        <f>IF('CA Process Tomato'!S24="","",'CA Process Tomato'!S24)</f>
        <v/>
      </c>
      <c r="Q24" s="85"/>
      <c r="R24" s="88">
        <f>IF('TX Corn'!F24="","",'TX Corn'!F24)</f>
        <v>0.05</v>
      </c>
      <c r="S24" s="88">
        <f>IF('TX Corn'!G24="","",'TX Corn'!G24)</f>
        <v>-0.96612345679012335</v>
      </c>
      <c r="T24" s="88">
        <f>IF('TX Corn'!H24="","",'TX Corn'!H24)</f>
        <v>-0.93224691358024681</v>
      </c>
      <c r="U24" s="88">
        <f>IF('TX Corn'!I24="","",'TX Corn'!I24)</f>
        <v>-0.89837037037037015</v>
      </c>
      <c r="V24" s="88">
        <f>IF('TX Corn'!J24="","",'TX Corn'!J24)</f>
        <v>-0.86449382716049361</v>
      </c>
      <c r="W24" s="88">
        <f>IF('TX Corn'!K24="","",'TX Corn'!K24)</f>
        <v>-0.83061728395061696</v>
      </c>
      <c r="X24" s="88">
        <f>IF('TX Corn'!L24="","",'TX Corn'!L24)</f>
        <v>-0.79674074074074031</v>
      </c>
      <c r="Y24" s="88">
        <f>IF('TX Corn'!M24="","",'TX Corn'!M24)</f>
        <v>-0.76286419753086376</v>
      </c>
      <c r="Z24" s="88">
        <f>IF('TX Corn'!N24="","",'TX Corn'!N24)</f>
        <v>-0.72898765432098711</v>
      </c>
      <c r="AA24" s="88">
        <f>IF('TX Corn'!O24="","",'TX Corn'!O24)</f>
        <v>-0.69511111111111046</v>
      </c>
      <c r="AB24" s="89">
        <f>IF('TX Corn'!P24="","",'TX Corn'!P24)</f>
        <v>-0.66123456790123392</v>
      </c>
      <c r="AC24" t="str">
        <f>IF('TX Corn'!Q24="","",'TX Corn'!Q24)</f>
        <v/>
      </c>
      <c r="AF24" s="97" t="s">
        <v>198</v>
      </c>
      <c r="AG24" s="99">
        <v>2.2520000000000001E-3</v>
      </c>
      <c r="AH24" s="6" t="s">
        <v>200</v>
      </c>
    </row>
    <row r="25" spans="2:34" x14ac:dyDescent="0.2">
      <c r="B25" s="85"/>
      <c r="C25" s="88">
        <f>IF('CA Process Tomato'!F25="","",'CA Process Tomato'!F25)</f>
        <v>0.15</v>
      </c>
      <c r="D25" s="88">
        <f>IF('CA Process Tomato'!G25="","",'CA Process Tomato'!G25)</f>
        <v>7.407407407407407E-2</v>
      </c>
      <c r="E25" s="88">
        <f>IF('CA Process Tomato'!H25="","",'CA Process Tomato'!H25)</f>
        <v>1.1481481481481481</v>
      </c>
      <c r="F25" s="88">
        <f>IF('CA Process Tomato'!I25="","",'CA Process Tomato'!I25)</f>
        <v>2.2222222222222223</v>
      </c>
      <c r="G25" s="88">
        <f>IF('CA Process Tomato'!J25="","",'CA Process Tomato'!J25)</f>
        <v>3.2962962962962963</v>
      </c>
      <c r="H25" s="88">
        <f>IF('CA Process Tomato'!K25="","",'CA Process Tomato'!K25)</f>
        <v>4.3703703703703702</v>
      </c>
      <c r="I25" s="88">
        <f>IF('CA Process Tomato'!L25="","",'CA Process Tomato'!L25)</f>
        <v>5.4444444444444446</v>
      </c>
      <c r="J25" s="88">
        <f>IF('CA Process Tomato'!M25="","",'CA Process Tomato'!M25)</f>
        <v>6.5185185185185182</v>
      </c>
      <c r="K25" s="88">
        <f>IF('CA Process Tomato'!N25="","",'CA Process Tomato'!N25)</f>
        <v>7.5925925925925926</v>
      </c>
      <c r="L25" s="88">
        <f>IF('CA Process Tomato'!O25="","",'CA Process Tomato'!O25)</f>
        <v>8.6666666666666661</v>
      </c>
      <c r="M25" s="89">
        <f>IF('CA Process Tomato'!P25="","",'CA Process Tomato'!P25)</f>
        <v>9.7407407407407405</v>
      </c>
      <c r="N25" t="str">
        <f>IF('CA Process Tomato'!Q25="","",'CA Process Tomato'!Q25)</f>
        <v/>
      </c>
      <c r="P25" t="str">
        <f>IF('CA Process Tomato'!S25="","",'CA Process Tomato'!S25)</f>
        <v/>
      </c>
      <c r="Q25" s="85"/>
      <c r="R25" s="88">
        <f>IF('TX Corn'!F25="","",'TX Corn'!F25)</f>
        <v>0.15</v>
      </c>
      <c r="S25" s="88">
        <f>IF('TX Corn'!G25="","",'TX Corn'!G25)</f>
        <v>-0.89837037037037026</v>
      </c>
      <c r="T25" s="88">
        <f>IF('TX Corn'!H25="","",'TX Corn'!H25)</f>
        <v>-0.79674074074074064</v>
      </c>
      <c r="U25" s="88">
        <f>IF('TX Corn'!I25="","",'TX Corn'!I25)</f>
        <v>-0.6951111111111109</v>
      </c>
      <c r="V25" s="88">
        <f>IF('TX Corn'!J25="","",'TX Corn'!J25)</f>
        <v>-0.59348148148148128</v>
      </c>
      <c r="W25" s="88">
        <f>IF('TX Corn'!K25="","",'TX Corn'!K25)</f>
        <v>-0.49185185185185154</v>
      </c>
      <c r="X25" s="88">
        <f>IF('TX Corn'!L25="","",'TX Corn'!L25)</f>
        <v>-0.39022222222222186</v>
      </c>
      <c r="Y25" s="88">
        <f>IF('TX Corn'!M25="","",'TX Corn'!M25)</f>
        <v>-0.28859259259259218</v>
      </c>
      <c r="Z25" s="88">
        <f>IF('TX Corn'!N25="","",'TX Corn'!N25)</f>
        <v>-0.18696296296296247</v>
      </c>
      <c r="AA25" s="88">
        <f>IF('TX Corn'!O25="","",'TX Corn'!O25)</f>
        <v>-8.5333333333332775E-2</v>
      </c>
      <c r="AB25" s="89">
        <f>IF('TX Corn'!P25="","",'TX Corn'!P25)</f>
        <v>1.6296296296296912E-2</v>
      </c>
      <c r="AC25" t="str">
        <f>IF('TX Corn'!Q25="","",'TX Corn'!Q25)</f>
        <v/>
      </c>
    </row>
    <row r="26" spans="2:34" x14ac:dyDescent="0.2">
      <c r="B26" s="85"/>
      <c r="C26" s="88">
        <f>IF('CA Process Tomato'!F26="","",'CA Process Tomato'!F26)</f>
        <v>0.2</v>
      </c>
      <c r="D26" s="88">
        <f>IF('CA Process Tomato'!G26="","",'CA Process Tomato'!G26)</f>
        <v>0.43209876543209874</v>
      </c>
      <c r="E26" s="88">
        <f>IF('CA Process Tomato'!H26="","",'CA Process Tomato'!H26)</f>
        <v>1.8641975308641976</v>
      </c>
      <c r="F26" s="88">
        <f>IF('CA Process Tomato'!I26="","",'CA Process Tomato'!I26)</f>
        <v>3.2962962962962963</v>
      </c>
      <c r="G26" s="88">
        <f>IF('CA Process Tomato'!J26="","",'CA Process Tomato'!J26)</f>
        <v>4.7283950617283947</v>
      </c>
      <c r="H26" s="88">
        <f>IF('CA Process Tomato'!K26="","",'CA Process Tomato'!K26)</f>
        <v>6.1604938271604937</v>
      </c>
      <c r="I26" s="88">
        <f>IF('CA Process Tomato'!L26="","",'CA Process Tomato'!L26)</f>
        <v>7.5925925925925926</v>
      </c>
      <c r="J26" s="88">
        <f>IF('CA Process Tomato'!M26="","",'CA Process Tomato'!M26)</f>
        <v>9.0246913580246915</v>
      </c>
      <c r="K26" s="88">
        <f>IF('CA Process Tomato'!N26="","",'CA Process Tomato'!N26)</f>
        <v>10.456790123456789</v>
      </c>
      <c r="L26" s="88">
        <f>IF('CA Process Tomato'!O26="","",'CA Process Tomato'!O26)</f>
        <v>11.888888888888889</v>
      </c>
      <c r="M26" s="89">
        <f>IF('CA Process Tomato'!P26="","",'CA Process Tomato'!P26)</f>
        <v>13.320987654320987</v>
      </c>
      <c r="N26" t="str">
        <f>IF('CA Process Tomato'!Q26="","",'CA Process Tomato'!Q26)</f>
        <v/>
      </c>
      <c r="P26" t="str">
        <f>IF('CA Process Tomato'!S26="","",'CA Process Tomato'!S26)</f>
        <v/>
      </c>
      <c r="Q26" s="85"/>
      <c r="R26" s="88">
        <f>IF('TX Corn'!F26="","",'TX Corn'!F26)</f>
        <v>0.2</v>
      </c>
      <c r="S26" s="88">
        <f>IF('TX Corn'!G26="","",'TX Corn'!G26)</f>
        <v>-0.86449382716049383</v>
      </c>
      <c r="T26" s="88">
        <f>IF('TX Corn'!H26="","",'TX Corn'!H26)</f>
        <v>-0.72898765432098767</v>
      </c>
      <c r="U26" s="88">
        <f>IF('TX Corn'!I26="","",'TX Corn'!I26)</f>
        <v>-0.5934814814814815</v>
      </c>
      <c r="V26" s="88">
        <f>IF('TX Corn'!J26="","",'TX Corn'!J26)</f>
        <v>-0.45797530864197533</v>
      </c>
      <c r="W26" s="88">
        <f>IF('TX Corn'!K26="","",'TX Corn'!K26)</f>
        <v>-0.32246913580246916</v>
      </c>
      <c r="X26" s="88">
        <f>IF('TX Corn'!L26="","",'TX Corn'!L26)</f>
        <v>-0.18696296296296303</v>
      </c>
      <c r="Y26" s="88">
        <f>IF('TX Corn'!M26="","",'TX Corn'!M26)</f>
        <v>-5.1456790123456872E-2</v>
      </c>
      <c r="Z26" s="88">
        <f>IF('TX Corn'!N26="","",'TX Corn'!N26)</f>
        <v>8.4049382716049295E-2</v>
      </c>
      <c r="AA26" s="88">
        <f>IF('TX Corn'!O26="","",'TX Corn'!O26)</f>
        <v>0.21955555555555545</v>
      </c>
      <c r="AB26" s="89">
        <f>IF('TX Corn'!P26="","",'TX Corn'!P26)</f>
        <v>0.35506172839506162</v>
      </c>
      <c r="AC26" t="str">
        <f>IF('TX Corn'!Q26="","",'TX Corn'!Q26)</f>
        <v/>
      </c>
    </row>
    <row r="27" spans="2:34" x14ac:dyDescent="0.2">
      <c r="B27" s="85"/>
      <c r="C27" s="88">
        <f>IF('CA Process Tomato'!F27="","",'CA Process Tomato'!F27)</f>
        <v>0.25</v>
      </c>
      <c r="D27" s="88">
        <f>IF('CA Process Tomato'!G27="","",'CA Process Tomato'!G27)</f>
        <v>0.79012345679012341</v>
      </c>
      <c r="E27" s="88">
        <f>IF('CA Process Tomato'!H27="","",'CA Process Tomato'!H27)</f>
        <v>2.5802469135802468</v>
      </c>
      <c r="F27" s="88">
        <f>IF('CA Process Tomato'!I27="","",'CA Process Tomato'!I27)</f>
        <v>4.3703703703703702</v>
      </c>
      <c r="G27" s="88">
        <f>IF('CA Process Tomato'!J27="","",'CA Process Tomato'!J27)</f>
        <v>6.1604938271604937</v>
      </c>
      <c r="H27" s="88">
        <f>IF('CA Process Tomato'!K27="","",'CA Process Tomato'!K27)</f>
        <v>7.9506172839506171</v>
      </c>
      <c r="I27" s="88">
        <f>IF('CA Process Tomato'!L27="","",'CA Process Tomato'!L27)</f>
        <v>9.7407407407407405</v>
      </c>
      <c r="J27" s="88">
        <f>IF('CA Process Tomato'!M27="","",'CA Process Tomato'!M27)</f>
        <v>11.530864197530864</v>
      </c>
      <c r="K27" s="88">
        <f>IF('CA Process Tomato'!N27="","",'CA Process Tomato'!N27)</f>
        <v>13.320987654320987</v>
      </c>
      <c r="L27" s="88">
        <f>IF('CA Process Tomato'!O27="","",'CA Process Tomato'!O27)</f>
        <v>15.111111111111111</v>
      </c>
      <c r="M27" s="89">
        <f>IF('CA Process Tomato'!P27="","",'CA Process Tomato'!P27)</f>
        <v>16.901234567901234</v>
      </c>
      <c r="N27" t="str">
        <f>IF('CA Process Tomato'!Q27="","",'CA Process Tomato'!Q27)</f>
        <v/>
      </c>
      <c r="P27" t="str">
        <f>IF('CA Process Tomato'!S27="","",'CA Process Tomato'!S27)</f>
        <v/>
      </c>
      <c r="Q27" s="85"/>
      <c r="R27" s="88">
        <f>IF('TX Corn'!F27="","",'TX Corn'!F27)</f>
        <v>0.25</v>
      </c>
      <c r="S27" s="88">
        <f>IF('TX Corn'!G27="","",'TX Corn'!G27)</f>
        <v>-0.83061728395061718</v>
      </c>
      <c r="T27" s="88">
        <f>IF('TX Corn'!H27="","",'TX Corn'!H27)</f>
        <v>-0.66123456790123447</v>
      </c>
      <c r="U27" s="88">
        <f>IF('TX Corn'!I27="","",'TX Corn'!I27)</f>
        <v>-0.49185185185185171</v>
      </c>
      <c r="V27" s="88">
        <f>IF('TX Corn'!J27="","",'TX Corn'!J27)</f>
        <v>-0.32246913580246889</v>
      </c>
      <c r="W27" s="88">
        <f>IF('TX Corn'!K27="","",'TX Corn'!K27)</f>
        <v>-0.15308641975308615</v>
      </c>
      <c r="X27" s="88">
        <f>IF('TX Corn'!L27="","",'TX Corn'!L27)</f>
        <v>1.6296296296296635E-2</v>
      </c>
      <c r="Y27" s="88">
        <f>IF('TX Corn'!M27="","",'TX Corn'!M27)</f>
        <v>0.18567901234567941</v>
      </c>
      <c r="Z27" s="88">
        <f>IF('TX Corn'!N27="","",'TX Corn'!N27)</f>
        <v>0.35506172839506217</v>
      </c>
      <c r="AA27" s="88">
        <f>IF('TX Corn'!O27="","",'TX Corn'!O27)</f>
        <v>0.52444444444444493</v>
      </c>
      <c r="AB27" s="89">
        <f>IF('TX Corn'!P27="","",'TX Corn'!P27)</f>
        <v>0.69382716049382775</v>
      </c>
      <c r="AC27" t="str">
        <f>IF('TX Corn'!Q27="","",'TX Corn'!Q27)</f>
        <v/>
      </c>
    </row>
    <row r="28" spans="2:34" x14ac:dyDescent="0.2">
      <c r="B28" s="90"/>
      <c r="C28" s="91">
        <f>IF('CA Process Tomato'!F28="","",'CA Process Tomato'!F28)</f>
        <v>0.3</v>
      </c>
      <c r="D28" s="91">
        <f>IF('CA Process Tomato'!G28="","",'CA Process Tomato'!G28)</f>
        <v>1.1481481481481481</v>
      </c>
      <c r="E28" s="91">
        <f>IF('CA Process Tomato'!H28="","",'CA Process Tomato'!H28)</f>
        <v>3.2962962962962963</v>
      </c>
      <c r="F28" s="91">
        <f>IF('CA Process Tomato'!I28="","",'CA Process Tomato'!I28)</f>
        <v>5.4444444444444446</v>
      </c>
      <c r="G28" s="91">
        <f>IF('CA Process Tomato'!J28="","",'CA Process Tomato'!J28)</f>
        <v>7.5925925925925926</v>
      </c>
      <c r="H28" s="91">
        <f>IF('CA Process Tomato'!K28="","",'CA Process Tomato'!K28)</f>
        <v>9.7407407407407405</v>
      </c>
      <c r="I28" s="91">
        <f>IF('CA Process Tomato'!L28="","",'CA Process Tomato'!L28)</f>
        <v>11.888888888888889</v>
      </c>
      <c r="J28" s="91">
        <f>IF('CA Process Tomato'!M28="","",'CA Process Tomato'!M28)</f>
        <v>14.037037037037036</v>
      </c>
      <c r="K28" s="91">
        <f>IF('CA Process Tomato'!N28="","",'CA Process Tomato'!N28)</f>
        <v>16.185185185185187</v>
      </c>
      <c r="L28" s="91">
        <f>IF('CA Process Tomato'!O28="","",'CA Process Tomato'!O28)</f>
        <v>18.333333333333332</v>
      </c>
      <c r="M28" s="92">
        <f>IF('CA Process Tomato'!P28="","",'CA Process Tomato'!P28)</f>
        <v>20.481481481481481</v>
      </c>
      <c r="N28" t="str">
        <f>IF('CA Process Tomato'!Q28="","",'CA Process Tomato'!Q28)</f>
        <v/>
      </c>
      <c r="P28" t="str">
        <f>IF('CA Process Tomato'!S28="","",'CA Process Tomato'!S28)</f>
        <v/>
      </c>
      <c r="Q28" s="90"/>
      <c r="R28" s="91">
        <f>IF('TX Corn'!F28="","",'TX Corn'!F28)</f>
        <v>0.3</v>
      </c>
      <c r="S28" s="91">
        <f>IF('TX Corn'!G28="","",'TX Corn'!G28)</f>
        <v>-0.79674074074074075</v>
      </c>
      <c r="T28" s="91">
        <f>IF('TX Corn'!H28="","",'TX Corn'!H28)</f>
        <v>-0.5934814814814815</v>
      </c>
      <c r="U28" s="91">
        <f>IF('TX Corn'!I28="","",'TX Corn'!I28)</f>
        <v>-0.39022222222222225</v>
      </c>
      <c r="V28" s="91">
        <f>IF('TX Corn'!J28="","",'TX Corn'!J28)</f>
        <v>-0.18696296296296303</v>
      </c>
      <c r="W28" s="91">
        <f>IF('TX Corn'!K28="","",'TX Corn'!K28)</f>
        <v>1.6296296296296212E-2</v>
      </c>
      <c r="X28" s="91">
        <f>IF('TX Corn'!L28="","",'TX Corn'!L28)</f>
        <v>0.21955555555555545</v>
      </c>
      <c r="Y28" s="91">
        <f>IF('TX Corn'!M28="","",'TX Corn'!M28)</f>
        <v>0.42281481481481481</v>
      </c>
      <c r="Z28" s="91">
        <f>IF('TX Corn'!N28="","",'TX Corn'!N28)</f>
        <v>0.62607407407407389</v>
      </c>
      <c r="AA28" s="91">
        <f>IF('TX Corn'!O28="","",'TX Corn'!O28)</f>
        <v>0.82933333333333303</v>
      </c>
      <c r="AB28" s="92">
        <f>IF('TX Corn'!P28="","",'TX Corn'!P28)</f>
        <v>1.0325925925925925</v>
      </c>
      <c r="AC28" t="str">
        <f>IF('TX Corn'!Q28="","",'TX Corn'!Q28)</f>
        <v/>
      </c>
    </row>
    <row r="29" spans="2:34" x14ac:dyDescent="0.2">
      <c r="C29" t="str">
        <f>IF('CA Process Tomato'!F29="","",'CA Process Tomato'!F29)</f>
        <v/>
      </c>
      <c r="D29" t="str">
        <f>IF('CA Process Tomato'!G29="","",'CA Process Tomato'!G29)</f>
        <v/>
      </c>
      <c r="E29" t="str">
        <f>IF('CA Process Tomato'!H29="","",'CA Process Tomato'!H29)</f>
        <v/>
      </c>
      <c r="F29" t="str">
        <f>IF('CA Process Tomato'!I29="","",'CA Process Tomato'!I29)</f>
        <v/>
      </c>
      <c r="G29" t="str">
        <f>IF('CA Process Tomato'!J29="","",'CA Process Tomato'!J29)</f>
        <v/>
      </c>
      <c r="H29" t="str">
        <f>IF('CA Process Tomato'!K29="","",'CA Process Tomato'!K29)</f>
        <v/>
      </c>
      <c r="I29" t="str">
        <f>IF('CA Process Tomato'!L29="","",'CA Process Tomato'!L29)</f>
        <v/>
      </c>
      <c r="J29" t="str">
        <f>IF('CA Process Tomato'!M29="","",'CA Process Tomato'!M29)</f>
        <v/>
      </c>
      <c r="K29" t="str">
        <f>IF('CA Process Tomato'!N29="","",'CA Process Tomato'!N29)</f>
        <v/>
      </c>
      <c r="L29" t="str">
        <f>IF('CA Process Tomato'!O29="","",'CA Process Tomato'!O29)</f>
        <v/>
      </c>
      <c r="M29" t="str">
        <f>IF('CA Process Tomato'!P29="","",'CA Process Tomato'!P29)</f>
        <v/>
      </c>
      <c r="N29" t="str">
        <f>IF('CA Process Tomato'!Q29="","",'CA Process Tomato'!Q29)</f>
        <v/>
      </c>
      <c r="P29" t="str">
        <f>IF('CA Process Tomato'!S29="","",'CA Process Tomato'!S29)</f>
        <v/>
      </c>
      <c r="R29" t="str">
        <f>IF('TX Corn'!F29="","",'TX Corn'!F29)</f>
        <v/>
      </c>
      <c r="S29" t="str">
        <f>IF('TX Corn'!G29="","",'TX Corn'!G29)</f>
        <v/>
      </c>
      <c r="T29" t="str">
        <f>IF('TX Corn'!H29="","",'TX Corn'!H29)</f>
        <v/>
      </c>
      <c r="U29" t="str">
        <f>IF('TX Corn'!I29="","",'TX Corn'!I29)</f>
        <v/>
      </c>
      <c r="V29" t="str">
        <f>IF('TX Corn'!J29="","",'TX Corn'!J29)</f>
        <v/>
      </c>
      <c r="W29" t="str">
        <f>IF('TX Corn'!K29="","",'TX Corn'!K29)</f>
        <v/>
      </c>
      <c r="X29" t="str">
        <f>IF('TX Corn'!L29="","",'TX Corn'!L29)</f>
        <v/>
      </c>
      <c r="Y29" t="str">
        <f>IF('TX Corn'!M29="","",'TX Corn'!M29)</f>
        <v/>
      </c>
      <c r="Z29" t="str">
        <f>IF('TX Corn'!N29="","",'TX Corn'!N29)</f>
        <v/>
      </c>
      <c r="AA29" t="str">
        <f>IF('TX Corn'!O29="","",'TX Corn'!O29)</f>
        <v/>
      </c>
      <c r="AB29" t="str">
        <f>IF('TX Corn'!P29="","",'TX Corn'!P29)</f>
        <v/>
      </c>
      <c r="AC29" t="str">
        <f>IF('TX Corn'!Q29="","",'TX Corn'!Q29)</f>
        <v/>
      </c>
    </row>
    <row r="30" spans="2:34" ht="24" x14ac:dyDescent="0.3">
      <c r="B30" s="83" t="s">
        <v>149</v>
      </c>
      <c r="C30" s="84"/>
      <c r="D30" s="84" t="str">
        <f>IF('CA Process Tomato'!G30="","",'CA Process Tomato'!G30)</f>
        <v/>
      </c>
      <c r="E30" s="84" t="str">
        <f>IF('CA Process Tomato'!H30="","",'CA Process Tomato'!H30)</f>
        <v/>
      </c>
      <c r="F30" s="84" t="str">
        <f>IF('CA Process Tomato'!I30="","",'CA Process Tomato'!I30)</f>
        <v/>
      </c>
      <c r="G30" s="84" t="str">
        <f>IF('CA Process Tomato'!J30="","",'CA Process Tomato'!J30)</f>
        <v/>
      </c>
      <c r="H30" s="84" t="str">
        <f>IF('CA Process Tomato'!K30="","",'CA Process Tomato'!K30)</f>
        <v/>
      </c>
      <c r="I30" s="84" t="str">
        <f>IF('CA Process Tomato'!L30="","",'CA Process Tomato'!L30)</f>
        <v/>
      </c>
      <c r="J30" s="84" t="str">
        <f>IF('CA Process Tomato'!M30="","",'CA Process Tomato'!M30)</f>
        <v/>
      </c>
      <c r="K30" s="101" t="s">
        <v>201</v>
      </c>
      <c r="L30" s="101"/>
      <c r="M30" s="93">
        <f>'CA Strawberries'!C38</f>
        <v>22800.693990910244</v>
      </c>
      <c r="N30" s="75" t="s">
        <v>195</v>
      </c>
      <c r="Q30" s="83" t="s">
        <v>180</v>
      </c>
      <c r="R30" s="84"/>
      <c r="S30" s="84"/>
      <c r="T30" s="84"/>
      <c r="U30" s="84"/>
      <c r="V30" s="84"/>
      <c r="W30" s="84" t="str">
        <f>IF('TX Corn'!K30="","",'TX Corn'!K30)</f>
        <v/>
      </c>
      <c r="X30" s="84" t="str">
        <f>IF('TX Corn'!L30="","",'TX Corn'!L30)</f>
        <v/>
      </c>
      <c r="Y30" s="84" t="str">
        <f>IF('TX Corn'!M30="","",'TX Corn'!M30)</f>
        <v/>
      </c>
      <c r="Z30" s="101" t="s">
        <v>201</v>
      </c>
      <c r="AA30" s="101"/>
      <c r="AB30" s="93">
        <f>'TX Wheat'!C38</f>
        <v>59.057361325289648</v>
      </c>
      <c r="AC30" s="75" t="s">
        <v>195</v>
      </c>
    </row>
    <row r="31" spans="2:34" x14ac:dyDescent="0.2">
      <c r="B31" s="85"/>
      <c r="C31" s="27" t="str">
        <f>IF('CA Strawberries'!F10="","",'CA Strawberries'!F10)</f>
        <v>ROI analysis, fixed yield increase w/ price per ton variable</v>
      </c>
      <c r="D31" s="27"/>
      <c r="E31" s="27"/>
      <c r="F31" s="27"/>
      <c r="G31" s="27" t="str">
        <f>IF('CA Strawberries'!J10="","",'CA Strawberries'!J10)</f>
        <v/>
      </c>
      <c r="H31" s="27" t="str">
        <f>IF('CA Strawberries'!K10="","",'CA Strawberries'!K10)</f>
        <v/>
      </c>
      <c r="I31" s="27" t="str">
        <f>IF('CA Strawberries'!L10="","",'CA Strawberries'!L10)</f>
        <v/>
      </c>
      <c r="J31" s="27" t="str">
        <f>IF('CA Strawberries'!M10="","",'CA Strawberries'!M10)</f>
        <v/>
      </c>
      <c r="K31" s="101" t="s">
        <v>202</v>
      </c>
      <c r="L31" s="101"/>
      <c r="M31" s="93">
        <f>'CA Strawberries'!C39</f>
        <v>63921.293450281992</v>
      </c>
      <c r="N31" s="75" t="s">
        <v>195</v>
      </c>
      <c r="Q31" s="85"/>
      <c r="R31" s="27" t="str">
        <f>IF('TX Wheat'!F10="","",'TX Wheat'!F10)</f>
        <v>ROI analysis, fixed yield increase w/ price per ton variable</v>
      </c>
      <c r="S31" s="27"/>
      <c r="T31" s="27"/>
      <c r="U31" s="27"/>
      <c r="V31" s="27"/>
      <c r="W31" s="27"/>
      <c r="X31" s="27"/>
      <c r="Y31" s="27" t="str">
        <f>IF('TX Wheat'!M10="","",'TX Wheat'!M10)</f>
        <v/>
      </c>
      <c r="Z31" s="101" t="s">
        <v>202</v>
      </c>
      <c r="AA31" s="101"/>
      <c r="AB31" s="93">
        <f>'TX Wheat'!C39</f>
        <v>165.56614132789699</v>
      </c>
      <c r="AC31" s="75" t="s">
        <v>195</v>
      </c>
    </row>
    <row r="32" spans="2:34" x14ac:dyDescent="0.2">
      <c r="B32" s="85"/>
      <c r="C32" s="27" t="str">
        <f>IF('CA Strawberries'!F11="","",'CA Strawberries'!F11)</f>
        <v/>
      </c>
      <c r="D32" s="27" t="str">
        <f>IF('CA Strawberries'!G11="","",'CA Strawberries'!G11)</f>
        <v>Harvests</v>
      </c>
      <c r="E32" s="27" t="str">
        <f>IF('CA Strawberries'!H11="","",'CA Strawberries'!H11)</f>
        <v/>
      </c>
      <c r="F32" s="27" t="str">
        <f>IF('CA Strawberries'!I11="","",'CA Strawberries'!I11)</f>
        <v/>
      </c>
      <c r="G32" s="27" t="str">
        <f>IF('CA Strawberries'!J11="","",'CA Strawberries'!J11)</f>
        <v/>
      </c>
      <c r="H32" s="27" t="str">
        <f>IF('CA Strawberries'!K11="","",'CA Strawberries'!K11)</f>
        <v/>
      </c>
      <c r="I32" s="27" t="str">
        <f>IF('CA Strawberries'!L11="","",'CA Strawberries'!L11)</f>
        <v/>
      </c>
      <c r="J32" s="27" t="str">
        <f>IF('CA Strawberries'!M11="","",'CA Strawberries'!M11)</f>
        <v/>
      </c>
      <c r="K32" s="27" t="str">
        <f>IF('CA Strawberries'!N11="","",'CA Strawberries'!N11)</f>
        <v/>
      </c>
      <c r="L32" s="27" t="str">
        <f>IF('CA Strawberries'!O11="","",'CA Strawberries'!O11)</f>
        <v/>
      </c>
      <c r="M32" s="86" t="str">
        <f>IF('CA Strawberries'!P11="","",'CA Strawberries'!P11)</f>
        <v/>
      </c>
      <c r="N32" t="str">
        <f>IF('CA Strawberries'!Q11="","",'CA Strawberries'!Q11)</f>
        <v/>
      </c>
      <c r="Q32" s="85"/>
      <c r="R32" s="27" t="str">
        <f>IF('TX Wheat'!F11="","",'TX Wheat'!F11)</f>
        <v/>
      </c>
      <c r="S32" s="27" t="str">
        <f>IF('TX Wheat'!G11="","",'TX Wheat'!G11)</f>
        <v>Harvests</v>
      </c>
      <c r="T32" s="27" t="str">
        <f>IF('TX Wheat'!H11="","",'TX Wheat'!H11)</f>
        <v/>
      </c>
      <c r="U32" s="27" t="str">
        <f>IF('TX Wheat'!I11="","",'TX Wheat'!I11)</f>
        <v/>
      </c>
      <c r="V32" s="27" t="str">
        <f>IF('TX Wheat'!J11="","",'TX Wheat'!J11)</f>
        <v/>
      </c>
      <c r="W32" s="27" t="str">
        <f>IF('TX Wheat'!K11="","",'TX Wheat'!K11)</f>
        <v/>
      </c>
      <c r="X32" s="27" t="str">
        <f>IF('TX Wheat'!L11="","",'TX Wheat'!L11)</f>
        <v/>
      </c>
      <c r="Y32" s="27" t="str">
        <f>IF('TX Wheat'!M11="","",'TX Wheat'!M11)</f>
        <v/>
      </c>
      <c r="Z32" s="27" t="str">
        <f>IF('TX Wheat'!N11="","",'TX Wheat'!N11)</f>
        <v/>
      </c>
      <c r="AA32" s="27" t="str">
        <f>IF('TX Wheat'!O11="","",'TX Wheat'!O11)</f>
        <v/>
      </c>
      <c r="AB32" s="86" t="str">
        <f>IF('TX Wheat'!P11="","",'TX Wheat'!P11)</f>
        <v/>
      </c>
      <c r="AC32" t="str">
        <f>IF('TX Wheat'!Q11="","",'TX Wheat'!Q11)</f>
        <v/>
      </c>
    </row>
    <row r="33" spans="2:29" x14ac:dyDescent="0.2">
      <c r="B33" s="85"/>
      <c r="C33" s="27" t="str">
        <f>IF('CA Strawberries'!F12="","",'CA Strawberries'!F12)</f>
        <v>cost/ton biochar applied</v>
      </c>
      <c r="D33" s="27">
        <f>IF('CA Strawberries'!G12="","",'CA Strawberries'!G12)</f>
        <v>1</v>
      </c>
      <c r="E33" s="27">
        <f>IF('CA Strawberries'!H12="","",'CA Strawberries'!H12)</f>
        <v>2</v>
      </c>
      <c r="F33" s="27">
        <f>IF('CA Strawberries'!I12="","",'CA Strawberries'!I12)</f>
        <v>3</v>
      </c>
      <c r="G33" s="27">
        <f>IF('CA Strawberries'!J12="","",'CA Strawberries'!J12)</f>
        <v>4</v>
      </c>
      <c r="H33" s="27">
        <f>IF('CA Strawberries'!K12="","",'CA Strawberries'!K12)</f>
        <v>5</v>
      </c>
      <c r="I33" s="27">
        <f>IF('CA Strawberries'!L12="","",'CA Strawberries'!L12)</f>
        <v>6</v>
      </c>
      <c r="J33" s="27">
        <f>IF('CA Strawberries'!M12="","",'CA Strawberries'!M12)</f>
        <v>7</v>
      </c>
      <c r="K33" s="27">
        <f>IF('CA Strawberries'!N12="","",'CA Strawberries'!N12)</f>
        <v>8</v>
      </c>
      <c r="L33" s="27">
        <f>IF('CA Strawberries'!O12="","",'CA Strawberries'!O12)</f>
        <v>9</v>
      </c>
      <c r="M33" s="86">
        <f>IF('CA Strawberries'!P12="","",'CA Strawberries'!P12)</f>
        <v>10</v>
      </c>
      <c r="N33" t="str">
        <f>IF('CA Strawberries'!Q12="","",'CA Strawberries'!Q12)</f>
        <v/>
      </c>
      <c r="Q33" s="85"/>
      <c r="R33" s="27" t="str">
        <f>IF('TX Wheat'!F12="","",'TX Wheat'!F12)</f>
        <v>cost/ton biochar applied</v>
      </c>
      <c r="S33" s="27">
        <f>IF('TX Wheat'!G12="","",'TX Wheat'!G12)</f>
        <v>1</v>
      </c>
      <c r="T33" s="27">
        <f>IF('TX Wheat'!H12="","",'TX Wheat'!H12)</f>
        <v>2</v>
      </c>
      <c r="U33" s="27">
        <f>IF('TX Wheat'!I12="","",'TX Wheat'!I12)</f>
        <v>3</v>
      </c>
      <c r="V33" s="27">
        <f>IF('TX Wheat'!J12="","",'TX Wheat'!J12)</f>
        <v>4</v>
      </c>
      <c r="W33" s="27">
        <f>IF('TX Wheat'!K12="","",'TX Wheat'!K12)</f>
        <v>5</v>
      </c>
      <c r="X33" s="27">
        <f>IF('TX Wheat'!L12="","",'TX Wheat'!L12)</f>
        <v>6</v>
      </c>
      <c r="Y33" s="27">
        <f>IF('TX Wheat'!M12="","",'TX Wheat'!M12)</f>
        <v>7</v>
      </c>
      <c r="Z33" s="27">
        <f>IF('TX Wheat'!N12="","",'TX Wheat'!N12)</f>
        <v>8</v>
      </c>
      <c r="AA33" s="27">
        <f>IF('TX Wheat'!O12="","",'TX Wheat'!O12)</f>
        <v>9</v>
      </c>
      <c r="AB33" s="86">
        <f>IF('TX Wheat'!P12="","",'TX Wheat'!P12)</f>
        <v>10</v>
      </c>
      <c r="AC33" t="str">
        <f>IF('TX Wheat'!Q12="","",'TX Wheat'!Q12)</f>
        <v/>
      </c>
    </row>
    <row r="34" spans="2:29" x14ac:dyDescent="0.2">
      <c r="B34" s="85"/>
      <c r="C34" s="87">
        <f>IF('CA Strawberries'!F13="","",'CA Strawberries'!F13)</f>
        <v>180</v>
      </c>
      <c r="D34" s="88">
        <f>IF('CA Strawberries'!G13="","",'CA Strawberries'!G13)</f>
        <v>6.9020923456790184</v>
      </c>
      <c r="E34" s="88">
        <f>IF('CA Strawberries'!H13="","",'CA Strawberries'!H13)</f>
        <v>14.804184691358037</v>
      </c>
      <c r="F34" s="88">
        <f>IF('CA Strawberries'!I13="","",'CA Strawberries'!I13)</f>
        <v>22.706277037037054</v>
      </c>
      <c r="G34" s="88">
        <f>IF('CA Strawberries'!J13="","",'CA Strawberries'!J13)</f>
        <v>30.608369382716074</v>
      </c>
      <c r="H34" s="88">
        <f>IF('CA Strawberries'!K13="","",'CA Strawberries'!K13)</f>
        <v>38.510461728395093</v>
      </c>
      <c r="I34" s="88">
        <f>IF('CA Strawberries'!L13="","",'CA Strawberries'!L13)</f>
        <v>46.412554074074109</v>
      </c>
      <c r="J34" s="88">
        <f>IF('CA Strawberries'!M13="","",'CA Strawberries'!M13)</f>
        <v>54.314646419753124</v>
      </c>
      <c r="K34" s="88">
        <f>IF('CA Strawberries'!N13="","",'CA Strawberries'!N13)</f>
        <v>62.216738765432147</v>
      </c>
      <c r="L34" s="88">
        <f>IF('CA Strawberries'!O13="","",'CA Strawberries'!O13)</f>
        <v>70.118831111111163</v>
      </c>
      <c r="M34" s="89">
        <f>IF('CA Strawberries'!P13="","",'CA Strawberries'!P13)</f>
        <v>78.020923456790186</v>
      </c>
      <c r="N34" t="str">
        <f>IF('CA Strawberries'!Q13="","",'CA Strawberries'!Q13)</f>
        <v>*per cost references</v>
      </c>
      <c r="Q34" s="85"/>
      <c r="R34" s="87">
        <f>IF('TX Wheat'!F13="","",'TX Wheat'!F13)</f>
        <v>180</v>
      </c>
      <c r="S34" s="88">
        <f>IF('TX Wheat'!G13="","",'TX Wheat'!G13)</f>
        <v>-0.97953234567901237</v>
      </c>
      <c r="T34" s="88">
        <f>IF('TX Wheat'!H13="","",'TX Wheat'!H13)</f>
        <v>-0.95906469135802463</v>
      </c>
      <c r="U34" s="88">
        <f>IF('TX Wheat'!I13="","",'TX Wheat'!I13)</f>
        <v>-0.93859703703703701</v>
      </c>
      <c r="V34" s="88">
        <f>IF('TX Wheat'!J13="","",'TX Wheat'!J13)</f>
        <v>-0.91812938271604938</v>
      </c>
      <c r="W34" s="88">
        <f>IF('TX Wheat'!K13="","",'TX Wheat'!K13)</f>
        <v>-0.89766172839506175</v>
      </c>
      <c r="X34" s="88">
        <f>IF('TX Wheat'!L13="","",'TX Wheat'!L13)</f>
        <v>-0.87719407407407402</v>
      </c>
      <c r="Y34" s="88">
        <f>IF('TX Wheat'!M13="","",'TX Wheat'!M13)</f>
        <v>-0.85672641975308639</v>
      </c>
      <c r="Z34" s="88">
        <f>IF('TX Wheat'!N13="","",'TX Wheat'!N13)</f>
        <v>-0.83625876543209876</v>
      </c>
      <c r="AA34" s="88">
        <f>IF('TX Wheat'!O13="","",'TX Wheat'!O13)</f>
        <v>-0.81579111111111113</v>
      </c>
      <c r="AB34" s="89">
        <f>IF('TX Wheat'!P13="","",'TX Wheat'!P13)</f>
        <v>-0.7953234567901234</v>
      </c>
      <c r="AC34" t="str">
        <f>IF('TX Wheat'!Q13="","",'TX Wheat'!Q13)</f>
        <v>*per cost references</v>
      </c>
    </row>
    <row r="35" spans="2:29" x14ac:dyDescent="0.2">
      <c r="B35" s="85"/>
      <c r="C35" s="87">
        <f>IF('CA Strawberries'!F14="","",'CA Strawberries'!F14)</f>
        <v>50</v>
      </c>
      <c r="D35" s="88">
        <f>IF('CA Strawberries'!G14="","",'CA Strawberries'!G14)</f>
        <v>27.447532444444466</v>
      </c>
      <c r="E35" s="88">
        <f>IF('CA Strawberries'!H14="","",'CA Strawberries'!H14)</f>
        <v>55.895064888888932</v>
      </c>
      <c r="F35" s="88">
        <f>IF('CA Strawberries'!I14="","",'CA Strawberries'!I14)</f>
        <v>84.342597333333401</v>
      </c>
      <c r="G35" s="88">
        <f>IF('CA Strawberries'!J14="","",'CA Strawberries'!J14)</f>
        <v>112.79012977777786</v>
      </c>
      <c r="H35" s="88">
        <f>IF('CA Strawberries'!K14="","",'CA Strawberries'!K14)</f>
        <v>141.23766222222233</v>
      </c>
      <c r="I35" s="88">
        <f>IF('CA Strawberries'!L14="","",'CA Strawberries'!L14)</f>
        <v>169.6851946666668</v>
      </c>
      <c r="J35" s="88">
        <f>IF('CA Strawberries'!M14="","",'CA Strawberries'!M14)</f>
        <v>198.13272711111125</v>
      </c>
      <c r="K35" s="88">
        <f>IF('CA Strawberries'!N14="","",'CA Strawberries'!N14)</f>
        <v>226.58025955555573</v>
      </c>
      <c r="L35" s="88">
        <f>IF('CA Strawberries'!O14="","",'CA Strawberries'!O14)</f>
        <v>255.0277920000002</v>
      </c>
      <c r="M35" s="89">
        <f>IF('CA Strawberries'!P14="","",'CA Strawberries'!P14)</f>
        <v>283.47532444444465</v>
      </c>
      <c r="N35" t="str">
        <f>IF('CA Strawberries'!Q14="","",'CA Strawberries'!Q14)</f>
        <v/>
      </c>
      <c r="Q35" s="85"/>
      <c r="R35" s="87">
        <f>IF('TX Wheat'!F14="","",'TX Wheat'!F14)</f>
        <v>50</v>
      </c>
      <c r="S35" s="88">
        <f>IF('TX Wheat'!G14="","",'TX Wheat'!G14)</f>
        <v>-0.92631644444444439</v>
      </c>
      <c r="T35" s="88">
        <f>IF('TX Wheat'!H14="","",'TX Wheat'!H14)</f>
        <v>-0.85263288888888888</v>
      </c>
      <c r="U35" s="88">
        <f>IF('TX Wheat'!I14="","",'TX Wheat'!I14)</f>
        <v>-0.77894933333333327</v>
      </c>
      <c r="V35" s="88">
        <f>IF('TX Wheat'!J14="","",'TX Wheat'!J14)</f>
        <v>-0.70526577777777777</v>
      </c>
      <c r="W35" s="88">
        <f>IF('TX Wheat'!K14="","",'TX Wheat'!K14)</f>
        <v>-0.63158222222222216</v>
      </c>
      <c r="X35" s="88">
        <f>IF('TX Wheat'!L14="","",'TX Wheat'!L14)</f>
        <v>-0.55789866666666665</v>
      </c>
      <c r="Y35" s="88">
        <f>IF('TX Wheat'!M14="","",'TX Wheat'!M14)</f>
        <v>-0.4842151111111111</v>
      </c>
      <c r="Z35" s="88">
        <f>IF('TX Wheat'!N14="","",'TX Wheat'!N14)</f>
        <v>-0.41053155555555554</v>
      </c>
      <c r="AA35" s="88">
        <f>IF('TX Wheat'!O14="","",'TX Wheat'!O14)</f>
        <v>-0.33684799999999998</v>
      </c>
      <c r="AB35" s="89">
        <f>IF('TX Wheat'!P14="","",'TX Wheat'!P14)</f>
        <v>-0.26316444444444442</v>
      </c>
      <c r="AC35" t="str">
        <f>IF('TX Wheat'!Q14="","",'TX Wheat'!Q14)</f>
        <v/>
      </c>
    </row>
    <row r="36" spans="2:29" x14ac:dyDescent="0.2">
      <c r="B36" s="85"/>
      <c r="C36" s="87">
        <f>IF('CA Strawberries'!F15="","",'CA Strawberries'!F15)</f>
        <v>100</v>
      </c>
      <c r="D36" s="88">
        <f>IF('CA Strawberries'!G15="","",'CA Strawberries'!G15)</f>
        <v>13.223766222222233</v>
      </c>
      <c r="E36" s="88">
        <f>IF('CA Strawberries'!H15="","",'CA Strawberries'!H15)</f>
        <v>27.447532444444466</v>
      </c>
      <c r="F36" s="88">
        <f>IF('CA Strawberries'!I15="","",'CA Strawberries'!I15)</f>
        <v>41.671298666666701</v>
      </c>
      <c r="G36" s="88">
        <f>IF('CA Strawberries'!J15="","",'CA Strawberries'!J15)</f>
        <v>55.895064888888932</v>
      </c>
      <c r="H36" s="88">
        <f>IF('CA Strawberries'!K15="","",'CA Strawberries'!K15)</f>
        <v>70.118831111111163</v>
      </c>
      <c r="I36" s="88">
        <f>IF('CA Strawberries'!L15="","",'CA Strawberries'!L15)</f>
        <v>84.342597333333401</v>
      </c>
      <c r="J36" s="88">
        <f>IF('CA Strawberries'!M15="","",'CA Strawberries'!M15)</f>
        <v>98.566363555555625</v>
      </c>
      <c r="K36" s="88">
        <f>IF('CA Strawberries'!N15="","",'CA Strawberries'!N15)</f>
        <v>112.79012977777786</v>
      </c>
      <c r="L36" s="88">
        <f>IF('CA Strawberries'!O15="","",'CA Strawberries'!O15)</f>
        <v>127.0138960000001</v>
      </c>
      <c r="M36" s="89">
        <f>IF('CA Strawberries'!P15="","",'CA Strawberries'!P15)</f>
        <v>141.23766222222233</v>
      </c>
      <c r="N36" t="str">
        <f>IF('CA Strawberries'!Q15="","",'CA Strawberries'!Q15)</f>
        <v/>
      </c>
      <c r="Q36" s="85"/>
      <c r="R36" s="87">
        <f>IF('TX Wheat'!F15="","",'TX Wheat'!F15)</f>
        <v>100</v>
      </c>
      <c r="S36" s="88">
        <f>IF('TX Wheat'!G15="","",'TX Wheat'!G15)</f>
        <v>-0.96315822222222225</v>
      </c>
      <c r="T36" s="88">
        <f>IF('TX Wheat'!H15="","",'TX Wheat'!H15)</f>
        <v>-0.92631644444444439</v>
      </c>
      <c r="U36" s="88">
        <f>IF('TX Wheat'!I15="","",'TX Wheat'!I15)</f>
        <v>-0.88947466666666664</v>
      </c>
      <c r="V36" s="88">
        <f>IF('TX Wheat'!J15="","",'TX Wheat'!J15)</f>
        <v>-0.85263288888888888</v>
      </c>
      <c r="W36" s="88">
        <f>IF('TX Wheat'!K15="","",'TX Wheat'!K15)</f>
        <v>-0.81579111111111113</v>
      </c>
      <c r="X36" s="88">
        <f>IF('TX Wheat'!L15="","",'TX Wheat'!L15)</f>
        <v>-0.77894933333333327</v>
      </c>
      <c r="Y36" s="88">
        <f>IF('TX Wheat'!M15="","",'TX Wheat'!M15)</f>
        <v>-0.74210755555555552</v>
      </c>
      <c r="Z36" s="88">
        <f>IF('TX Wheat'!N15="","",'TX Wheat'!N15)</f>
        <v>-0.70526577777777777</v>
      </c>
      <c r="AA36" s="88">
        <f>IF('TX Wheat'!O15="","",'TX Wheat'!O15)</f>
        <v>-0.66842400000000002</v>
      </c>
      <c r="AB36" s="89">
        <f>IF('TX Wheat'!P15="","",'TX Wheat'!P15)</f>
        <v>-0.63158222222222216</v>
      </c>
      <c r="AC36" t="str">
        <f>IF('TX Wheat'!Q15="","",'TX Wheat'!Q15)</f>
        <v/>
      </c>
    </row>
    <row r="37" spans="2:29" x14ac:dyDescent="0.2">
      <c r="B37" s="85"/>
      <c r="C37" s="87">
        <f>IF('CA Strawberries'!F16="","",'CA Strawberries'!F16)</f>
        <v>200</v>
      </c>
      <c r="D37" s="88">
        <f>IF('CA Strawberries'!G16="","",'CA Strawberries'!G16)</f>
        <v>6.1118831111111165</v>
      </c>
      <c r="E37" s="88">
        <f>IF('CA Strawberries'!H16="","",'CA Strawberries'!H16)</f>
        <v>13.223766222222233</v>
      </c>
      <c r="F37" s="88">
        <f>IF('CA Strawberries'!I16="","",'CA Strawberries'!I16)</f>
        <v>20.33564933333335</v>
      </c>
      <c r="G37" s="88">
        <f>IF('CA Strawberries'!J16="","",'CA Strawberries'!J16)</f>
        <v>27.447532444444466</v>
      </c>
      <c r="H37" s="88">
        <f>IF('CA Strawberries'!K16="","",'CA Strawberries'!K16)</f>
        <v>34.559415555555582</v>
      </c>
      <c r="I37" s="88">
        <f>IF('CA Strawberries'!L16="","",'CA Strawberries'!L16)</f>
        <v>41.671298666666701</v>
      </c>
      <c r="J37" s="88">
        <f>IF('CA Strawberries'!M16="","",'CA Strawberries'!M16)</f>
        <v>48.783181777777813</v>
      </c>
      <c r="K37" s="88">
        <f>IF('CA Strawberries'!N16="","",'CA Strawberries'!N16)</f>
        <v>55.895064888888932</v>
      </c>
      <c r="L37" s="88">
        <f>IF('CA Strawberries'!O16="","",'CA Strawberries'!O16)</f>
        <v>63.006948000000051</v>
      </c>
      <c r="M37" s="89">
        <f>IF('CA Strawberries'!P16="","",'CA Strawberries'!P16)</f>
        <v>70.118831111111163</v>
      </c>
      <c r="N37" t="str">
        <f>IF('CA Strawberries'!Q16="","",'CA Strawberries'!Q16)</f>
        <v/>
      </c>
      <c r="Q37" s="85"/>
      <c r="R37" s="87">
        <f>IF('TX Wheat'!F16="","",'TX Wheat'!F16)</f>
        <v>200</v>
      </c>
      <c r="S37" s="88">
        <f>IF('TX Wheat'!G16="","",'TX Wheat'!G16)</f>
        <v>-0.98157911111111107</v>
      </c>
      <c r="T37" s="88">
        <f>IF('TX Wheat'!H16="","",'TX Wheat'!H16)</f>
        <v>-0.96315822222222225</v>
      </c>
      <c r="U37" s="88">
        <f>IF('TX Wheat'!I16="","",'TX Wheat'!I16)</f>
        <v>-0.94473733333333332</v>
      </c>
      <c r="V37" s="88">
        <f>IF('TX Wheat'!J16="","",'TX Wheat'!J16)</f>
        <v>-0.92631644444444439</v>
      </c>
      <c r="W37" s="88">
        <f>IF('TX Wheat'!K16="","",'TX Wheat'!K16)</f>
        <v>-0.90789555555555557</v>
      </c>
      <c r="X37" s="88">
        <f>IF('TX Wheat'!L16="","",'TX Wheat'!L16)</f>
        <v>-0.88947466666666664</v>
      </c>
      <c r="Y37" s="88">
        <f>IF('TX Wheat'!M16="","",'TX Wheat'!M16)</f>
        <v>-0.87105377777777782</v>
      </c>
      <c r="Z37" s="88">
        <f>IF('TX Wheat'!N16="","",'TX Wheat'!N16)</f>
        <v>-0.85263288888888888</v>
      </c>
      <c r="AA37" s="88">
        <f>IF('TX Wheat'!O16="","",'TX Wheat'!O16)</f>
        <v>-0.83421199999999995</v>
      </c>
      <c r="AB37" s="89">
        <f>IF('TX Wheat'!P16="","",'TX Wheat'!P16)</f>
        <v>-0.81579111111111113</v>
      </c>
      <c r="AC37" t="str">
        <f>IF('TX Wheat'!Q16="","",'TX Wheat'!Q16)</f>
        <v/>
      </c>
    </row>
    <row r="38" spans="2:29" x14ac:dyDescent="0.2">
      <c r="B38" s="85"/>
      <c r="C38" s="87">
        <f>IF('CA Strawberries'!F17="","",'CA Strawberries'!F17)</f>
        <v>300</v>
      </c>
      <c r="D38" s="88">
        <f>IF('CA Strawberries'!G17="","",'CA Strawberries'!G17)</f>
        <v>3.7412554074074111</v>
      </c>
      <c r="E38" s="88">
        <f>IF('CA Strawberries'!H17="","",'CA Strawberries'!H17)</f>
        <v>8.4825108148148214</v>
      </c>
      <c r="F38" s="88">
        <f>IF('CA Strawberries'!I17="","",'CA Strawberries'!I17)</f>
        <v>13.223766222222233</v>
      </c>
      <c r="G38" s="88">
        <f>IF('CA Strawberries'!J17="","",'CA Strawberries'!J17)</f>
        <v>17.965021629629643</v>
      </c>
      <c r="H38" s="88">
        <f>IF('CA Strawberries'!K17="","",'CA Strawberries'!K17)</f>
        <v>22.706277037037054</v>
      </c>
      <c r="I38" s="88">
        <f>IF('CA Strawberries'!L17="","",'CA Strawberries'!L17)</f>
        <v>27.447532444444466</v>
      </c>
      <c r="J38" s="88">
        <f>IF('CA Strawberries'!M17="","",'CA Strawberries'!M17)</f>
        <v>32.188787851851878</v>
      </c>
      <c r="K38" s="88">
        <f>IF('CA Strawberries'!N17="","",'CA Strawberries'!N17)</f>
        <v>36.930043259259286</v>
      </c>
      <c r="L38" s="88">
        <f>IF('CA Strawberries'!O17="","",'CA Strawberries'!O17)</f>
        <v>41.671298666666701</v>
      </c>
      <c r="M38" s="89">
        <f>IF('CA Strawberries'!P17="","",'CA Strawberries'!P17)</f>
        <v>46.412554074074109</v>
      </c>
      <c r="N38" t="str">
        <f>IF('CA Strawberries'!Q17="","",'CA Strawberries'!Q17)</f>
        <v/>
      </c>
      <c r="Q38" s="85"/>
      <c r="R38" s="87">
        <f>IF('TX Wheat'!F17="","",'TX Wheat'!F17)</f>
        <v>300</v>
      </c>
      <c r="S38" s="88">
        <f>IF('TX Wheat'!G17="","",'TX Wheat'!G17)</f>
        <v>-0.98771940740740738</v>
      </c>
      <c r="T38" s="88">
        <f>IF('TX Wheat'!H17="","",'TX Wheat'!H17)</f>
        <v>-0.97543881481481476</v>
      </c>
      <c r="U38" s="88">
        <f>IF('TX Wheat'!I17="","",'TX Wheat'!I17)</f>
        <v>-0.96315822222222225</v>
      </c>
      <c r="V38" s="88">
        <f>IF('TX Wheat'!J17="","",'TX Wheat'!J17)</f>
        <v>-0.95087762962962963</v>
      </c>
      <c r="W38" s="88">
        <f>IF('TX Wheat'!K17="","",'TX Wheat'!K17)</f>
        <v>-0.93859703703703701</v>
      </c>
      <c r="X38" s="88">
        <f>IF('TX Wheat'!L17="","",'TX Wheat'!L17)</f>
        <v>-0.92631644444444439</v>
      </c>
      <c r="Y38" s="88">
        <f>IF('TX Wheat'!M17="","",'TX Wheat'!M17)</f>
        <v>-0.91403585185185188</v>
      </c>
      <c r="Z38" s="88">
        <f>IF('TX Wheat'!N17="","",'TX Wheat'!N17)</f>
        <v>-0.90175525925925926</v>
      </c>
      <c r="AA38" s="88">
        <f>IF('TX Wheat'!O17="","",'TX Wheat'!O17)</f>
        <v>-0.88947466666666664</v>
      </c>
      <c r="AB38" s="89">
        <f>IF('TX Wheat'!P17="","",'TX Wheat'!P17)</f>
        <v>-0.87719407407407402</v>
      </c>
      <c r="AC38" t="str">
        <f>IF('TX Wheat'!Q17="","",'TX Wheat'!Q17)</f>
        <v/>
      </c>
    </row>
    <row r="39" spans="2:29" x14ac:dyDescent="0.2">
      <c r="B39" s="85"/>
      <c r="C39" s="87">
        <f>IF('CA Strawberries'!F18="","",'CA Strawberries'!F18)</f>
        <v>400</v>
      </c>
      <c r="D39" s="88">
        <f>IF('CA Strawberries'!G18="","",'CA Strawberries'!G18)</f>
        <v>2.5559415555555582</v>
      </c>
      <c r="E39" s="88">
        <f>IF('CA Strawberries'!H18="","",'CA Strawberries'!H18)</f>
        <v>6.1118831111111165</v>
      </c>
      <c r="F39" s="88">
        <f>IF('CA Strawberries'!I18="","",'CA Strawberries'!I18)</f>
        <v>9.6678246666666752</v>
      </c>
      <c r="G39" s="88">
        <f>IF('CA Strawberries'!J18="","",'CA Strawberries'!J18)</f>
        <v>13.223766222222233</v>
      </c>
      <c r="H39" s="88">
        <f>IF('CA Strawberries'!K18="","",'CA Strawberries'!K18)</f>
        <v>16.779707777777791</v>
      </c>
      <c r="I39" s="88">
        <f>IF('CA Strawberries'!L18="","",'CA Strawberries'!L18)</f>
        <v>20.33564933333335</v>
      </c>
      <c r="J39" s="88">
        <f>IF('CA Strawberries'!M18="","",'CA Strawberries'!M18)</f>
        <v>23.891590888888906</v>
      </c>
      <c r="K39" s="88">
        <f>IF('CA Strawberries'!N18="","",'CA Strawberries'!N18)</f>
        <v>27.447532444444466</v>
      </c>
      <c r="L39" s="88">
        <f>IF('CA Strawberries'!O18="","",'CA Strawberries'!O18)</f>
        <v>31.003474000000026</v>
      </c>
      <c r="M39" s="89">
        <f>IF('CA Strawberries'!P18="","",'CA Strawberries'!P18)</f>
        <v>34.559415555555582</v>
      </c>
      <c r="N39" t="str">
        <f>IF('CA Strawberries'!Q18="","",'CA Strawberries'!Q18)</f>
        <v/>
      </c>
      <c r="Q39" s="85"/>
      <c r="R39" s="87">
        <f>IF('TX Wheat'!F18="","",'TX Wheat'!F18)</f>
        <v>400</v>
      </c>
      <c r="S39" s="88">
        <f>IF('TX Wheat'!G18="","",'TX Wheat'!G18)</f>
        <v>-0.99078955555555559</v>
      </c>
      <c r="T39" s="88">
        <f>IF('TX Wheat'!H18="","",'TX Wheat'!H18)</f>
        <v>-0.98157911111111107</v>
      </c>
      <c r="U39" s="88">
        <f>IF('TX Wheat'!I18="","",'TX Wheat'!I18)</f>
        <v>-0.97236866666666666</v>
      </c>
      <c r="V39" s="88">
        <f>IF('TX Wheat'!J18="","",'TX Wheat'!J18)</f>
        <v>-0.96315822222222225</v>
      </c>
      <c r="W39" s="88">
        <f>IF('TX Wheat'!K18="","",'TX Wheat'!K18)</f>
        <v>-0.95394777777777773</v>
      </c>
      <c r="X39" s="88">
        <f>IF('TX Wheat'!L18="","",'TX Wheat'!L18)</f>
        <v>-0.94473733333333332</v>
      </c>
      <c r="Y39" s="88">
        <f>IF('TX Wheat'!M18="","",'TX Wheat'!M18)</f>
        <v>-0.93552688888888891</v>
      </c>
      <c r="Z39" s="88">
        <f>IF('TX Wheat'!N18="","",'TX Wheat'!N18)</f>
        <v>-0.92631644444444439</v>
      </c>
      <c r="AA39" s="88">
        <f>IF('TX Wheat'!O18="","",'TX Wheat'!O18)</f>
        <v>-0.91710599999999998</v>
      </c>
      <c r="AB39" s="89">
        <f>IF('TX Wheat'!P18="","",'TX Wheat'!P18)</f>
        <v>-0.90789555555555557</v>
      </c>
      <c r="AC39" t="str">
        <f>IF('TX Wheat'!Q18="","",'TX Wheat'!Q18)</f>
        <v/>
      </c>
    </row>
    <row r="40" spans="2:29" x14ac:dyDescent="0.2">
      <c r="B40" s="85"/>
      <c r="C40" s="27" t="str">
        <f>IF('CA Strawberries'!F19="","",'CA Strawberries'!F19)</f>
        <v/>
      </c>
      <c r="D40" s="27" t="str">
        <f>IF('CA Strawberries'!G19="","",'CA Strawberries'!G19)</f>
        <v/>
      </c>
      <c r="E40" s="27" t="str">
        <f>IF('CA Strawberries'!H19="","",'CA Strawberries'!H19)</f>
        <v/>
      </c>
      <c r="F40" s="27" t="str">
        <f>IF('CA Strawberries'!I19="","",'CA Strawberries'!I19)</f>
        <v/>
      </c>
      <c r="G40" s="27" t="str">
        <f>IF('CA Strawberries'!J19="","",'CA Strawberries'!J19)</f>
        <v/>
      </c>
      <c r="H40" s="27" t="str">
        <f>IF('CA Strawberries'!K19="","",'CA Strawberries'!K19)</f>
        <v/>
      </c>
      <c r="I40" s="27" t="str">
        <f>IF('CA Strawberries'!L19="","",'CA Strawberries'!L19)</f>
        <v/>
      </c>
      <c r="J40" s="27" t="str">
        <f>IF('CA Strawberries'!M19="","",'CA Strawberries'!M19)</f>
        <v/>
      </c>
      <c r="K40" s="27" t="str">
        <f>IF('CA Strawberries'!N19="","",'CA Strawberries'!N19)</f>
        <v/>
      </c>
      <c r="L40" s="27" t="str">
        <f>IF('CA Strawberries'!O19="","",'CA Strawberries'!O19)</f>
        <v/>
      </c>
      <c r="M40" s="86" t="str">
        <f>IF('CA Strawberries'!P19="","",'CA Strawberries'!P19)</f>
        <v/>
      </c>
      <c r="N40" t="str">
        <f>IF('CA Strawberries'!Q19="","",'CA Strawberries'!Q19)</f>
        <v/>
      </c>
      <c r="Q40" s="85"/>
      <c r="R40" s="27" t="str">
        <f>IF('TX Wheat'!F19="","",'TX Wheat'!F19)</f>
        <v/>
      </c>
      <c r="S40" s="27" t="str">
        <f>IF('TX Wheat'!G19="","",'TX Wheat'!G19)</f>
        <v/>
      </c>
      <c r="T40" s="27" t="str">
        <f>IF('TX Wheat'!H19="","",'TX Wheat'!H19)</f>
        <v/>
      </c>
      <c r="U40" s="27" t="str">
        <f>IF('TX Wheat'!I19="","",'TX Wheat'!I19)</f>
        <v/>
      </c>
      <c r="V40" s="27" t="str">
        <f>IF('TX Wheat'!J19="","",'TX Wheat'!J19)</f>
        <v/>
      </c>
      <c r="W40" s="27" t="str">
        <f>IF('TX Wheat'!K19="","",'TX Wheat'!K19)</f>
        <v/>
      </c>
      <c r="X40" s="27" t="str">
        <f>IF('TX Wheat'!L19="","",'TX Wheat'!L19)</f>
        <v/>
      </c>
      <c r="Y40" s="27" t="str">
        <f>IF('TX Wheat'!M19="","",'TX Wheat'!M19)</f>
        <v/>
      </c>
      <c r="Z40" s="27" t="str">
        <f>IF('TX Wheat'!N19="","",'TX Wheat'!N19)</f>
        <v/>
      </c>
      <c r="AA40" s="27" t="str">
        <f>IF('TX Wheat'!O19="","",'TX Wheat'!O19)</f>
        <v/>
      </c>
      <c r="AB40" s="86" t="str">
        <f>IF('TX Wheat'!P19="","",'TX Wheat'!P19)</f>
        <v/>
      </c>
      <c r="AC40" t="str">
        <f>IF('TX Wheat'!Q19="","",'TX Wheat'!Q19)</f>
        <v/>
      </c>
    </row>
    <row r="41" spans="2:29" x14ac:dyDescent="0.2">
      <c r="B41" s="85"/>
      <c r="C41" s="27" t="str">
        <f>IF('CA Strawberries'!F20="","",'CA Strawberries'!F20)</f>
        <v>ROI analysis, fixed price per ton w/ yield increase variable</v>
      </c>
      <c r="D41" s="27"/>
      <c r="E41" s="27"/>
      <c r="F41" s="27"/>
      <c r="G41" s="27"/>
      <c r="H41" s="27" t="str">
        <f>IF('CA Strawberries'!K20="","",'CA Strawberries'!K20)</f>
        <v/>
      </c>
      <c r="I41" s="27" t="str">
        <f>IF('CA Strawberries'!L20="","",'CA Strawberries'!L20)</f>
        <v/>
      </c>
      <c r="J41" s="27" t="str">
        <f>IF('CA Strawberries'!M20="","",'CA Strawberries'!M20)</f>
        <v/>
      </c>
      <c r="K41" s="27" t="str">
        <f>IF('CA Strawberries'!N20="","",'CA Strawberries'!N20)</f>
        <v/>
      </c>
      <c r="L41" s="27" t="str">
        <f>IF('CA Strawberries'!O20="","",'CA Strawberries'!O20)</f>
        <v/>
      </c>
      <c r="M41" s="86" t="str">
        <f>IF('CA Strawberries'!P20="","",'CA Strawberries'!P20)</f>
        <v/>
      </c>
      <c r="N41" t="str">
        <f>IF('CA Strawberries'!Q20="","",'CA Strawberries'!Q20)</f>
        <v/>
      </c>
      <c r="Q41" s="85"/>
      <c r="R41" s="27" t="str">
        <f>IF('TX Wheat'!F20="","",'TX Wheat'!F20)</f>
        <v>ROI analysis, fixed price per ton w/ yield increase variable</v>
      </c>
      <c r="S41" s="27"/>
      <c r="T41" s="27"/>
      <c r="U41" s="27"/>
      <c r="V41" s="27"/>
      <c r="W41" s="27" t="str">
        <f>IF('TX Wheat'!K20="","",'TX Wheat'!K20)</f>
        <v/>
      </c>
      <c r="X41" s="27" t="str">
        <f>IF('TX Wheat'!L20="","",'TX Wheat'!L20)</f>
        <v/>
      </c>
      <c r="Y41" s="27" t="str">
        <f>IF('TX Wheat'!M20="","",'TX Wheat'!M20)</f>
        <v/>
      </c>
      <c r="Z41" s="27" t="str">
        <f>IF('TX Wheat'!N20="","",'TX Wheat'!N20)</f>
        <v/>
      </c>
      <c r="AA41" s="27" t="str">
        <f>IF('TX Wheat'!O20="","",'TX Wheat'!O20)</f>
        <v/>
      </c>
      <c r="AB41" s="86" t="str">
        <f>IF('TX Wheat'!P20="","",'TX Wheat'!P20)</f>
        <v/>
      </c>
      <c r="AC41" t="str">
        <f>IF('TX Wheat'!Q20="","",'TX Wheat'!Q20)</f>
        <v/>
      </c>
    </row>
    <row r="42" spans="2:29" x14ac:dyDescent="0.2">
      <c r="B42" s="85"/>
      <c r="C42" s="27" t="str">
        <f>IF('CA Strawberries'!F21="","",'CA Strawberries'!F21)</f>
        <v/>
      </c>
      <c r="D42" s="27" t="str">
        <f>IF('CA Strawberries'!G21="","",'CA Strawberries'!G21)</f>
        <v>Harvests</v>
      </c>
      <c r="E42" s="27" t="str">
        <f>IF('CA Strawberries'!H21="","",'CA Strawberries'!H21)</f>
        <v/>
      </c>
      <c r="F42" s="27" t="str">
        <f>IF('CA Strawberries'!I21="","",'CA Strawberries'!I21)</f>
        <v/>
      </c>
      <c r="G42" s="27" t="str">
        <f>IF('CA Strawberries'!J21="","",'CA Strawberries'!J21)</f>
        <v/>
      </c>
      <c r="H42" s="27" t="str">
        <f>IF('CA Strawberries'!K21="","",'CA Strawberries'!K21)</f>
        <v/>
      </c>
      <c r="I42" s="27" t="str">
        <f>IF('CA Strawberries'!L21="","",'CA Strawberries'!L21)</f>
        <v/>
      </c>
      <c r="J42" s="27" t="str">
        <f>IF('CA Strawberries'!M21="","",'CA Strawberries'!M21)</f>
        <v/>
      </c>
      <c r="K42" s="27" t="str">
        <f>IF('CA Strawberries'!N21="","",'CA Strawberries'!N21)</f>
        <v/>
      </c>
      <c r="L42" s="27" t="str">
        <f>IF('CA Strawberries'!O21="","",'CA Strawberries'!O21)</f>
        <v/>
      </c>
      <c r="M42" s="86" t="str">
        <f>IF('CA Strawberries'!P21="","",'CA Strawberries'!P21)</f>
        <v/>
      </c>
      <c r="N42" t="str">
        <f>IF('CA Strawberries'!Q21="","",'CA Strawberries'!Q21)</f>
        <v/>
      </c>
      <c r="Q42" s="85"/>
      <c r="R42" s="27" t="str">
        <f>IF('TX Wheat'!F21="","",'TX Wheat'!F21)</f>
        <v/>
      </c>
      <c r="S42" s="27" t="str">
        <f>IF('TX Wheat'!G21="","",'TX Wheat'!G21)</f>
        <v>Harvests</v>
      </c>
      <c r="T42" s="27" t="str">
        <f>IF('TX Wheat'!H21="","",'TX Wheat'!H21)</f>
        <v/>
      </c>
      <c r="U42" s="27" t="str">
        <f>IF('TX Wheat'!I21="","",'TX Wheat'!I21)</f>
        <v/>
      </c>
      <c r="V42" s="27" t="str">
        <f>IF('TX Wheat'!J21="","",'TX Wheat'!J21)</f>
        <v/>
      </c>
      <c r="W42" s="27" t="str">
        <f>IF('TX Wheat'!K21="","",'TX Wheat'!K21)</f>
        <v/>
      </c>
      <c r="X42" s="27" t="str">
        <f>IF('TX Wheat'!L21="","",'TX Wheat'!L21)</f>
        <v/>
      </c>
      <c r="Y42" s="27" t="str">
        <f>IF('TX Wheat'!M21="","",'TX Wheat'!M21)</f>
        <v/>
      </c>
      <c r="Z42" s="27" t="str">
        <f>IF('TX Wheat'!N21="","",'TX Wheat'!N21)</f>
        <v/>
      </c>
      <c r="AA42" s="27" t="str">
        <f>IF('TX Wheat'!O21="","",'TX Wheat'!O21)</f>
        <v/>
      </c>
      <c r="AB42" s="86" t="str">
        <f>IF('TX Wheat'!P21="","",'TX Wheat'!P21)</f>
        <v/>
      </c>
      <c r="AC42" t="str">
        <f>IF('TX Wheat'!Q21="","",'TX Wheat'!Q21)</f>
        <v/>
      </c>
    </row>
    <row r="43" spans="2:29" x14ac:dyDescent="0.2">
      <c r="B43" s="85"/>
      <c r="C43" s="27" t="str">
        <f>IF('CA Strawberries'!F22="","",'CA Strawberries'!F22)</f>
        <v>Yield % increase</v>
      </c>
      <c r="D43" s="27">
        <f>IF('CA Strawberries'!G22="","",'CA Strawberries'!G22)</f>
        <v>1</v>
      </c>
      <c r="E43" s="27">
        <f>IF('CA Strawberries'!H22="","",'CA Strawberries'!H22)</f>
        <v>2</v>
      </c>
      <c r="F43" s="27">
        <f>IF('CA Strawberries'!I22="","",'CA Strawberries'!I22)</f>
        <v>3</v>
      </c>
      <c r="G43" s="27">
        <f>IF('CA Strawberries'!J22="","",'CA Strawberries'!J22)</f>
        <v>4</v>
      </c>
      <c r="H43" s="27">
        <f>IF('CA Strawberries'!K22="","",'CA Strawberries'!K22)</f>
        <v>5</v>
      </c>
      <c r="I43" s="27">
        <f>IF('CA Strawberries'!L22="","",'CA Strawberries'!L22)</f>
        <v>6</v>
      </c>
      <c r="J43" s="27">
        <f>IF('CA Strawberries'!M22="","",'CA Strawberries'!M22)</f>
        <v>7</v>
      </c>
      <c r="K43" s="27">
        <f>IF('CA Strawberries'!N22="","",'CA Strawberries'!N22)</f>
        <v>8</v>
      </c>
      <c r="L43" s="27">
        <f>IF('CA Strawberries'!O22="","",'CA Strawberries'!O22)</f>
        <v>9</v>
      </c>
      <c r="M43" s="86">
        <f>IF('CA Strawberries'!P22="","",'CA Strawberries'!P22)</f>
        <v>10</v>
      </c>
      <c r="N43" t="str">
        <f>IF('CA Strawberries'!Q22="","",'CA Strawberries'!Q22)</f>
        <v/>
      </c>
      <c r="Q43" s="85"/>
      <c r="R43" s="27" t="str">
        <f>IF('TX Wheat'!F22="","",'TX Wheat'!F22)</f>
        <v>Yield % increase</v>
      </c>
      <c r="S43" s="27">
        <f>IF('TX Wheat'!G22="","",'TX Wheat'!G22)</f>
        <v>1</v>
      </c>
      <c r="T43" s="27">
        <f>IF('TX Wheat'!H22="","",'TX Wheat'!H22)</f>
        <v>2</v>
      </c>
      <c r="U43" s="27">
        <f>IF('TX Wheat'!I22="","",'TX Wheat'!I22)</f>
        <v>3</v>
      </c>
      <c r="V43" s="27">
        <f>IF('TX Wheat'!J22="","",'TX Wheat'!J22)</f>
        <v>4</v>
      </c>
      <c r="W43" s="27">
        <f>IF('TX Wheat'!K22="","",'TX Wheat'!K22)</f>
        <v>5</v>
      </c>
      <c r="X43" s="27">
        <f>IF('TX Wheat'!L22="","",'TX Wheat'!L22)</f>
        <v>6</v>
      </c>
      <c r="Y43" s="27">
        <f>IF('TX Wheat'!M22="","",'TX Wheat'!M22)</f>
        <v>7</v>
      </c>
      <c r="Z43" s="27">
        <f>IF('TX Wheat'!N22="","",'TX Wheat'!N22)</f>
        <v>8</v>
      </c>
      <c r="AA43" s="27">
        <f>IF('TX Wheat'!O22="","",'TX Wheat'!O22)</f>
        <v>9</v>
      </c>
      <c r="AB43" s="86">
        <f>IF('TX Wheat'!P22="","",'TX Wheat'!P22)</f>
        <v>10</v>
      </c>
      <c r="AC43" t="str">
        <f>IF('TX Wheat'!Q22="","",'TX Wheat'!Q22)</f>
        <v/>
      </c>
    </row>
    <row r="44" spans="2:29" x14ac:dyDescent="0.2">
      <c r="B44" s="85"/>
      <c r="C44" s="88">
        <f>IF('CA Strawberries'!F23="","",'CA Strawberries'!F23)</f>
        <v>0.1</v>
      </c>
      <c r="D44" s="88">
        <f>IF('CA Strawberries'!G23="","",'CA Strawberries'!G23)</f>
        <v>6.9020923456790184</v>
      </c>
      <c r="E44" s="88">
        <f>IF('CA Strawberries'!H23="","",'CA Strawberries'!H23)</f>
        <v>14.804184691358037</v>
      </c>
      <c r="F44" s="88">
        <f>IF('CA Strawberries'!I23="","",'CA Strawberries'!I23)</f>
        <v>22.706277037037054</v>
      </c>
      <c r="G44" s="88">
        <f>IF('CA Strawberries'!J23="","",'CA Strawberries'!J23)</f>
        <v>30.608369382716074</v>
      </c>
      <c r="H44" s="88">
        <f>IF('CA Strawberries'!K23="","",'CA Strawberries'!K23)</f>
        <v>38.510461728395093</v>
      </c>
      <c r="I44" s="88">
        <f>IF('CA Strawberries'!L23="","",'CA Strawberries'!L23)</f>
        <v>46.412554074074109</v>
      </c>
      <c r="J44" s="88">
        <f>IF('CA Strawberries'!M23="","",'CA Strawberries'!M23)</f>
        <v>54.314646419753124</v>
      </c>
      <c r="K44" s="88">
        <f>IF('CA Strawberries'!N23="","",'CA Strawberries'!N23)</f>
        <v>62.216738765432147</v>
      </c>
      <c r="L44" s="88">
        <f>IF('CA Strawberries'!O23="","",'CA Strawberries'!O23)</f>
        <v>70.118831111111163</v>
      </c>
      <c r="M44" s="89">
        <f>IF('CA Strawberries'!P23="","",'CA Strawberries'!P23)</f>
        <v>78.020923456790186</v>
      </c>
      <c r="N44" t="str">
        <f>IF('CA Strawberries'!Q23="","",'CA Strawberries'!Q23)</f>
        <v>*per research references</v>
      </c>
      <c r="Q44" s="85"/>
      <c r="R44" s="88">
        <f>IF('TX Wheat'!F23="","",'TX Wheat'!F23)</f>
        <v>0.1</v>
      </c>
      <c r="S44" s="88">
        <f>IF('TX Wheat'!G23="","",'TX Wheat'!G23)</f>
        <v>-0.97953234567901237</v>
      </c>
      <c r="T44" s="88">
        <f>IF('TX Wheat'!H23="","",'TX Wheat'!H23)</f>
        <v>-0.95906469135802463</v>
      </c>
      <c r="U44" s="88">
        <f>IF('TX Wheat'!I23="","",'TX Wheat'!I23)</f>
        <v>-0.93859703703703701</v>
      </c>
      <c r="V44" s="88">
        <f>IF('TX Wheat'!J23="","",'TX Wheat'!J23)</f>
        <v>-0.91812938271604938</v>
      </c>
      <c r="W44" s="88">
        <f>IF('TX Wheat'!K23="","",'TX Wheat'!K23)</f>
        <v>-0.89766172839506175</v>
      </c>
      <c r="X44" s="88">
        <f>IF('TX Wheat'!L23="","",'TX Wheat'!L23)</f>
        <v>-0.87719407407407402</v>
      </c>
      <c r="Y44" s="88">
        <f>IF('TX Wheat'!M23="","",'TX Wheat'!M23)</f>
        <v>-0.85672641975308639</v>
      </c>
      <c r="Z44" s="88">
        <f>IF('TX Wheat'!N23="","",'TX Wheat'!N23)</f>
        <v>-0.83625876543209876</v>
      </c>
      <c r="AA44" s="88">
        <f>IF('TX Wheat'!O23="","",'TX Wheat'!O23)</f>
        <v>-0.81579111111111113</v>
      </c>
      <c r="AB44" s="89">
        <f>IF('TX Wheat'!P23="","",'TX Wheat'!P23)</f>
        <v>-0.7953234567901234</v>
      </c>
      <c r="AC44" t="str">
        <f>IF('TX Wheat'!Q23="","",'TX Wheat'!Q23)</f>
        <v>*per research references</v>
      </c>
    </row>
    <row r="45" spans="2:29" x14ac:dyDescent="0.2">
      <c r="B45" s="85"/>
      <c r="C45" s="88">
        <f>IF('CA Strawberries'!F24="","",'CA Strawberries'!F24)</f>
        <v>0.05</v>
      </c>
      <c r="D45" s="88">
        <f>IF('CA Strawberries'!G24="","",'CA Strawberries'!G24)</f>
        <v>2.9510461728395136</v>
      </c>
      <c r="E45" s="88">
        <f>IF('CA Strawberries'!H24="","",'CA Strawberries'!H24)</f>
        <v>6.9020923456790273</v>
      </c>
      <c r="F45" s="88">
        <f>IF('CA Strawberries'!I24="","",'CA Strawberries'!I24)</f>
        <v>10.853138518518541</v>
      </c>
      <c r="G45" s="88">
        <f>IF('CA Strawberries'!J24="","",'CA Strawberries'!J24)</f>
        <v>14.804184691358055</v>
      </c>
      <c r="H45" s="88">
        <f>IF('CA Strawberries'!K24="","",'CA Strawberries'!K24)</f>
        <v>18.755230864197568</v>
      </c>
      <c r="I45" s="88">
        <f>IF('CA Strawberries'!L24="","",'CA Strawberries'!L24)</f>
        <v>22.706277037037083</v>
      </c>
      <c r="J45" s="88">
        <f>IF('CA Strawberries'!M24="","",'CA Strawberries'!M24)</f>
        <v>26.657323209876594</v>
      </c>
      <c r="K45" s="88">
        <f>IF('CA Strawberries'!N24="","",'CA Strawberries'!N24)</f>
        <v>30.608369382716109</v>
      </c>
      <c r="L45" s="88">
        <f>IF('CA Strawberries'!O24="","",'CA Strawberries'!O24)</f>
        <v>34.559415555555624</v>
      </c>
      <c r="M45" s="89">
        <f>IF('CA Strawberries'!P24="","",'CA Strawberries'!P24)</f>
        <v>38.510461728395136</v>
      </c>
      <c r="N45" t="str">
        <f>IF('CA Strawberries'!Q24="","",'CA Strawberries'!Q24)</f>
        <v/>
      </c>
      <c r="Q45" s="85"/>
      <c r="R45" s="88">
        <f>IF('TX Wheat'!F24="","",'TX Wheat'!F24)</f>
        <v>0.05</v>
      </c>
      <c r="S45" s="88">
        <f>IF('TX Wheat'!G24="","",'TX Wheat'!G24)</f>
        <v>-0.98976617283950619</v>
      </c>
      <c r="T45" s="88">
        <f>IF('TX Wheat'!H24="","",'TX Wheat'!H24)</f>
        <v>-0.97953234567901237</v>
      </c>
      <c r="U45" s="88">
        <f>IF('TX Wheat'!I24="","",'TX Wheat'!I24)</f>
        <v>-0.96929851851851856</v>
      </c>
      <c r="V45" s="88">
        <f>IF('TX Wheat'!J24="","",'TX Wheat'!J24)</f>
        <v>-0.95906469135802463</v>
      </c>
      <c r="W45" s="88">
        <f>IF('TX Wheat'!K24="","",'TX Wheat'!K24)</f>
        <v>-0.94883086419753082</v>
      </c>
      <c r="X45" s="88">
        <f>IF('TX Wheat'!L24="","",'TX Wheat'!L24)</f>
        <v>-0.93859703703703701</v>
      </c>
      <c r="Y45" s="88">
        <f>IF('TX Wheat'!M24="","",'TX Wheat'!M24)</f>
        <v>-0.92836320987654319</v>
      </c>
      <c r="Z45" s="88">
        <f>IF('TX Wheat'!N24="","",'TX Wheat'!N24)</f>
        <v>-0.91812938271604938</v>
      </c>
      <c r="AA45" s="88">
        <f>IF('TX Wheat'!O24="","",'TX Wheat'!O24)</f>
        <v>-0.90789555555555557</v>
      </c>
      <c r="AB45" s="89">
        <f>IF('TX Wheat'!P24="","",'TX Wheat'!P24)</f>
        <v>-0.89766172839506175</v>
      </c>
      <c r="AC45" t="str">
        <f>IF('TX Wheat'!Q24="","",'TX Wheat'!Q24)</f>
        <v/>
      </c>
    </row>
    <row r="46" spans="2:29" x14ac:dyDescent="0.2">
      <c r="B46" s="85"/>
      <c r="C46" s="88">
        <f>IF('CA Strawberries'!F25="","",'CA Strawberries'!F25)</f>
        <v>0.15</v>
      </c>
      <c r="D46" s="88">
        <f>IF('CA Strawberries'!G25="","",'CA Strawberries'!G25)</f>
        <v>10.853138518518524</v>
      </c>
      <c r="E46" s="88">
        <f>IF('CA Strawberries'!H25="","",'CA Strawberries'!H25)</f>
        <v>22.706277037037047</v>
      </c>
      <c r="F46" s="88">
        <f>IF('CA Strawberries'!I25="","",'CA Strawberries'!I25)</f>
        <v>34.559415555555567</v>
      </c>
      <c r="G46" s="88">
        <f>IF('CA Strawberries'!J25="","",'CA Strawberries'!J25)</f>
        <v>46.412554074074095</v>
      </c>
      <c r="H46" s="88">
        <f>IF('CA Strawberries'!K25="","",'CA Strawberries'!K25)</f>
        <v>58.265692592592615</v>
      </c>
      <c r="I46" s="88">
        <f>IF('CA Strawberries'!L25="","",'CA Strawberries'!L25)</f>
        <v>70.118831111111135</v>
      </c>
      <c r="J46" s="88">
        <f>IF('CA Strawberries'!M25="","",'CA Strawberries'!M25)</f>
        <v>81.971969629629669</v>
      </c>
      <c r="K46" s="88">
        <f>IF('CA Strawberries'!N25="","",'CA Strawberries'!N25)</f>
        <v>93.825108148148189</v>
      </c>
      <c r="L46" s="88">
        <f>IF('CA Strawberries'!O25="","",'CA Strawberries'!O25)</f>
        <v>105.67824666666669</v>
      </c>
      <c r="M46" s="89">
        <f>IF('CA Strawberries'!P25="","",'CA Strawberries'!P25)</f>
        <v>117.53138518518523</v>
      </c>
      <c r="N46" t="str">
        <f>IF('CA Strawberries'!Q25="","",'CA Strawberries'!Q25)</f>
        <v/>
      </c>
      <c r="Q46" s="85"/>
      <c r="R46" s="88">
        <f>IF('TX Wheat'!F25="","",'TX Wheat'!F25)</f>
        <v>0.15</v>
      </c>
      <c r="S46" s="88">
        <f>IF('TX Wheat'!G25="","",'TX Wheat'!G25)</f>
        <v>-0.96929851851851856</v>
      </c>
      <c r="T46" s="88">
        <f>IF('TX Wheat'!H25="","",'TX Wheat'!H25)</f>
        <v>-0.93859703703703701</v>
      </c>
      <c r="U46" s="88">
        <f>IF('TX Wheat'!I25="","",'TX Wheat'!I25)</f>
        <v>-0.90789555555555557</v>
      </c>
      <c r="V46" s="88">
        <f>IF('TX Wheat'!J25="","",'TX Wheat'!J25)</f>
        <v>-0.87719407407407402</v>
      </c>
      <c r="W46" s="88">
        <f>IF('TX Wheat'!K25="","",'TX Wheat'!K25)</f>
        <v>-0.84649259259259257</v>
      </c>
      <c r="X46" s="88">
        <f>IF('TX Wheat'!L25="","",'TX Wheat'!L25)</f>
        <v>-0.81579111111111113</v>
      </c>
      <c r="Y46" s="88">
        <f>IF('TX Wheat'!M25="","",'TX Wheat'!M25)</f>
        <v>-0.78508962962962958</v>
      </c>
      <c r="Z46" s="88">
        <f>IF('TX Wheat'!N25="","",'TX Wheat'!N25)</f>
        <v>-0.75438814814814814</v>
      </c>
      <c r="AA46" s="88">
        <f>IF('TX Wheat'!O25="","",'TX Wheat'!O25)</f>
        <v>-0.7236866666666667</v>
      </c>
      <c r="AB46" s="89">
        <f>IF('TX Wheat'!P25="","",'TX Wheat'!P25)</f>
        <v>-0.69298518518518515</v>
      </c>
      <c r="AC46" t="str">
        <f>IF('TX Wheat'!Q25="","",'TX Wheat'!Q25)</f>
        <v/>
      </c>
    </row>
    <row r="47" spans="2:29" x14ac:dyDescent="0.2">
      <c r="B47" s="85"/>
      <c r="C47" s="88">
        <f>IF('CA Strawberries'!F26="","",'CA Strawberries'!F26)</f>
        <v>0.2</v>
      </c>
      <c r="D47" s="88">
        <f>IF('CA Strawberries'!G26="","",'CA Strawberries'!G26)</f>
        <v>14.804184691358028</v>
      </c>
      <c r="E47" s="88">
        <f>IF('CA Strawberries'!H26="","",'CA Strawberries'!H26)</f>
        <v>30.608369382716056</v>
      </c>
      <c r="F47" s="88">
        <f>IF('CA Strawberries'!I26="","",'CA Strawberries'!I26)</f>
        <v>46.41255407407408</v>
      </c>
      <c r="G47" s="88">
        <f>IF('CA Strawberries'!J26="","",'CA Strawberries'!J26)</f>
        <v>62.216738765432112</v>
      </c>
      <c r="H47" s="88">
        <f>IF('CA Strawberries'!K26="","",'CA Strawberries'!K26)</f>
        <v>78.020923456790143</v>
      </c>
      <c r="I47" s="88">
        <f>IF('CA Strawberries'!L26="","",'CA Strawberries'!L26)</f>
        <v>93.825108148148161</v>
      </c>
      <c r="J47" s="88">
        <f>IF('CA Strawberries'!M26="","",'CA Strawberries'!M26)</f>
        <v>109.62929283950621</v>
      </c>
      <c r="K47" s="88">
        <f>IF('CA Strawberries'!N26="","",'CA Strawberries'!N26)</f>
        <v>125.43347753086422</v>
      </c>
      <c r="L47" s="88">
        <f>IF('CA Strawberries'!O26="","",'CA Strawberries'!O26)</f>
        <v>141.23766222222224</v>
      </c>
      <c r="M47" s="89">
        <f>IF('CA Strawberries'!P26="","",'CA Strawberries'!P26)</f>
        <v>157.04184691358029</v>
      </c>
      <c r="N47" t="str">
        <f>IF('CA Strawberries'!Q26="","",'CA Strawberries'!Q26)</f>
        <v/>
      </c>
      <c r="Q47" s="85"/>
      <c r="R47" s="88">
        <f>IF('TX Wheat'!F26="","",'TX Wheat'!F26)</f>
        <v>0.2</v>
      </c>
      <c r="S47" s="88">
        <f>IF('TX Wheat'!G26="","",'TX Wheat'!G26)</f>
        <v>-0.95906469135802463</v>
      </c>
      <c r="T47" s="88">
        <f>IF('TX Wheat'!H26="","",'TX Wheat'!H26)</f>
        <v>-0.91812938271604938</v>
      </c>
      <c r="U47" s="88">
        <f>IF('TX Wheat'!I26="","",'TX Wheat'!I26)</f>
        <v>-0.87719407407407402</v>
      </c>
      <c r="V47" s="88">
        <f>IF('TX Wheat'!J26="","",'TX Wheat'!J26)</f>
        <v>-0.83625876543209876</v>
      </c>
      <c r="W47" s="88">
        <f>IF('TX Wheat'!K26="","",'TX Wheat'!K26)</f>
        <v>-0.7953234567901234</v>
      </c>
      <c r="X47" s="88">
        <f>IF('TX Wheat'!L26="","",'TX Wheat'!L26)</f>
        <v>-0.75438814814814814</v>
      </c>
      <c r="Y47" s="88">
        <f>IF('TX Wheat'!M26="","",'TX Wheat'!M26)</f>
        <v>-0.71345283950617278</v>
      </c>
      <c r="Z47" s="88">
        <f>IF('TX Wheat'!N26="","",'TX Wheat'!N26)</f>
        <v>-0.67251753086419752</v>
      </c>
      <c r="AA47" s="88">
        <f>IF('TX Wheat'!O26="","",'TX Wheat'!O26)</f>
        <v>-0.63158222222222216</v>
      </c>
      <c r="AB47" s="89">
        <f>IF('TX Wheat'!P26="","",'TX Wheat'!P26)</f>
        <v>-0.5906469135802469</v>
      </c>
      <c r="AC47" t="str">
        <f>IF('TX Wheat'!Q26="","",'TX Wheat'!Q26)</f>
        <v/>
      </c>
    </row>
    <row r="48" spans="2:29" x14ac:dyDescent="0.2">
      <c r="B48" s="85"/>
      <c r="C48" s="88">
        <f>IF('CA Strawberries'!F27="","",'CA Strawberries'!F27)</f>
        <v>0.25</v>
      </c>
      <c r="D48" s="88">
        <f>IF('CA Strawberries'!G27="","",'CA Strawberries'!G27)</f>
        <v>18.755230864197532</v>
      </c>
      <c r="E48" s="88">
        <f>IF('CA Strawberries'!H27="","",'CA Strawberries'!H27)</f>
        <v>38.510461728395065</v>
      </c>
      <c r="F48" s="88">
        <f>IF('CA Strawberries'!I27="","",'CA Strawberries'!I27)</f>
        <v>58.265692592592593</v>
      </c>
      <c r="G48" s="88">
        <f>IF('CA Strawberries'!J27="","",'CA Strawberries'!J27)</f>
        <v>78.020923456790129</v>
      </c>
      <c r="H48" s="88">
        <f>IF('CA Strawberries'!K27="","",'CA Strawberries'!K27)</f>
        <v>97.776154320987658</v>
      </c>
      <c r="I48" s="88">
        <f>IF('CA Strawberries'!L27="","",'CA Strawberries'!L27)</f>
        <v>117.53138518518519</v>
      </c>
      <c r="J48" s="88">
        <f>IF('CA Strawberries'!M27="","",'CA Strawberries'!M27)</f>
        <v>137.28661604938273</v>
      </c>
      <c r="K48" s="88">
        <f>IF('CA Strawberries'!N27="","",'CA Strawberries'!N27)</f>
        <v>157.04184691358026</v>
      </c>
      <c r="L48" s="88">
        <f>IF('CA Strawberries'!O27="","",'CA Strawberries'!O27)</f>
        <v>176.79707777777779</v>
      </c>
      <c r="M48" s="89">
        <f>IF('CA Strawberries'!P27="","",'CA Strawberries'!P27)</f>
        <v>196.55230864197532</v>
      </c>
      <c r="N48" t="str">
        <f>IF('CA Strawberries'!Q27="","",'CA Strawberries'!Q27)</f>
        <v/>
      </c>
      <c r="Q48" s="85"/>
      <c r="R48" s="88">
        <f>IF('TX Wheat'!F27="","",'TX Wheat'!F27)</f>
        <v>0.25</v>
      </c>
      <c r="S48" s="88">
        <f>IF('TX Wheat'!G27="","",'TX Wheat'!G27)</f>
        <v>-0.94883086419753082</v>
      </c>
      <c r="T48" s="88">
        <f>IF('TX Wheat'!H27="","",'TX Wheat'!H27)</f>
        <v>-0.89766172839506175</v>
      </c>
      <c r="U48" s="88">
        <f>IF('TX Wheat'!I27="","",'TX Wheat'!I27)</f>
        <v>-0.84649259259259257</v>
      </c>
      <c r="V48" s="88">
        <f>IF('TX Wheat'!J27="","",'TX Wheat'!J27)</f>
        <v>-0.7953234567901234</v>
      </c>
      <c r="W48" s="88">
        <f>IF('TX Wheat'!K27="","",'TX Wheat'!K27)</f>
        <v>-0.74415432098765433</v>
      </c>
      <c r="X48" s="88">
        <f>IF('TX Wheat'!L27="","",'TX Wheat'!L27)</f>
        <v>-0.69298518518518515</v>
      </c>
      <c r="Y48" s="88">
        <f>IF('TX Wheat'!M27="","",'TX Wheat'!M27)</f>
        <v>-0.64181604938271608</v>
      </c>
      <c r="Z48" s="88">
        <f>IF('TX Wheat'!N27="","",'TX Wheat'!N27)</f>
        <v>-0.5906469135802469</v>
      </c>
      <c r="AA48" s="88">
        <f>IF('TX Wheat'!O27="","",'TX Wheat'!O27)</f>
        <v>-0.53947777777777772</v>
      </c>
      <c r="AB48" s="89">
        <f>IF('TX Wheat'!P27="","",'TX Wheat'!P27)</f>
        <v>-0.4883086419753086</v>
      </c>
      <c r="AC48" t="str">
        <f>IF('TX Wheat'!Q27="","",'TX Wheat'!Q27)</f>
        <v/>
      </c>
    </row>
    <row r="49" spans="2:29" x14ac:dyDescent="0.2">
      <c r="B49" s="90"/>
      <c r="C49" s="91">
        <f>IF('CA Strawberries'!F28="","",'CA Strawberries'!F28)</f>
        <v>0.3</v>
      </c>
      <c r="D49" s="91">
        <f>IF('CA Strawberries'!G28="","",'CA Strawberries'!G28)</f>
        <v>22.706277037037037</v>
      </c>
      <c r="E49" s="91">
        <f>IF('CA Strawberries'!H28="","",'CA Strawberries'!H28)</f>
        <v>46.412554074074073</v>
      </c>
      <c r="F49" s="91">
        <f>IF('CA Strawberries'!I28="","",'CA Strawberries'!I28)</f>
        <v>70.118831111111106</v>
      </c>
      <c r="G49" s="91">
        <f>IF('CA Strawberries'!J28="","",'CA Strawberries'!J28)</f>
        <v>93.825108148148146</v>
      </c>
      <c r="H49" s="91">
        <f>IF('CA Strawberries'!K28="","",'CA Strawberries'!K28)</f>
        <v>117.53138518518517</v>
      </c>
      <c r="I49" s="91">
        <f>IF('CA Strawberries'!L28="","",'CA Strawberries'!L28)</f>
        <v>141.23766222222221</v>
      </c>
      <c r="J49" s="91">
        <f>IF('CA Strawberries'!M28="","",'CA Strawberries'!M28)</f>
        <v>164.94393925925925</v>
      </c>
      <c r="K49" s="91">
        <f>IF('CA Strawberries'!N28="","",'CA Strawberries'!N28)</f>
        <v>188.65021629629629</v>
      </c>
      <c r="L49" s="91">
        <f>IF('CA Strawberries'!O28="","",'CA Strawberries'!O28)</f>
        <v>212.35649333333333</v>
      </c>
      <c r="M49" s="92">
        <f>IF('CA Strawberries'!P28="","",'CA Strawberries'!P28)</f>
        <v>236.06277037037034</v>
      </c>
      <c r="N49" t="str">
        <f>IF('CA Strawberries'!Q28="","",'CA Strawberries'!Q28)</f>
        <v/>
      </c>
      <c r="Q49" s="90"/>
      <c r="R49" s="91">
        <f>IF('TX Wheat'!F28="","",'TX Wheat'!F28)</f>
        <v>0.3</v>
      </c>
      <c r="S49" s="91">
        <f>IF('TX Wheat'!G28="","",'TX Wheat'!G28)</f>
        <v>-0.93859703703703701</v>
      </c>
      <c r="T49" s="91">
        <f>IF('TX Wheat'!H28="","",'TX Wheat'!H28)</f>
        <v>-0.87719407407407402</v>
      </c>
      <c r="U49" s="91">
        <f>IF('TX Wheat'!I28="","",'TX Wheat'!I28)</f>
        <v>-0.81579111111111113</v>
      </c>
      <c r="V49" s="91">
        <f>IF('TX Wheat'!J28="","",'TX Wheat'!J28)</f>
        <v>-0.75438814814814814</v>
      </c>
      <c r="W49" s="91">
        <f>IF('TX Wheat'!K28="","",'TX Wheat'!K28)</f>
        <v>-0.69298518518518515</v>
      </c>
      <c r="X49" s="91">
        <f>IF('TX Wheat'!L28="","",'TX Wheat'!L28)</f>
        <v>-0.63158222222222216</v>
      </c>
      <c r="Y49" s="91">
        <f>IF('TX Wheat'!M28="","",'TX Wheat'!M28)</f>
        <v>-0.57017925925925927</v>
      </c>
      <c r="Z49" s="91">
        <f>IF('TX Wheat'!N28="","",'TX Wheat'!N28)</f>
        <v>-0.50877629629629628</v>
      </c>
      <c r="AA49" s="91">
        <f>IF('TX Wheat'!O28="","",'TX Wheat'!O28)</f>
        <v>-0.44737333333333329</v>
      </c>
      <c r="AB49" s="92">
        <f>IF('TX Wheat'!P28="","",'TX Wheat'!P28)</f>
        <v>-0.38597037037037035</v>
      </c>
      <c r="AC49" t="str">
        <f>IF('TX Wheat'!Q28="","",'TX Wheat'!Q28)</f>
        <v/>
      </c>
    </row>
    <row r="50" spans="2:29" x14ac:dyDescent="0.2">
      <c r="C50" t="str">
        <f>IF('CA Strawberries'!F29="","",'CA Strawberries'!F29)</f>
        <v/>
      </c>
      <c r="D50" t="str">
        <f>IF('CA Strawberries'!G29="","",'CA Strawberries'!G29)</f>
        <v/>
      </c>
      <c r="E50" t="str">
        <f>IF('CA Strawberries'!H29="","",'CA Strawberries'!H29)</f>
        <v/>
      </c>
      <c r="F50" t="str">
        <f>IF('CA Strawberries'!I29="","",'CA Strawberries'!I29)</f>
        <v/>
      </c>
      <c r="G50" t="str">
        <f>IF('CA Strawberries'!J29="","",'CA Strawberries'!J29)</f>
        <v/>
      </c>
      <c r="H50" t="str">
        <f>IF('CA Strawberries'!K29="","",'CA Strawberries'!K29)</f>
        <v/>
      </c>
      <c r="I50" t="str">
        <f>IF('CA Strawberries'!L29="","",'CA Strawberries'!L29)</f>
        <v/>
      </c>
      <c r="J50" t="str">
        <f>IF('CA Strawberries'!M29="","",'CA Strawberries'!M29)</f>
        <v/>
      </c>
      <c r="K50" t="str">
        <f>IF('CA Strawberries'!N29="","",'CA Strawberries'!N29)</f>
        <v/>
      </c>
      <c r="L50" t="str">
        <f>IF('CA Strawberries'!O29="","",'CA Strawberries'!O29)</f>
        <v/>
      </c>
      <c r="M50" t="str">
        <f>IF('CA Strawberries'!P29="","",'CA Strawberries'!P29)</f>
        <v/>
      </c>
      <c r="N50" t="str">
        <f>IF('CA Strawberries'!Q29="","",'CA Strawberries'!Q29)</f>
        <v/>
      </c>
      <c r="R50" t="str">
        <f>IF('TX Wheat'!F29="","",'TX Wheat'!F29)</f>
        <v/>
      </c>
      <c r="S50" t="str">
        <f>IF('TX Wheat'!G29="","",'TX Wheat'!G29)</f>
        <v/>
      </c>
      <c r="T50" t="str">
        <f>IF('TX Wheat'!H29="","",'TX Wheat'!H29)</f>
        <v/>
      </c>
      <c r="U50" t="str">
        <f>IF('TX Wheat'!I29="","",'TX Wheat'!I29)</f>
        <v/>
      </c>
      <c r="V50" t="str">
        <f>IF('TX Wheat'!J29="","",'TX Wheat'!J29)</f>
        <v/>
      </c>
      <c r="W50" t="str">
        <f>IF('TX Wheat'!K29="","",'TX Wheat'!K29)</f>
        <v/>
      </c>
      <c r="X50" t="str">
        <f>IF('TX Wheat'!L29="","",'TX Wheat'!L29)</f>
        <v/>
      </c>
      <c r="Y50" t="str">
        <f>IF('TX Wheat'!M29="","",'TX Wheat'!M29)</f>
        <v/>
      </c>
      <c r="Z50" t="str">
        <f>IF('TX Wheat'!N29="","",'TX Wheat'!N29)</f>
        <v/>
      </c>
      <c r="AA50" t="str">
        <f>IF('TX Wheat'!O29="","",'TX Wheat'!O29)</f>
        <v/>
      </c>
      <c r="AB50" t="str">
        <f>IF('TX Wheat'!P29="","",'TX Wheat'!P29)</f>
        <v/>
      </c>
      <c r="AC50" t="str">
        <f>IF('TX Wheat'!Q29="","",'TX Wheat'!Q29)</f>
        <v/>
      </c>
    </row>
    <row r="51" spans="2:29" ht="24" x14ac:dyDescent="0.3">
      <c r="B51" s="83" t="s">
        <v>178</v>
      </c>
      <c r="C51" s="84"/>
      <c r="D51" s="84"/>
      <c r="E51" s="84"/>
      <c r="F51" s="84"/>
      <c r="G51" s="84"/>
      <c r="H51" s="84"/>
      <c r="I51" s="84"/>
      <c r="J51" s="84" t="str">
        <f>IF('CA Strawberries'!M30="","",'CA Strawberries'!M30)</f>
        <v/>
      </c>
      <c r="K51" s="101" t="s">
        <v>201</v>
      </c>
      <c r="L51" s="101"/>
      <c r="M51" s="93">
        <f>'CA Wheat Crop'!C38</f>
        <v>305.4505376162254</v>
      </c>
      <c r="N51" s="75" t="s">
        <v>195</v>
      </c>
      <c r="Q51" s="83" t="s">
        <v>181</v>
      </c>
      <c r="R51" s="84"/>
      <c r="S51" s="84"/>
      <c r="T51" s="84"/>
      <c r="U51" s="84"/>
      <c r="V51" s="84"/>
      <c r="W51" s="84"/>
      <c r="X51" s="84" t="str">
        <f>IF('TX Wheat'!L30="","",'TX Wheat'!L30)</f>
        <v/>
      </c>
      <c r="Y51" s="84" t="str">
        <f>IF('TX Wheat'!M30="","",'TX Wheat'!M30)</f>
        <v/>
      </c>
      <c r="Z51" s="101" t="s">
        <v>201</v>
      </c>
      <c r="AA51" s="101"/>
      <c r="AB51" s="93">
        <f>'TX Hay'!C38</f>
        <v>147.0485122872559</v>
      </c>
      <c r="AC51" s="75" t="s">
        <v>195</v>
      </c>
    </row>
    <row r="52" spans="2:29" x14ac:dyDescent="0.2">
      <c r="B52" s="85"/>
      <c r="C52" s="27" t="str">
        <f>IF('CA Wheat Crop'!F10="","",'CA Wheat Crop'!F10)</f>
        <v>ROI analysis, fixed yield increase w/ price per ton variable</v>
      </c>
      <c r="D52" s="27"/>
      <c r="E52" s="27"/>
      <c r="F52" s="27"/>
      <c r="G52" s="27"/>
      <c r="H52" s="27" t="str">
        <f>IF('CA Wheat Crop'!K10="","",'CA Wheat Crop'!K10)</f>
        <v/>
      </c>
      <c r="I52" s="27" t="str">
        <f>IF('CA Wheat Crop'!L10="","",'CA Wheat Crop'!L10)</f>
        <v/>
      </c>
      <c r="J52" s="27" t="str">
        <f>IF('CA Wheat Crop'!M10="","",'CA Wheat Crop'!M10)</f>
        <v/>
      </c>
      <c r="K52" s="101" t="s">
        <v>202</v>
      </c>
      <c r="L52" s="101"/>
      <c r="M52" s="93">
        <f>'CA Wheat Crop'!C39</f>
        <v>856.32452491564118</v>
      </c>
      <c r="N52" s="75" t="s">
        <v>195</v>
      </c>
      <c r="Q52" s="85"/>
      <c r="R52" s="27" t="str">
        <f>IF('TX Hay'!F10="","",'TX Hay'!F10)</f>
        <v>ROI analysis, fixed yield increase w/ price per ton variable</v>
      </c>
      <c r="S52" s="27"/>
      <c r="T52" s="27"/>
      <c r="U52" s="27"/>
      <c r="V52" s="27"/>
      <c r="W52" s="27"/>
      <c r="X52" s="27" t="str">
        <f>IF('TX Hay'!L10="","",'TX Hay'!L10)</f>
        <v/>
      </c>
      <c r="Y52" s="27" t="str">
        <f>IF('TX Hay'!M10="","",'TX Hay'!M10)</f>
        <v/>
      </c>
      <c r="Z52" s="101" t="s">
        <v>202</v>
      </c>
      <c r="AA52" s="101"/>
      <c r="AB52" s="93">
        <f>'TX Hay'!C39</f>
        <v>412.24758812553307</v>
      </c>
      <c r="AC52" s="75" t="s">
        <v>195</v>
      </c>
    </row>
    <row r="53" spans="2:29" x14ac:dyDescent="0.2">
      <c r="B53" s="85"/>
      <c r="C53" s="27" t="str">
        <f>IF('CA Wheat Crop'!F11="","",'CA Wheat Crop'!F11)</f>
        <v/>
      </c>
      <c r="D53" s="27" t="str">
        <f>IF('CA Wheat Crop'!G11="","",'CA Wheat Crop'!G11)</f>
        <v>Harvests</v>
      </c>
      <c r="E53" s="27" t="str">
        <f>IF('CA Wheat Crop'!H11="","",'CA Wheat Crop'!H11)</f>
        <v/>
      </c>
      <c r="F53" s="27" t="str">
        <f>IF('CA Wheat Crop'!I11="","",'CA Wheat Crop'!I11)</f>
        <v/>
      </c>
      <c r="G53" s="27" t="str">
        <f>IF('CA Wheat Crop'!J11="","",'CA Wheat Crop'!J11)</f>
        <v/>
      </c>
      <c r="H53" s="27" t="str">
        <f>IF('CA Wheat Crop'!K11="","",'CA Wheat Crop'!K11)</f>
        <v/>
      </c>
      <c r="I53" s="27" t="str">
        <f>IF('CA Wheat Crop'!L11="","",'CA Wheat Crop'!L11)</f>
        <v/>
      </c>
      <c r="J53" s="27" t="str">
        <f>IF('CA Wheat Crop'!M11="","",'CA Wheat Crop'!M11)</f>
        <v/>
      </c>
      <c r="K53" s="27" t="str">
        <f>IF('CA Wheat Crop'!N11="","",'CA Wheat Crop'!N11)</f>
        <v/>
      </c>
      <c r="L53" s="27" t="str">
        <f>IF('CA Wheat Crop'!O11="","",'CA Wheat Crop'!O11)</f>
        <v/>
      </c>
      <c r="M53" s="86" t="str">
        <f>IF('CA Wheat Crop'!P11="","",'CA Wheat Crop'!P11)</f>
        <v/>
      </c>
      <c r="N53" t="str">
        <f>IF('CA Wheat Crop'!Q11="","",'CA Wheat Crop'!Q11)</f>
        <v/>
      </c>
      <c r="Q53" s="85"/>
      <c r="R53" s="27" t="str">
        <f>IF('TX Hay'!F11="","",'TX Hay'!F11)</f>
        <v/>
      </c>
      <c r="S53" s="27" t="str">
        <f>IF('TX Hay'!G11="","",'TX Hay'!G11)</f>
        <v>Harvests</v>
      </c>
      <c r="T53" s="27" t="str">
        <f>IF('TX Hay'!H11="","",'TX Hay'!H11)</f>
        <v/>
      </c>
      <c r="U53" s="27" t="str">
        <f>IF('TX Hay'!I11="","",'TX Hay'!I11)</f>
        <v/>
      </c>
      <c r="V53" s="27" t="str">
        <f>IF('TX Hay'!J11="","",'TX Hay'!J11)</f>
        <v/>
      </c>
      <c r="W53" s="27" t="str">
        <f>IF('TX Hay'!K11="","",'TX Hay'!K11)</f>
        <v/>
      </c>
      <c r="X53" s="27" t="str">
        <f>IF('TX Hay'!L11="","",'TX Hay'!L11)</f>
        <v/>
      </c>
      <c r="Y53" s="27" t="str">
        <f>IF('TX Hay'!M11="","",'TX Hay'!M11)</f>
        <v/>
      </c>
      <c r="Z53" s="27" t="str">
        <f>IF('TX Hay'!N11="","",'TX Hay'!N11)</f>
        <v/>
      </c>
      <c r="AA53" s="27" t="str">
        <f>IF('TX Hay'!O11="","",'TX Hay'!O11)</f>
        <v/>
      </c>
      <c r="AB53" s="86" t="str">
        <f>IF('TX Hay'!P11="","",'TX Hay'!P11)</f>
        <v/>
      </c>
      <c r="AC53" t="str">
        <f>IF('TX Hay'!Q11="","",'TX Hay'!Q11)</f>
        <v/>
      </c>
    </row>
    <row r="54" spans="2:29" x14ac:dyDescent="0.2">
      <c r="B54" s="85"/>
      <c r="C54" s="27" t="str">
        <f>IF('CA Wheat Crop'!F12="","",'CA Wheat Crop'!F12)</f>
        <v>cost/ton biochar applied</v>
      </c>
      <c r="D54" s="27">
        <f>IF('CA Wheat Crop'!G12="","",'CA Wheat Crop'!G12)</f>
        <v>1</v>
      </c>
      <c r="E54" s="27">
        <f>IF('CA Wheat Crop'!H12="","",'CA Wheat Crop'!H12)</f>
        <v>2</v>
      </c>
      <c r="F54" s="27">
        <f>IF('CA Wheat Crop'!I12="","",'CA Wheat Crop'!I12)</f>
        <v>3</v>
      </c>
      <c r="G54" s="27">
        <f>IF('CA Wheat Crop'!J12="","",'CA Wheat Crop'!J12)</f>
        <v>4</v>
      </c>
      <c r="H54" s="27">
        <f>IF('CA Wheat Crop'!K12="","",'CA Wheat Crop'!K12)</f>
        <v>5</v>
      </c>
      <c r="I54" s="27">
        <f>IF('CA Wheat Crop'!L12="","",'CA Wheat Crop'!L12)</f>
        <v>6</v>
      </c>
      <c r="J54" s="27">
        <f>IF('CA Wheat Crop'!M12="","",'CA Wheat Crop'!M12)</f>
        <v>7</v>
      </c>
      <c r="K54" s="27">
        <f>IF('CA Wheat Crop'!N12="","",'CA Wheat Crop'!N12)</f>
        <v>8</v>
      </c>
      <c r="L54" s="27">
        <f>IF('CA Wheat Crop'!O12="","",'CA Wheat Crop'!O12)</f>
        <v>9</v>
      </c>
      <c r="M54" s="86">
        <f>IF('CA Wheat Crop'!P12="","",'CA Wheat Crop'!P12)</f>
        <v>10</v>
      </c>
      <c r="N54" t="str">
        <f>IF('CA Wheat Crop'!Q12="","",'CA Wheat Crop'!Q12)</f>
        <v/>
      </c>
      <c r="Q54" s="85"/>
      <c r="R54" s="27" t="str">
        <f>IF('TX Hay'!F12="","",'TX Hay'!F12)</f>
        <v>cost/ton biochar applied</v>
      </c>
      <c r="S54" s="27">
        <f>IF('TX Hay'!G12="","",'TX Hay'!G12)</f>
        <v>1</v>
      </c>
      <c r="T54" s="27">
        <f>IF('TX Hay'!H12="","",'TX Hay'!H12)</f>
        <v>2</v>
      </c>
      <c r="U54" s="27">
        <f>IF('TX Hay'!I12="","",'TX Hay'!I12)</f>
        <v>3</v>
      </c>
      <c r="V54" s="27">
        <f>IF('TX Hay'!J12="","",'TX Hay'!J12)</f>
        <v>4</v>
      </c>
      <c r="W54" s="27">
        <f>IF('TX Hay'!K12="","",'TX Hay'!K12)</f>
        <v>5</v>
      </c>
      <c r="X54" s="27">
        <f>IF('TX Hay'!L12="","",'TX Hay'!L12)</f>
        <v>6</v>
      </c>
      <c r="Y54" s="27">
        <f>IF('TX Hay'!M12="","",'TX Hay'!M12)</f>
        <v>7</v>
      </c>
      <c r="Z54" s="27">
        <f>IF('TX Hay'!N12="","",'TX Hay'!N12)</f>
        <v>8</v>
      </c>
      <c r="AA54" s="27">
        <f>IF('TX Hay'!O12="","",'TX Hay'!O12)</f>
        <v>9</v>
      </c>
      <c r="AB54" s="86">
        <f>IF('TX Hay'!P12="","",'TX Hay'!P12)</f>
        <v>10</v>
      </c>
      <c r="AC54" t="str">
        <f>IF('TX Hay'!Q12="","",'TX Hay'!Q12)</f>
        <v/>
      </c>
    </row>
    <row r="55" spans="2:29" x14ac:dyDescent="0.2">
      <c r="B55" s="85"/>
      <c r="C55" s="87">
        <f>IF('CA Wheat Crop'!F13="","",'CA Wheat Crop'!F13)</f>
        <v>180</v>
      </c>
      <c r="D55" s="88">
        <f>IF('CA Wheat Crop'!G13="","",'CA Wheat Crop'!G13)</f>
        <v>-0.89413925925925919</v>
      </c>
      <c r="E55" s="88">
        <f>IF('CA Wheat Crop'!H13="","",'CA Wheat Crop'!H13)</f>
        <v>-0.78827851851851849</v>
      </c>
      <c r="F55" s="88">
        <f>IF('CA Wheat Crop'!I13="","",'CA Wheat Crop'!I13)</f>
        <v>-0.68241777777777768</v>
      </c>
      <c r="G55" s="88">
        <f>IF('CA Wheat Crop'!J13="","",'CA Wheat Crop'!J13)</f>
        <v>-0.57655703703703698</v>
      </c>
      <c r="H55" s="88">
        <f>IF('CA Wheat Crop'!K13="","",'CA Wheat Crop'!K13)</f>
        <v>-0.47069629629629617</v>
      </c>
      <c r="I55" s="88">
        <f>IF('CA Wheat Crop'!L13="","",'CA Wheat Crop'!L13)</f>
        <v>-0.36483555555555541</v>
      </c>
      <c r="J55" s="88">
        <f>IF('CA Wheat Crop'!M13="","",'CA Wheat Crop'!M13)</f>
        <v>-0.25897481481481466</v>
      </c>
      <c r="K55" s="88">
        <f>IF('CA Wheat Crop'!N13="","",'CA Wheat Crop'!N13)</f>
        <v>-0.15311407407407387</v>
      </c>
      <c r="L55" s="88">
        <f>IF('CA Wheat Crop'!O13="","",'CA Wheat Crop'!O13)</f>
        <v>-4.7253333333333106E-2</v>
      </c>
      <c r="M55" s="89">
        <f>IF('CA Wheat Crop'!P13="","",'CA Wheat Crop'!P13)</f>
        <v>5.8607407407407663E-2</v>
      </c>
      <c r="N55" t="str">
        <f>IF('CA Wheat Crop'!Q13="","",'CA Wheat Crop'!Q13)</f>
        <v>*per cost references</v>
      </c>
      <c r="Q55" s="85"/>
      <c r="R55" s="87">
        <f>IF('TX Hay'!F13="","",'TX Hay'!F13)</f>
        <v>180</v>
      </c>
      <c r="S55" s="88">
        <f>IF('TX Hay'!G13="","",'TX Hay'!G13)</f>
        <v>-0.94903703703703712</v>
      </c>
      <c r="T55" s="88">
        <f>IF('TX Hay'!H13="","",'TX Hay'!H13)</f>
        <v>-0.89807407407407402</v>
      </c>
      <c r="U55" s="88">
        <f>IF('TX Hay'!I13="","",'TX Hay'!I13)</f>
        <v>-0.84711111111111093</v>
      </c>
      <c r="V55" s="88">
        <f>IF('TX Hay'!J13="","",'TX Hay'!J13)</f>
        <v>-0.79614814814814805</v>
      </c>
      <c r="W55" s="88">
        <f>IF('TX Hay'!K13="","",'TX Hay'!K13)</f>
        <v>-0.74518518518518506</v>
      </c>
      <c r="X55" s="88">
        <f>IF('TX Hay'!L13="","",'TX Hay'!L13)</f>
        <v>-0.69422222222222196</v>
      </c>
      <c r="Y55" s="88">
        <f>IF('TX Hay'!M13="","",'TX Hay'!M13)</f>
        <v>-0.64325925925925898</v>
      </c>
      <c r="Z55" s="88">
        <f>IF('TX Hay'!N13="","",'TX Hay'!N13)</f>
        <v>-0.59229629629629599</v>
      </c>
      <c r="AA55" s="88">
        <f>IF('TX Hay'!O13="","",'TX Hay'!O13)</f>
        <v>-0.541333333333333</v>
      </c>
      <c r="AB55" s="89">
        <f>IF('TX Hay'!P13="","",'TX Hay'!P13)</f>
        <v>-0.49037037037037001</v>
      </c>
      <c r="AC55" t="str">
        <f>IF('TX Hay'!Q13="","",'TX Hay'!Q13)</f>
        <v>*per cost references</v>
      </c>
    </row>
    <row r="56" spans="2:29" x14ac:dyDescent="0.2">
      <c r="B56" s="85"/>
      <c r="C56" s="87">
        <f>IF('CA Wheat Crop'!F14="","",'CA Wheat Crop'!F14)</f>
        <v>50</v>
      </c>
      <c r="D56" s="88">
        <f>IF('CA Wheat Crop'!G14="","",'CA Wheat Crop'!G14)</f>
        <v>-0.61890133333333319</v>
      </c>
      <c r="E56" s="88">
        <f>IF('CA Wheat Crop'!H14="","",'CA Wheat Crop'!H14)</f>
        <v>-0.2378026666666665</v>
      </c>
      <c r="F56" s="88">
        <f>IF('CA Wheat Crop'!I14="","",'CA Wheat Crop'!I14)</f>
        <v>0.14329600000000028</v>
      </c>
      <c r="G56" s="88">
        <f>IF('CA Wheat Crop'!J14="","",'CA Wheat Crop'!J14)</f>
        <v>0.52439466666666701</v>
      </c>
      <c r="H56" s="88">
        <f>IF('CA Wheat Crop'!K14="","",'CA Wheat Crop'!K14)</f>
        <v>0.90549333333333382</v>
      </c>
      <c r="I56" s="88">
        <f>IF('CA Wheat Crop'!L14="","",'CA Wheat Crop'!L14)</f>
        <v>1.2865920000000006</v>
      </c>
      <c r="J56" s="88">
        <f>IF('CA Wheat Crop'!M14="","",'CA Wheat Crop'!M14)</f>
        <v>1.6676906666666673</v>
      </c>
      <c r="K56" s="88">
        <f>IF('CA Wheat Crop'!N14="","",'CA Wheat Crop'!N14)</f>
        <v>2.048789333333334</v>
      </c>
      <c r="L56" s="88">
        <f>IF('CA Wheat Crop'!O14="","",'CA Wheat Crop'!O14)</f>
        <v>2.4298880000000009</v>
      </c>
      <c r="M56" s="89">
        <f>IF('CA Wheat Crop'!P14="","",'CA Wheat Crop'!P14)</f>
        <v>2.8109866666666674</v>
      </c>
      <c r="N56" t="str">
        <f>IF('CA Wheat Crop'!Q14="","",'CA Wheat Crop'!Q14)</f>
        <v/>
      </c>
      <c r="Q56" s="85"/>
      <c r="R56" s="87">
        <f>IF('TX Hay'!F14="","",'TX Hay'!F14)</f>
        <v>50</v>
      </c>
      <c r="S56" s="88">
        <f>IF('TX Hay'!G14="","",'TX Hay'!G14)</f>
        <v>-0.81653333333333322</v>
      </c>
      <c r="T56" s="88">
        <f>IF('TX Hay'!H14="","",'TX Hay'!H14)</f>
        <v>-0.63306666666666644</v>
      </c>
      <c r="U56" s="88">
        <f>IF('TX Hay'!I14="","",'TX Hay'!I14)</f>
        <v>-0.44959999999999961</v>
      </c>
      <c r="V56" s="88">
        <f>IF('TX Hay'!J14="","",'TX Hay'!J14)</f>
        <v>-0.26613333333333283</v>
      </c>
      <c r="W56" s="88">
        <f>IF('TX Hay'!K14="","",'TX Hay'!K14)</f>
        <v>-8.2666666666666014E-2</v>
      </c>
      <c r="X56" s="88">
        <f>IF('TX Hay'!L14="","",'TX Hay'!L14)</f>
        <v>0.10080000000000079</v>
      </c>
      <c r="Y56" s="88">
        <f>IF('TX Hay'!M14="","",'TX Hay'!M14)</f>
        <v>0.28426666666666761</v>
      </c>
      <c r="Z56" s="88">
        <f>IF('TX Hay'!N14="","",'TX Hay'!N14)</f>
        <v>0.46773333333333439</v>
      </c>
      <c r="AA56" s="88">
        <f>IF('TX Hay'!O14="","",'TX Hay'!O14)</f>
        <v>0.65120000000000122</v>
      </c>
      <c r="AB56" s="89">
        <f>IF('TX Hay'!P14="","",'TX Hay'!P14)</f>
        <v>0.834666666666668</v>
      </c>
      <c r="AC56" t="str">
        <f>IF('TX Hay'!Q14="","",'TX Hay'!Q14)</f>
        <v/>
      </c>
    </row>
    <row r="57" spans="2:29" x14ac:dyDescent="0.2">
      <c r="B57" s="85"/>
      <c r="C57" s="87">
        <f>IF('CA Wheat Crop'!F15="","",'CA Wheat Crop'!F15)</f>
        <v>100</v>
      </c>
      <c r="D57" s="88">
        <f>IF('CA Wheat Crop'!G15="","",'CA Wheat Crop'!G15)</f>
        <v>-0.80945066666666665</v>
      </c>
      <c r="E57" s="88">
        <f>IF('CA Wheat Crop'!H15="","",'CA Wheat Crop'!H15)</f>
        <v>-0.61890133333333319</v>
      </c>
      <c r="F57" s="88">
        <f>IF('CA Wheat Crop'!I15="","",'CA Wheat Crop'!I15)</f>
        <v>-0.42835199999999984</v>
      </c>
      <c r="G57" s="88">
        <f>IF('CA Wheat Crop'!J15="","",'CA Wheat Crop'!J15)</f>
        <v>-0.2378026666666665</v>
      </c>
      <c r="H57" s="88">
        <f>IF('CA Wheat Crop'!K15="","",'CA Wheat Crop'!K15)</f>
        <v>-4.7253333333333106E-2</v>
      </c>
      <c r="I57" s="88">
        <f>IF('CA Wheat Crop'!L15="","",'CA Wheat Crop'!L15)</f>
        <v>0.14329600000000028</v>
      </c>
      <c r="J57" s="88">
        <f>IF('CA Wheat Crop'!M15="","",'CA Wheat Crop'!M15)</f>
        <v>0.33384533333333366</v>
      </c>
      <c r="K57" s="88">
        <f>IF('CA Wheat Crop'!N15="","",'CA Wheat Crop'!N15)</f>
        <v>0.52439466666666701</v>
      </c>
      <c r="L57" s="88">
        <f>IF('CA Wheat Crop'!O15="","",'CA Wheat Crop'!O15)</f>
        <v>0.71494400000000047</v>
      </c>
      <c r="M57" s="89">
        <f>IF('CA Wheat Crop'!P15="","",'CA Wheat Crop'!P15)</f>
        <v>0.90549333333333382</v>
      </c>
      <c r="N57" t="str">
        <f>IF('CA Wheat Crop'!Q15="","",'CA Wheat Crop'!Q15)</f>
        <v/>
      </c>
      <c r="Q57" s="85"/>
      <c r="R57" s="87">
        <f>IF('TX Hay'!F15="","",'TX Hay'!F15)</f>
        <v>100</v>
      </c>
      <c r="S57" s="88">
        <f>IF('TX Hay'!G15="","",'TX Hay'!G15)</f>
        <v>-0.90826666666666656</v>
      </c>
      <c r="T57" s="88">
        <f>IF('TX Hay'!H15="","",'TX Hay'!H15)</f>
        <v>-0.81653333333333322</v>
      </c>
      <c r="U57" s="88">
        <f>IF('TX Hay'!I15="","",'TX Hay'!I15)</f>
        <v>-0.72479999999999978</v>
      </c>
      <c r="V57" s="88">
        <f>IF('TX Hay'!J15="","",'TX Hay'!J15)</f>
        <v>-0.63306666666666644</v>
      </c>
      <c r="W57" s="88">
        <f>IF('TX Hay'!K15="","",'TX Hay'!K15)</f>
        <v>-0.541333333333333</v>
      </c>
      <c r="X57" s="88">
        <f>IF('TX Hay'!L15="","",'TX Hay'!L15)</f>
        <v>-0.44959999999999961</v>
      </c>
      <c r="Y57" s="88">
        <f>IF('TX Hay'!M15="","",'TX Hay'!M15)</f>
        <v>-0.35786666666666622</v>
      </c>
      <c r="Z57" s="88">
        <f>IF('TX Hay'!N15="","",'TX Hay'!N15)</f>
        <v>-0.26613333333333283</v>
      </c>
      <c r="AA57" s="88">
        <f>IF('TX Hay'!O15="","",'TX Hay'!O15)</f>
        <v>-0.17439999999999942</v>
      </c>
      <c r="AB57" s="89">
        <f>IF('TX Hay'!P15="","",'TX Hay'!P15)</f>
        <v>-8.2666666666666014E-2</v>
      </c>
      <c r="AC57" t="str">
        <f>IF('TX Hay'!Q15="","",'TX Hay'!Q15)</f>
        <v/>
      </c>
    </row>
    <row r="58" spans="2:29" x14ac:dyDescent="0.2">
      <c r="B58" s="85"/>
      <c r="C58" s="87">
        <f>IF('CA Wheat Crop'!F16="","",'CA Wheat Crop'!F16)</f>
        <v>200</v>
      </c>
      <c r="D58" s="88">
        <f>IF('CA Wheat Crop'!G16="","",'CA Wheat Crop'!G16)</f>
        <v>-0.90472533333333327</v>
      </c>
      <c r="E58" s="88">
        <f>IF('CA Wheat Crop'!H16="","",'CA Wheat Crop'!H16)</f>
        <v>-0.80945066666666665</v>
      </c>
      <c r="F58" s="88">
        <f>IF('CA Wheat Crop'!I16="","",'CA Wheat Crop'!I16)</f>
        <v>-0.71417599999999992</v>
      </c>
      <c r="G58" s="88">
        <f>IF('CA Wheat Crop'!J16="","",'CA Wheat Crop'!J16)</f>
        <v>-0.61890133333333319</v>
      </c>
      <c r="H58" s="88">
        <f>IF('CA Wheat Crop'!K16="","",'CA Wheat Crop'!K16)</f>
        <v>-0.52362666666666657</v>
      </c>
      <c r="I58" s="88">
        <f>IF('CA Wheat Crop'!L16="","",'CA Wheat Crop'!L16)</f>
        <v>-0.42835199999999984</v>
      </c>
      <c r="J58" s="88">
        <f>IF('CA Wheat Crop'!M16="","",'CA Wheat Crop'!M16)</f>
        <v>-0.33307733333333317</v>
      </c>
      <c r="K58" s="88">
        <f>IF('CA Wheat Crop'!N16="","",'CA Wheat Crop'!N16)</f>
        <v>-0.2378026666666665</v>
      </c>
      <c r="L58" s="88">
        <f>IF('CA Wheat Crop'!O16="","",'CA Wheat Crop'!O16)</f>
        <v>-0.14252799999999979</v>
      </c>
      <c r="M58" s="89">
        <f>IF('CA Wheat Crop'!P16="","",'CA Wheat Crop'!P16)</f>
        <v>-4.7253333333333106E-2</v>
      </c>
      <c r="N58" t="str">
        <f>IF('CA Wheat Crop'!Q16="","",'CA Wheat Crop'!Q16)</f>
        <v/>
      </c>
      <c r="Q58" s="85"/>
      <c r="R58" s="87">
        <f>IF('TX Hay'!F16="","",'TX Hay'!F16)</f>
        <v>200</v>
      </c>
      <c r="S58" s="88">
        <f>IF('TX Hay'!G16="","",'TX Hay'!G16)</f>
        <v>-0.95413333333333339</v>
      </c>
      <c r="T58" s="88">
        <f>IF('TX Hay'!H16="","",'TX Hay'!H16)</f>
        <v>-0.90826666666666656</v>
      </c>
      <c r="U58" s="88">
        <f>IF('TX Hay'!I16="","",'TX Hay'!I16)</f>
        <v>-0.86239999999999983</v>
      </c>
      <c r="V58" s="88">
        <f>IF('TX Hay'!J16="","",'TX Hay'!J16)</f>
        <v>-0.81653333333333322</v>
      </c>
      <c r="W58" s="88">
        <f>IF('TX Hay'!K16="","",'TX Hay'!K16)</f>
        <v>-0.77066666666666661</v>
      </c>
      <c r="X58" s="88">
        <f>IF('TX Hay'!L16="","",'TX Hay'!L16)</f>
        <v>-0.72479999999999978</v>
      </c>
      <c r="Y58" s="88">
        <f>IF('TX Hay'!M16="","",'TX Hay'!M16)</f>
        <v>-0.67893333333333306</v>
      </c>
      <c r="Z58" s="88">
        <f>IF('TX Hay'!N16="","",'TX Hay'!N16)</f>
        <v>-0.63306666666666644</v>
      </c>
      <c r="AA58" s="88">
        <f>IF('TX Hay'!O16="","",'TX Hay'!O16)</f>
        <v>-0.58719999999999972</v>
      </c>
      <c r="AB58" s="89">
        <f>IF('TX Hay'!P16="","",'TX Hay'!P16)</f>
        <v>-0.541333333333333</v>
      </c>
      <c r="AC58" t="str">
        <f>IF('TX Hay'!Q16="","",'TX Hay'!Q16)</f>
        <v/>
      </c>
    </row>
    <row r="59" spans="2:29" x14ac:dyDescent="0.2">
      <c r="B59" s="85"/>
      <c r="C59" s="87">
        <f>IF('CA Wheat Crop'!F17="","",'CA Wheat Crop'!F17)</f>
        <v>300</v>
      </c>
      <c r="D59" s="88">
        <f>IF('CA Wheat Crop'!G17="","",'CA Wheat Crop'!G17)</f>
        <v>-0.93648355555555551</v>
      </c>
      <c r="E59" s="88">
        <f>IF('CA Wheat Crop'!H17="","",'CA Wheat Crop'!H17)</f>
        <v>-0.87296711111111103</v>
      </c>
      <c r="F59" s="88">
        <f>IF('CA Wheat Crop'!I17="","",'CA Wheat Crop'!I17)</f>
        <v>-0.80945066666666665</v>
      </c>
      <c r="G59" s="88">
        <f>IF('CA Wheat Crop'!J17="","",'CA Wheat Crop'!J17)</f>
        <v>-0.74593422222222217</v>
      </c>
      <c r="H59" s="88">
        <f>IF('CA Wheat Crop'!K17="","",'CA Wheat Crop'!K17)</f>
        <v>-0.68241777777777768</v>
      </c>
      <c r="I59" s="88">
        <f>IF('CA Wheat Crop'!L17="","",'CA Wheat Crop'!L17)</f>
        <v>-0.61890133333333319</v>
      </c>
      <c r="J59" s="88">
        <f>IF('CA Wheat Crop'!M17="","",'CA Wheat Crop'!M17)</f>
        <v>-0.55538488888888882</v>
      </c>
      <c r="K59" s="88">
        <f>IF('CA Wheat Crop'!N17="","",'CA Wheat Crop'!N17)</f>
        <v>-0.49186844444444433</v>
      </c>
      <c r="L59" s="88">
        <f>IF('CA Wheat Crop'!O17="","",'CA Wheat Crop'!O17)</f>
        <v>-0.42835199999999984</v>
      </c>
      <c r="M59" s="89">
        <f>IF('CA Wheat Crop'!P17="","",'CA Wheat Crop'!P17)</f>
        <v>-0.36483555555555541</v>
      </c>
      <c r="N59" t="str">
        <f>IF('CA Wheat Crop'!Q17="","",'CA Wheat Crop'!Q17)</f>
        <v/>
      </c>
      <c r="Q59" s="85"/>
      <c r="R59" s="87">
        <f>IF('TX Hay'!F17="","",'TX Hay'!F17)</f>
        <v>300</v>
      </c>
      <c r="S59" s="88">
        <f>IF('TX Hay'!G17="","",'TX Hay'!G17)</f>
        <v>-0.9694222222222223</v>
      </c>
      <c r="T59" s="88">
        <f>IF('TX Hay'!H17="","",'TX Hay'!H17)</f>
        <v>-0.93884444444444448</v>
      </c>
      <c r="U59" s="88">
        <f>IF('TX Hay'!I17="","",'TX Hay'!I17)</f>
        <v>-0.90826666666666656</v>
      </c>
      <c r="V59" s="88">
        <f>IF('TX Hay'!J17="","",'TX Hay'!J17)</f>
        <v>-0.87768888888888885</v>
      </c>
      <c r="W59" s="88">
        <f>IF('TX Hay'!K17="","",'TX Hay'!K17)</f>
        <v>-0.84711111111111104</v>
      </c>
      <c r="X59" s="88">
        <f>IF('TX Hay'!L17="","",'TX Hay'!L17)</f>
        <v>-0.81653333333333311</v>
      </c>
      <c r="Y59" s="88">
        <f>IF('TX Hay'!M17="","",'TX Hay'!M17)</f>
        <v>-0.78595555555555541</v>
      </c>
      <c r="Z59" s="88">
        <f>IF('TX Hay'!N17="","",'TX Hay'!N17)</f>
        <v>-0.75537777777777759</v>
      </c>
      <c r="AA59" s="88">
        <f>IF('TX Hay'!O17="","",'TX Hay'!O17)</f>
        <v>-0.72479999999999989</v>
      </c>
      <c r="AB59" s="89">
        <f>IF('TX Hay'!P17="","",'TX Hay'!P17)</f>
        <v>-0.69422222222222196</v>
      </c>
      <c r="AC59" t="str">
        <f>IF('TX Hay'!Q17="","",'TX Hay'!Q17)</f>
        <v/>
      </c>
    </row>
    <row r="60" spans="2:29" x14ac:dyDescent="0.2">
      <c r="B60" s="85"/>
      <c r="C60" s="87">
        <f>IF('CA Wheat Crop'!F18="","",'CA Wheat Crop'!F18)</f>
        <v>400</v>
      </c>
      <c r="D60" s="88">
        <f>IF('CA Wheat Crop'!G18="","",'CA Wheat Crop'!G18)</f>
        <v>-0.95236266666666669</v>
      </c>
      <c r="E60" s="88">
        <f>IF('CA Wheat Crop'!H18="","",'CA Wheat Crop'!H18)</f>
        <v>-0.90472533333333327</v>
      </c>
      <c r="F60" s="88">
        <f>IF('CA Wheat Crop'!I18="","",'CA Wheat Crop'!I18)</f>
        <v>-0.85708799999999996</v>
      </c>
      <c r="G60" s="88">
        <f>IF('CA Wheat Crop'!J18="","",'CA Wheat Crop'!J18)</f>
        <v>-0.80945066666666665</v>
      </c>
      <c r="H60" s="88">
        <f>IF('CA Wheat Crop'!K18="","",'CA Wheat Crop'!K18)</f>
        <v>-0.76181333333333323</v>
      </c>
      <c r="I60" s="88">
        <f>IF('CA Wheat Crop'!L18="","",'CA Wheat Crop'!L18)</f>
        <v>-0.71417599999999992</v>
      </c>
      <c r="J60" s="88">
        <f>IF('CA Wheat Crop'!M18="","",'CA Wheat Crop'!M18)</f>
        <v>-0.66653866666666661</v>
      </c>
      <c r="K60" s="88">
        <f>IF('CA Wheat Crop'!N18="","",'CA Wheat Crop'!N18)</f>
        <v>-0.61890133333333319</v>
      </c>
      <c r="L60" s="88">
        <f>IF('CA Wheat Crop'!O18="","",'CA Wheat Crop'!O18)</f>
        <v>-0.57126399999999988</v>
      </c>
      <c r="M60" s="89">
        <f>IF('CA Wheat Crop'!P18="","",'CA Wheat Crop'!P18)</f>
        <v>-0.52362666666666657</v>
      </c>
      <c r="N60" t="str">
        <f>IF('CA Wheat Crop'!Q18="","",'CA Wheat Crop'!Q18)</f>
        <v/>
      </c>
      <c r="Q60" s="85"/>
      <c r="R60" s="87">
        <f>IF('TX Hay'!F18="","",'TX Hay'!F18)</f>
        <v>400</v>
      </c>
      <c r="S60" s="88">
        <f>IF('TX Hay'!G18="","",'TX Hay'!G18)</f>
        <v>-0.97706666666666664</v>
      </c>
      <c r="T60" s="88">
        <f>IF('TX Hay'!H18="","",'TX Hay'!H18)</f>
        <v>-0.95413333333333339</v>
      </c>
      <c r="U60" s="88">
        <f>IF('TX Hay'!I18="","",'TX Hay'!I18)</f>
        <v>-0.93119999999999992</v>
      </c>
      <c r="V60" s="88">
        <f>IF('TX Hay'!J18="","",'TX Hay'!J18)</f>
        <v>-0.90826666666666656</v>
      </c>
      <c r="W60" s="88">
        <f>IF('TX Hay'!K18="","",'TX Hay'!K18)</f>
        <v>-0.88533333333333331</v>
      </c>
      <c r="X60" s="88">
        <f>IF('TX Hay'!L18="","",'TX Hay'!L18)</f>
        <v>-0.86239999999999983</v>
      </c>
      <c r="Y60" s="88">
        <f>IF('TX Hay'!M18="","",'TX Hay'!M18)</f>
        <v>-0.83946666666666647</v>
      </c>
      <c r="Z60" s="88">
        <f>IF('TX Hay'!N18="","",'TX Hay'!N18)</f>
        <v>-0.81653333333333322</v>
      </c>
      <c r="AA60" s="88">
        <f>IF('TX Hay'!O18="","",'TX Hay'!O18)</f>
        <v>-0.79359999999999986</v>
      </c>
      <c r="AB60" s="89">
        <f>IF('TX Hay'!P18="","",'TX Hay'!P18)</f>
        <v>-0.77066666666666661</v>
      </c>
      <c r="AC60" t="str">
        <f>IF('TX Hay'!Q18="","",'TX Hay'!Q18)</f>
        <v/>
      </c>
    </row>
    <row r="61" spans="2:29" x14ac:dyDescent="0.2">
      <c r="B61" s="85"/>
      <c r="C61" s="27" t="str">
        <f>IF('CA Wheat Crop'!F19="","",'CA Wheat Crop'!F19)</f>
        <v/>
      </c>
      <c r="D61" s="27" t="str">
        <f>IF('CA Wheat Crop'!G19="","",'CA Wheat Crop'!G19)</f>
        <v/>
      </c>
      <c r="E61" s="27" t="str">
        <f>IF('CA Wheat Crop'!H19="","",'CA Wheat Crop'!H19)</f>
        <v/>
      </c>
      <c r="F61" s="27" t="str">
        <f>IF('CA Wheat Crop'!I19="","",'CA Wheat Crop'!I19)</f>
        <v/>
      </c>
      <c r="G61" s="27" t="str">
        <f>IF('CA Wheat Crop'!J19="","",'CA Wheat Crop'!J19)</f>
        <v/>
      </c>
      <c r="H61" s="27" t="str">
        <f>IF('CA Wheat Crop'!K19="","",'CA Wheat Crop'!K19)</f>
        <v/>
      </c>
      <c r="I61" s="27" t="str">
        <f>IF('CA Wheat Crop'!L19="","",'CA Wheat Crop'!L19)</f>
        <v/>
      </c>
      <c r="J61" s="27" t="str">
        <f>IF('CA Wheat Crop'!M19="","",'CA Wheat Crop'!M19)</f>
        <v/>
      </c>
      <c r="K61" s="27" t="str">
        <f>IF('CA Wheat Crop'!N19="","",'CA Wheat Crop'!N19)</f>
        <v/>
      </c>
      <c r="L61" s="27" t="str">
        <f>IF('CA Wheat Crop'!O19="","",'CA Wheat Crop'!O19)</f>
        <v/>
      </c>
      <c r="M61" s="86" t="str">
        <f>IF('CA Wheat Crop'!P19="","",'CA Wheat Crop'!P19)</f>
        <v/>
      </c>
      <c r="N61" t="str">
        <f>IF('CA Wheat Crop'!Q19="","",'CA Wheat Crop'!Q19)</f>
        <v/>
      </c>
      <c r="Q61" s="85"/>
      <c r="R61" s="27" t="str">
        <f>IF('TX Hay'!F19="","",'TX Hay'!F19)</f>
        <v/>
      </c>
      <c r="S61" s="27" t="str">
        <f>IF('TX Hay'!G19="","",'TX Hay'!G19)</f>
        <v/>
      </c>
      <c r="T61" s="27" t="str">
        <f>IF('TX Hay'!H19="","",'TX Hay'!H19)</f>
        <v/>
      </c>
      <c r="U61" s="27" t="str">
        <f>IF('TX Hay'!I19="","",'TX Hay'!I19)</f>
        <v/>
      </c>
      <c r="V61" s="27" t="str">
        <f>IF('TX Hay'!J19="","",'TX Hay'!J19)</f>
        <v/>
      </c>
      <c r="W61" s="27" t="str">
        <f>IF('TX Hay'!K19="","",'TX Hay'!K19)</f>
        <v/>
      </c>
      <c r="X61" s="27" t="str">
        <f>IF('TX Hay'!L19="","",'TX Hay'!L19)</f>
        <v/>
      </c>
      <c r="Y61" s="27" t="str">
        <f>IF('TX Hay'!M19="","",'TX Hay'!M19)</f>
        <v/>
      </c>
      <c r="Z61" s="27" t="str">
        <f>IF('TX Hay'!N19="","",'TX Hay'!N19)</f>
        <v/>
      </c>
      <c r="AA61" s="27" t="str">
        <f>IF('TX Hay'!O19="","",'TX Hay'!O19)</f>
        <v/>
      </c>
      <c r="AB61" s="86" t="str">
        <f>IF('TX Hay'!P19="","",'TX Hay'!P19)</f>
        <v/>
      </c>
      <c r="AC61" t="str">
        <f>IF('TX Hay'!Q19="","",'TX Hay'!Q19)</f>
        <v/>
      </c>
    </row>
    <row r="62" spans="2:29" x14ac:dyDescent="0.2">
      <c r="B62" s="85"/>
      <c r="C62" s="27" t="str">
        <f>IF('CA Wheat Crop'!F20="","",'CA Wheat Crop'!F20)</f>
        <v>ROI analysis, fixed price per ton w/ yield increase variable</v>
      </c>
      <c r="D62" s="27"/>
      <c r="E62" s="27"/>
      <c r="F62" s="27"/>
      <c r="G62" s="27"/>
      <c r="H62" s="27" t="str">
        <f>IF('CA Wheat Crop'!K20="","",'CA Wheat Crop'!K20)</f>
        <v/>
      </c>
      <c r="I62" s="27" t="str">
        <f>IF('CA Wheat Crop'!L20="","",'CA Wheat Crop'!L20)</f>
        <v/>
      </c>
      <c r="J62" s="27" t="str">
        <f>IF('CA Wheat Crop'!M20="","",'CA Wheat Crop'!M20)</f>
        <v/>
      </c>
      <c r="K62" s="27" t="str">
        <f>IF('CA Wheat Crop'!N20="","",'CA Wheat Crop'!N20)</f>
        <v/>
      </c>
      <c r="L62" s="27" t="str">
        <f>IF('CA Wheat Crop'!O20="","",'CA Wheat Crop'!O20)</f>
        <v/>
      </c>
      <c r="M62" s="86" t="str">
        <f>IF('CA Wheat Crop'!P20="","",'CA Wheat Crop'!P20)</f>
        <v/>
      </c>
      <c r="N62" t="str">
        <f>IF('CA Wheat Crop'!Q20="","",'CA Wheat Crop'!Q20)</f>
        <v/>
      </c>
      <c r="Q62" s="85"/>
      <c r="R62" s="27" t="str">
        <f>IF('TX Hay'!F20="","",'TX Hay'!F20)</f>
        <v>ROI analysis, fixed price per ton w/ yield increase variable</v>
      </c>
      <c r="S62" s="27"/>
      <c r="T62" s="27"/>
      <c r="U62" s="27"/>
      <c r="V62" s="27"/>
      <c r="W62" s="27"/>
      <c r="X62" s="27" t="str">
        <f>IF('TX Hay'!L20="","",'TX Hay'!L20)</f>
        <v/>
      </c>
      <c r="Y62" s="27" t="str">
        <f>IF('TX Hay'!M20="","",'TX Hay'!M20)</f>
        <v/>
      </c>
      <c r="Z62" s="27" t="str">
        <f>IF('TX Hay'!N20="","",'TX Hay'!N20)</f>
        <v/>
      </c>
      <c r="AA62" s="27" t="str">
        <f>IF('TX Hay'!O20="","",'TX Hay'!O20)</f>
        <v/>
      </c>
      <c r="AB62" s="86" t="str">
        <f>IF('TX Hay'!P20="","",'TX Hay'!P20)</f>
        <v/>
      </c>
      <c r="AC62" t="str">
        <f>IF('TX Hay'!Q20="","",'TX Hay'!Q20)</f>
        <v/>
      </c>
    </row>
    <row r="63" spans="2:29" x14ac:dyDescent="0.2">
      <c r="B63" s="85"/>
      <c r="C63" s="27" t="str">
        <f>IF('CA Wheat Crop'!F21="","",'CA Wheat Crop'!F21)</f>
        <v/>
      </c>
      <c r="D63" s="27" t="str">
        <f>IF('CA Wheat Crop'!G21="","",'CA Wheat Crop'!G21)</f>
        <v>Harvests</v>
      </c>
      <c r="E63" s="27" t="str">
        <f>IF('CA Wheat Crop'!H21="","",'CA Wheat Crop'!H21)</f>
        <v/>
      </c>
      <c r="F63" s="27" t="str">
        <f>IF('CA Wheat Crop'!I21="","",'CA Wheat Crop'!I21)</f>
        <v/>
      </c>
      <c r="G63" s="27" t="str">
        <f>IF('CA Wheat Crop'!J21="","",'CA Wheat Crop'!J21)</f>
        <v/>
      </c>
      <c r="H63" s="27" t="str">
        <f>IF('CA Wheat Crop'!K21="","",'CA Wheat Crop'!K21)</f>
        <v/>
      </c>
      <c r="I63" s="27" t="str">
        <f>IF('CA Wheat Crop'!L21="","",'CA Wheat Crop'!L21)</f>
        <v/>
      </c>
      <c r="J63" s="27" t="str">
        <f>IF('CA Wheat Crop'!M21="","",'CA Wheat Crop'!M21)</f>
        <v/>
      </c>
      <c r="K63" s="27" t="str">
        <f>IF('CA Wheat Crop'!N21="","",'CA Wheat Crop'!N21)</f>
        <v/>
      </c>
      <c r="L63" s="27" t="str">
        <f>IF('CA Wheat Crop'!O21="","",'CA Wheat Crop'!O21)</f>
        <v/>
      </c>
      <c r="M63" s="86" t="str">
        <f>IF('CA Wheat Crop'!P21="","",'CA Wheat Crop'!P21)</f>
        <v/>
      </c>
      <c r="N63" t="str">
        <f>IF('CA Wheat Crop'!Q21="","",'CA Wheat Crop'!Q21)</f>
        <v/>
      </c>
      <c r="Q63" s="85"/>
      <c r="R63" s="27" t="str">
        <f>IF('TX Hay'!F21="","",'TX Hay'!F21)</f>
        <v/>
      </c>
      <c r="S63" s="27" t="str">
        <f>IF('TX Hay'!G21="","",'TX Hay'!G21)</f>
        <v>Harvests</v>
      </c>
      <c r="T63" s="27" t="str">
        <f>IF('TX Hay'!H21="","",'TX Hay'!H21)</f>
        <v/>
      </c>
      <c r="U63" s="27" t="str">
        <f>IF('TX Hay'!I21="","",'TX Hay'!I21)</f>
        <v/>
      </c>
      <c r="V63" s="27" t="str">
        <f>IF('TX Hay'!J21="","",'TX Hay'!J21)</f>
        <v/>
      </c>
      <c r="W63" s="27" t="str">
        <f>IF('TX Hay'!K21="","",'TX Hay'!K21)</f>
        <v/>
      </c>
      <c r="X63" s="27" t="str">
        <f>IF('TX Hay'!L21="","",'TX Hay'!L21)</f>
        <v/>
      </c>
      <c r="Y63" s="27" t="str">
        <f>IF('TX Hay'!M21="","",'TX Hay'!M21)</f>
        <v/>
      </c>
      <c r="Z63" s="27" t="str">
        <f>IF('TX Hay'!N21="","",'TX Hay'!N21)</f>
        <v/>
      </c>
      <c r="AA63" s="27" t="str">
        <f>IF('TX Hay'!O21="","",'TX Hay'!O21)</f>
        <v/>
      </c>
      <c r="AB63" s="86" t="str">
        <f>IF('TX Hay'!P21="","",'TX Hay'!P21)</f>
        <v/>
      </c>
      <c r="AC63" t="str">
        <f>IF('TX Hay'!Q21="","",'TX Hay'!Q21)</f>
        <v/>
      </c>
    </row>
    <row r="64" spans="2:29" x14ac:dyDescent="0.2">
      <c r="B64" s="85"/>
      <c r="C64" s="27" t="str">
        <f>IF('CA Wheat Crop'!F22="","",'CA Wheat Crop'!F22)</f>
        <v>Yield % increase</v>
      </c>
      <c r="D64" s="27">
        <f>IF('CA Wheat Crop'!G22="","",'CA Wheat Crop'!G22)</f>
        <v>1</v>
      </c>
      <c r="E64" s="27">
        <f>IF('CA Wheat Crop'!H22="","",'CA Wheat Crop'!H22)</f>
        <v>2</v>
      </c>
      <c r="F64" s="27">
        <f>IF('CA Wheat Crop'!I22="","",'CA Wheat Crop'!I22)</f>
        <v>3</v>
      </c>
      <c r="G64" s="27">
        <f>IF('CA Wheat Crop'!J22="","",'CA Wheat Crop'!J22)</f>
        <v>4</v>
      </c>
      <c r="H64" s="27">
        <f>IF('CA Wheat Crop'!K22="","",'CA Wheat Crop'!K22)</f>
        <v>5</v>
      </c>
      <c r="I64" s="27">
        <f>IF('CA Wheat Crop'!L22="","",'CA Wheat Crop'!L22)</f>
        <v>6</v>
      </c>
      <c r="J64" s="27">
        <f>IF('CA Wheat Crop'!M22="","",'CA Wheat Crop'!M22)</f>
        <v>7</v>
      </c>
      <c r="K64" s="27">
        <f>IF('CA Wheat Crop'!N22="","",'CA Wheat Crop'!N22)</f>
        <v>8</v>
      </c>
      <c r="L64" s="27">
        <f>IF('CA Wheat Crop'!O22="","",'CA Wheat Crop'!O22)</f>
        <v>9</v>
      </c>
      <c r="M64" s="86">
        <f>IF('CA Wheat Crop'!P22="","",'CA Wheat Crop'!P22)</f>
        <v>10</v>
      </c>
      <c r="N64" t="str">
        <f>IF('CA Wheat Crop'!Q22="","",'CA Wheat Crop'!Q22)</f>
        <v/>
      </c>
      <c r="Q64" s="85"/>
      <c r="R64" s="27" t="str">
        <f>IF('TX Hay'!F22="","",'TX Hay'!F22)</f>
        <v>Yield % increase</v>
      </c>
      <c r="S64" s="27">
        <f>IF('TX Hay'!G22="","",'TX Hay'!G22)</f>
        <v>1</v>
      </c>
      <c r="T64" s="27">
        <f>IF('TX Hay'!H22="","",'TX Hay'!H22)</f>
        <v>2</v>
      </c>
      <c r="U64" s="27">
        <f>IF('TX Hay'!I22="","",'TX Hay'!I22)</f>
        <v>3</v>
      </c>
      <c r="V64" s="27">
        <f>IF('TX Hay'!J22="","",'TX Hay'!J22)</f>
        <v>4</v>
      </c>
      <c r="W64" s="27">
        <f>IF('TX Hay'!K22="","",'TX Hay'!K22)</f>
        <v>5</v>
      </c>
      <c r="X64" s="27">
        <f>IF('TX Hay'!L22="","",'TX Hay'!L22)</f>
        <v>6</v>
      </c>
      <c r="Y64" s="27">
        <f>IF('TX Hay'!M22="","",'TX Hay'!M22)</f>
        <v>7</v>
      </c>
      <c r="Z64" s="27">
        <f>IF('TX Hay'!N22="","",'TX Hay'!N22)</f>
        <v>8</v>
      </c>
      <c r="AA64" s="27">
        <f>IF('TX Hay'!O22="","",'TX Hay'!O22)</f>
        <v>9</v>
      </c>
      <c r="AB64" s="86">
        <f>IF('TX Hay'!P22="","",'TX Hay'!P22)</f>
        <v>10</v>
      </c>
      <c r="AC64" t="str">
        <f>IF('TX Hay'!Q22="","",'TX Hay'!Q22)</f>
        <v/>
      </c>
    </row>
    <row r="65" spans="2:29" x14ac:dyDescent="0.2">
      <c r="B65" s="85"/>
      <c r="C65" s="88">
        <f>IF('CA Wheat Crop'!F23="","",'CA Wheat Crop'!F23)</f>
        <v>0.1</v>
      </c>
      <c r="D65" s="88">
        <f>IF('CA Wheat Crop'!G23="","",'CA Wheat Crop'!G23)</f>
        <v>-0.89413925925925919</v>
      </c>
      <c r="E65" s="88">
        <f>IF('CA Wheat Crop'!H23="","",'CA Wheat Crop'!H23)</f>
        <v>-0.78827851851851849</v>
      </c>
      <c r="F65" s="88">
        <f>IF('CA Wheat Crop'!I23="","",'CA Wheat Crop'!I23)</f>
        <v>-0.68241777777777768</v>
      </c>
      <c r="G65" s="88">
        <f>IF('CA Wheat Crop'!J23="","",'CA Wheat Crop'!J23)</f>
        <v>-0.57655703703703698</v>
      </c>
      <c r="H65" s="88">
        <f>IF('CA Wheat Crop'!K23="","",'CA Wheat Crop'!K23)</f>
        <v>-0.47069629629629617</v>
      </c>
      <c r="I65" s="88">
        <f>IF('CA Wheat Crop'!L23="","",'CA Wheat Crop'!L23)</f>
        <v>-0.36483555555555541</v>
      </c>
      <c r="J65" s="88">
        <f>IF('CA Wheat Crop'!M23="","",'CA Wheat Crop'!M23)</f>
        <v>-0.25897481481481466</v>
      </c>
      <c r="K65" s="88">
        <f>IF('CA Wheat Crop'!N23="","",'CA Wheat Crop'!N23)</f>
        <v>-0.15311407407407387</v>
      </c>
      <c r="L65" s="88">
        <f>IF('CA Wheat Crop'!O23="","",'CA Wheat Crop'!O23)</f>
        <v>-4.7253333333333106E-2</v>
      </c>
      <c r="M65" s="89">
        <f>IF('CA Wheat Crop'!P23="","",'CA Wheat Crop'!P23)</f>
        <v>5.8607407407407663E-2</v>
      </c>
      <c r="N65" t="str">
        <f>IF('CA Wheat Crop'!Q23="","",'CA Wheat Crop'!Q23)</f>
        <v>*per research references</v>
      </c>
      <c r="Q65" s="85"/>
      <c r="R65" s="88">
        <f>IF('TX Hay'!F23="","",'TX Hay'!F23)</f>
        <v>0.1</v>
      </c>
      <c r="S65" s="88">
        <f>IF('TX Hay'!G23="","",'TX Hay'!G23)</f>
        <v>-0.94903703703703712</v>
      </c>
      <c r="T65" s="88">
        <f>IF('TX Hay'!H23="","",'TX Hay'!H23)</f>
        <v>-0.89807407407407402</v>
      </c>
      <c r="U65" s="88">
        <f>IF('TX Hay'!I23="","",'TX Hay'!I23)</f>
        <v>-0.84711111111111093</v>
      </c>
      <c r="V65" s="88">
        <f>IF('TX Hay'!J23="","",'TX Hay'!J23)</f>
        <v>-0.79614814814814805</v>
      </c>
      <c r="W65" s="88">
        <f>IF('TX Hay'!K23="","",'TX Hay'!K23)</f>
        <v>-0.74518518518518506</v>
      </c>
      <c r="X65" s="88">
        <f>IF('TX Hay'!L23="","",'TX Hay'!L23)</f>
        <v>-0.69422222222222196</v>
      </c>
      <c r="Y65" s="88">
        <f>IF('TX Hay'!M23="","",'TX Hay'!M23)</f>
        <v>-0.64325925925925898</v>
      </c>
      <c r="Z65" s="88">
        <f>IF('TX Hay'!N23="","",'TX Hay'!N23)</f>
        <v>-0.59229629629629599</v>
      </c>
      <c r="AA65" s="88">
        <f>IF('TX Hay'!O23="","",'TX Hay'!O23)</f>
        <v>-0.541333333333333</v>
      </c>
      <c r="AB65" s="89">
        <f>IF('TX Hay'!P23="","",'TX Hay'!P23)</f>
        <v>-0.49037037037037001</v>
      </c>
      <c r="AC65" t="str">
        <f>IF('TX Hay'!Q23="","",'TX Hay'!Q23)</f>
        <v>*per research references</v>
      </c>
    </row>
    <row r="66" spans="2:29" x14ac:dyDescent="0.2">
      <c r="B66" s="85"/>
      <c r="C66" s="88">
        <f>IF('CA Wheat Crop'!F24="","",'CA Wheat Crop'!F24)</f>
        <v>0.05</v>
      </c>
      <c r="D66" s="88">
        <f>IF('CA Wheat Crop'!G24="","",'CA Wheat Crop'!G24)</f>
        <v>-0.94706962962962959</v>
      </c>
      <c r="E66" s="88">
        <f>IF('CA Wheat Crop'!H24="","",'CA Wheat Crop'!H24)</f>
        <v>-0.89413925925925919</v>
      </c>
      <c r="F66" s="88">
        <f>IF('CA Wheat Crop'!I24="","",'CA Wheat Crop'!I24)</f>
        <v>-0.84120888888888889</v>
      </c>
      <c r="G66" s="88">
        <f>IF('CA Wheat Crop'!J24="","",'CA Wheat Crop'!J24)</f>
        <v>-0.78827851851851849</v>
      </c>
      <c r="H66" s="88">
        <f>IF('CA Wheat Crop'!K24="","",'CA Wheat Crop'!K24)</f>
        <v>-0.73534814814814808</v>
      </c>
      <c r="I66" s="88">
        <f>IF('CA Wheat Crop'!L24="","",'CA Wheat Crop'!L24)</f>
        <v>-0.68241777777777768</v>
      </c>
      <c r="J66" s="88">
        <f>IF('CA Wheat Crop'!M24="","",'CA Wheat Crop'!M24)</f>
        <v>-0.62948740740740727</v>
      </c>
      <c r="K66" s="88">
        <f>IF('CA Wheat Crop'!N24="","",'CA Wheat Crop'!N24)</f>
        <v>-0.57655703703703698</v>
      </c>
      <c r="L66" s="88">
        <f>IF('CA Wheat Crop'!O24="","",'CA Wheat Crop'!O24)</f>
        <v>-0.52362666666666657</v>
      </c>
      <c r="M66" s="89">
        <f>IF('CA Wheat Crop'!P24="","",'CA Wheat Crop'!P24)</f>
        <v>-0.47069629629629617</v>
      </c>
      <c r="N66" t="str">
        <f>IF('CA Wheat Crop'!Q24="","",'CA Wheat Crop'!Q24)</f>
        <v/>
      </c>
      <c r="Q66" s="85"/>
      <c r="R66" s="88">
        <f>IF('TX Hay'!F24="","",'TX Hay'!F24)</f>
        <v>0.05</v>
      </c>
      <c r="S66" s="88">
        <f>IF('TX Hay'!G24="","",'TX Hay'!G24)</f>
        <v>-0.97451851851851856</v>
      </c>
      <c r="T66" s="88">
        <f>IF('TX Hay'!H24="","",'TX Hay'!H24)</f>
        <v>-0.94903703703703712</v>
      </c>
      <c r="U66" s="88">
        <f>IF('TX Hay'!I24="","",'TX Hay'!I24)</f>
        <v>-0.92355555555555557</v>
      </c>
      <c r="V66" s="88">
        <f>IF('TX Hay'!J24="","",'TX Hay'!J24)</f>
        <v>-0.89807407407407414</v>
      </c>
      <c r="W66" s="88">
        <f>IF('TX Hay'!K24="","",'TX Hay'!K24)</f>
        <v>-0.8725925925925927</v>
      </c>
      <c r="X66" s="88">
        <f>IF('TX Hay'!L24="","",'TX Hay'!L24)</f>
        <v>-0.84711111111111126</v>
      </c>
      <c r="Y66" s="88">
        <f>IF('TX Hay'!M24="","",'TX Hay'!M24)</f>
        <v>-0.82162962962962971</v>
      </c>
      <c r="Z66" s="88">
        <f>IF('TX Hay'!N24="","",'TX Hay'!N24)</f>
        <v>-0.79614814814814827</v>
      </c>
      <c r="AA66" s="88">
        <f>IF('TX Hay'!O24="","",'TX Hay'!O24)</f>
        <v>-0.77066666666666683</v>
      </c>
      <c r="AB66" s="89">
        <f>IF('TX Hay'!P24="","",'TX Hay'!P24)</f>
        <v>-0.74518518518518539</v>
      </c>
      <c r="AC66" t="str">
        <f>IF('TX Hay'!Q24="","",'TX Hay'!Q24)</f>
        <v/>
      </c>
    </row>
    <row r="67" spans="2:29" x14ac:dyDescent="0.2">
      <c r="B67" s="85"/>
      <c r="C67" s="88">
        <f>IF('CA Wheat Crop'!F25="","",'CA Wheat Crop'!F25)</f>
        <v>0.15</v>
      </c>
      <c r="D67" s="88">
        <f>IF('CA Wheat Crop'!G25="","",'CA Wheat Crop'!G25)</f>
        <v>-0.84120888888888889</v>
      </c>
      <c r="E67" s="88">
        <f>IF('CA Wheat Crop'!H25="","",'CA Wheat Crop'!H25)</f>
        <v>-0.68241777777777768</v>
      </c>
      <c r="F67" s="88">
        <f>IF('CA Wheat Crop'!I25="","",'CA Wheat Crop'!I25)</f>
        <v>-0.52362666666666657</v>
      </c>
      <c r="G67" s="88">
        <f>IF('CA Wheat Crop'!J25="","",'CA Wheat Crop'!J25)</f>
        <v>-0.36483555555555541</v>
      </c>
      <c r="H67" s="88">
        <f>IF('CA Wheat Crop'!K25="","",'CA Wheat Crop'!K25)</f>
        <v>-0.20604444444444425</v>
      </c>
      <c r="I67" s="88">
        <f>IF('CA Wheat Crop'!L25="","",'CA Wheat Crop'!L25)</f>
        <v>-4.7253333333333106E-2</v>
      </c>
      <c r="J67" s="88">
        <f>IF('CA Wheat Crop'!M25="","",'CA Wheat Crop'!M25)</f>
        <v>0.11153777777777804</v>
      </c>
      <c r="K67" s="88">
        <f>IF('CA Wheat Crop'!N25="","",'CA Wheat Crop'!N25)</f>
        <v>0.27032888888888917</v>
      </c>
      <c r="L67" s="88">
        <f>IF('CA Wheat Crop'!O25="","",'CA Wheat Crop'!O25)</f>
        <v>0.4291200000000005</v>
      </c>
      <c r="M67" s="89">
        <f>IF('CA Wheat Crop'!P25="","",'CA Wheat Crop'!P25)</f>
        <v>0.5879111111111115</v>
      </c>
      <c r="N67" t="str">
        <f>IF('CA Wheat Crop'!Q25="","",'CA Wheat Crop'!Q25)</f>
        <v/>
      </c>
      <c r="Q67" s="85"/>
      <c r="R67" s="88">
        <f>IF('TX Hay'!F25="","",'TX Hay'!F25)</f>
        <v>0.15</v>
      </c>
      <c r="S67" s="88">
        <f>IF('TX Hay'!G25="","",'TX Hay'!G25)</f>
        <v>-0.92355555555555546</v>
      </c>
      <c r="T67" s="88">
        <f>IF('TX Hay'!H25="","",'TX Hay'!H25)</f>
        <v>-0.84711111111111104</v>
      </c>
      <c r="U67" s="88">
        <f>IF('TX Hay'!I25="","",'TX Hay'!I25)</f>
        <v>-0.77066666666666672</v>
      </c>
      <c r="V67" s="88">
        <f>IF('TX Hay'!J25="","",'TX Hay'!J25)</f>
        <v>-0.69422222222222219</v>
      </c>
      <c r="W67" s="88">
        <f>IF('TX Hay'!K25="","",'TX Hay'!K25)</f>
        <v>-0.61777777777777765</v>
      </c>
      <c r="X67" s="88">
        <f>IF('TX Hay'!L25="","",'TX Hay'!L25)</f>
        <v>-0.54133333333333322</v>
      </c>
      <c r="Y67" s="88">
        <f>IF('TX Hay'!M25="","",'TX Hay'!M25)</f>
        <v>-0.46488888888888874</v>
      </c>
      <c r="Z67" s="88">
        <f>IF('TX Hay'!N25="","",'TX Hay'!N25)</f>
        <v>-0.38844444444444431</v>
      </c>
      <c r="AA67" s="88">
        <f>IF('TX Hay'!O25="","",'TX Hay'!O25)</f>
        <v>-0.31199999999999978</v>
      </c>
      <c r="AB67" s="89">
        <f>IF('TX Hay'!P25="","",'TX Hay'!P25)</f>
        <v>-0.23555555555555535</v>
      </c>
      <c r="AC67" t="str">
        <f>IF('TX Hay'!Q25="","",'TX Hay'!Q25)</f>
        <v/>
      </c>
    </row>
    <row r="68" spans="2:29" x14ac:dyDescent="0.2">
      <c r="B68" s="85"/>
      <c r="C68" s="88">
        <f>IF('CA Wheat Crop'!F26="","",'CA Wheat Crop'!F26)</f>
        <v>0.2</v>
      </c>
      <c r="D68" s="88">
        <f>IF('CA Wheat Crop'!G26="","",'CA Wheat Crop'!G26)</f>
        <v>-0.78827851851851849</v>
      </c>
      <c r="E68" s="88">
        <f>IF('CA Wheat Crop'!H26="","",'CA Wheat Crop'!H26)</f>
        <v>-0.57655703703703698</v>
      </c>
      <c r="F68" s="88">
        <f>IF('CA Wheat Crop'!I26="","",'CA Wheat Crop'!I26)</f>
        <v>-0.36483555555555541</v>
      </c>
      <c r="G68" s="88">
        <f>IF('CA Wheat Crop'!J26="","",'CA Wheat Crop'!J26)</f>
        <v>-0.15311407407407387</v>
      </c>
      <c r="H68" s="88">
        <f>IF('CA Wheat Crop'!K26="","",'CA Wheat Crop'!K26)</f>
        <v>5.8607407407407663E-2</v>
      </c>
      <c r="I68" s="88">
        <f>IF('CA Wheat Crop'!L26="","",'CA Wheat Crop'!L26)</f>
        <v>0.27032888888888917</v>
      </c>
      <c r="J68" s="88">
        <f>IF('CA Wheat Crop'!M26="","",'CA Wheat Crop'!M26)</f>
        <v>0.48205037037037074</v>
      </c>
      <c r="K68" s="88">
        <f>IF('CA Wheat Crop'!N26="","",'CA Wheat Crop'!N26)</f>
        <v>0.69377185185185231</v>
      </c>
      <c r="L68" s="88">
        <f>IF('CA Wheat Crop'!O26="","",'CA Wheat Crop'!O26)</f>
        <v>0.90549333333333382</v>
      </c>
      <c r="M68" s="89">
        <f>IF('CA Wheat Crop'!P26="","",'CA Wheat Crop'!P26)</f>
        <v>1.1172148148148153</v>
      </c>
      <c r="N68" t="str">
        <f>IF('CA Wheat Crop'!Q26="","",'CA Wheat Crop'!Q26)</f>
        <v/>
      </c>
      <c r="Q68" s="85"/>
      <c r="R68" s="88">
        <f>IF('TX Hay'!F26="","",'TX Hay'!F26)</f>
        <v>0.2</v>
      </c>
      <c r="S68" s="88">
        <f>IF('TX Hay'!G26="","",'TX Hay'!G26)</f>
        <v>-0.89807407407407414</v>
      </c>
      <c r="T68" s="88">
        <f>IF('TX Hay'!H26="","",'TX Hay'!H26)</f>
        <v>-0.79614814814814816</v>
      </c>
      <c r="U68" s="88">
        <f>IF('TX Hay'!I26="","",'TX Hay'!I26)</f>
        <v>-0.69422222222222219</v>
      </c>
      <c r="V68" s="88">
        <f>IF('TX Hay'!J26="","",'TX Hay'!J26)</f>
        <v>-0.59229629629629632</v>
      </c>
      <c r="W68" s="88">
        <f>IF('TX Hay'!K26="","",'TX Hay'!K26)</f>
        <v>-0.49037037037037035</v>
      </c>
      <c r="X68" s="88">
        <f>IF('TX Hay'!L26="","",'TX Hay'!L26)</f>
        <v>-0.38844444444444443</v>
      </c>
      <c r="Y68" s="88">
        <f>IF('TX Hay'!M26="","",'TX Hay'!M26)</f>
        <v>-0.28651851851851845</v>
      </c>
      <c r="Z68" s="88">
        <f>IF('TX Hay'!N26="","",'TX Hay'!N26)</f>
        <v>-0.18459259259259256</v>
      </c>
      <c r="AA68" s="88">
        <f>IF('TX Hay'!O26="","",'TX Hay'!O26)</f>
        <v>-8.2666666666666708E-2</v>
      </c>
      <c r="AB68" s="89">
        <f>IF('TX Hay'!P26="","",'TX Hay'!P26)</f>
        <v>1.9259259259259288E-2</v>
      </c>
      <c r="AC68" t="str">
        <f>IF('TX Hay'!Q26="","",'TX Hay'!Q26)</f>
        <v/>
      </c>
    </row>
    <row r="69" spans="2:29" x14ac:dyDescent="0.2">
      <c r="B69" s="85"/>
      <c r="C69" s="88">
        <f>IF('CA Wheat Crop'!F27="","",'CA Wheat Crop'!F27)</f>
        <v>0.25</v>
      </c>
      <c r="D69" s="88">
        <f>IF('CA Wheat Crop'!G27="","",'CA Wheat Crop'!G27)</f>
        <v>-0.7353481481481482</v>
      </c>
      <c r="E69" s="88">
        <f>IF('CA Wheat Crop'!H27="","",'CA Wheat Crop'!H27)</f>
        <v>-0.47069629629629645</v>
      </c>
      <c r="F69" s="88">
        <f>IF('CA Wheat Crop'!I27="","",'CA Wheat Crop'!I27)</f>
        <v>-0.20604444444444467</v>
      </c>
      <c r="G69" s="88">
        <f>IF('CA Wheat Crop'!J27="","",'CA Wheat Crop'!J27)</f>
        <v>5.8607407407407101E-2</v>
      </c>
      <c r="H69" s="88">
        <f>IF('CA Wheat Crop'!K27="","",'CA Wheat Crop'!K27)</f>
        <v>0.32325925925925886</v>
      </c>
      <c r="I69" s="88">
        <f>IF('CA Wheat Crop'!L27="","",'CA Wheat Crop'!L27)</f>
        <v>0.58791111111111061</v>
      </c>
      <c r="J69" s="88">
        <f>IF('CA Wheat Crop'!M27="","",'CA Wheat Crop'!M27)</f>
        <v>0.85256296296296241</v>
      </c>
      <c r="K69" s="88">
        <f>IF('CA Wheat Crop'!N27="","",'CA Wheat Crop'!N27)</f>
        <v>1.1172148148148142</v>
      </c>
      <c r="L69" s="88">
        <f>IF('CA Wheat Crop'!O27="","",'CA Wheat Crop'!O27)</f>
        <v>1.3818666666666659</v>
      </c>
      <c r="M69" s="89">
        <f>IF('CA Wheat Crop'!P27="","",'CA Wheat Crop'!P27)</f>
        <v>1.6465185185185178</v>
      </c>
      <c r="N69" t="str">
        <f>IF('CA Wheat Crop'!Q27="","",'CA Wheat Crop'!Q27)</f>
        <v/>
      </c>
      <c r="Q69" s="85"/>
      <c r="R69" s="88">
        <f>IF('TX Hay'!F27="","",'TX Hay'!F27)</f>
        <v>0.25</v>
      </c>
      <c r="S69" s="88">
        <f>IF('TX Hay'!G27="","",'TX Hay'!G27)</f>
        <v>-0.87259259259259259</v>
      </c>
      <c r="T69" s="88">
        <f>IF('TX Hay'!H27="","",'TX Hay'!H27)</f>
        <v>-0.74518518518518517</v>
      </c>
      <c r="U69" s="88">
        <f>IF('TX Hay'!I27="","",'TX Hay'!I27)</f>
        <v>-0.61777777777777787</v>
      </c>
      <c r="V69" s="88">
        <f>IF('TX Hay'!J27="","",'TX Hay'!J27)</f>
        <v>-0.4903703703703704</v>
      </c>
      <c r="W69" s="88">
        <f>IF('TX Hay'!K27="","",'TX Hay'!K27)</f>
        <v>-0.36296296296296299</v>
      </c>
      <c r="X69" s="88">
        <f>IF('TX Hay'!L27="","",'TX Hay'!L27)</f>
        <v>-0.23555555555555563</v>
      </c>
      <c r="Y69" s="88">
        <f>IF('TX Hay'!M27="","",'TX Hay'!M27)</f>
        <v>-0.10814814814814831</v>
      </c>
      <c r="Z69" s="88">
        <f>IF('TX Hay'!N27="","",'TX Hay'!N27)</f>
        <v>1.9259259259259146E-2</v>
      </c>
      <c r="AA69" s="88">
        <f>IF('TX Hay'!O27="","",'TX Hay'!O27)</f>
        <v>0.14666666666666661</v>
      </c>
      <c r="AB69" s="89">
        <f>IF('TX Hay'!P27="","",'TX Hay'!P27)</f>
        <v>0.27407407407407408</v>
      </c>
      <c r="AC69" t="str">
        <f>IF('TX Hay'!Q27="","",'TX Hay'!Q27)</f>
        <v/>
      </c>
    </row>
    <row r="70" spans="2:29" x14ac:dyDescent="0.2">
      <c r="B70" s="90"/>
      <c r="C70" s="91">
        <f>IF('CA Wheat Crop'!F28="","",'CA Wheat Crop'!F28)</f>
        <v>0.3</v>
      </c>
      <c r="D70" s="91">
        <f>IF('CA Wheat Crop'!G28="","",'CA Wheat Crop'!G28)</f>
        <v>-0.68241777777777768</v>
      </c>
      <c r="E70" s="91">
        <f>IF('CA Wheat Crop'!H28="","",'CA Wheat Crop'!H28)</f>
        <v>-0.36483555555555541</v>
      </c>
      <c r="F70" s="91">
        <f>IF('CA Wheat Crop'!I28="","",'CA Wheat Crop'!I28)</f>
        <v>-4.7253333333333106E-2</v>
      </c>
      <c r="G70" s="91">
        <f>IF('CA Wheat Crop'!J28="","",'CA Wheat Crop'!J28)</f>
        <v>0.27032888888888917</v>
      </c>
      <c r="H70" s="91">
        <f>IF('CA Wheat Crop'!K28="","",'CA Wheat Crop'!K28)</f>
        <v>0.5879111111111115</v>
      </c>
      <c r="I70" s="91">
        <f>IF('CA Wheat Crop'!L28="","",'CA Wheat Crop'!L28)</f>
        <v>0.90549333333333382</v>
      </c>
      <c r="J70" s="91">
        <f>IF('CA Wheat Crop'!M28="","",'CA Wheat Crop'!M28)</f>
        <v>1.2230755555555561</v>
      </c>
      <c r="K70" s="91">
        <f>IF('CA Wheat Crop'!N28="","",'CA Wheat Crop'!N28)</f>
        <v>1.5406577777777783</v>
      </c>
      <c r="L70" s="91">
        <f>IF('CA Wheat Crop'!O28="","",'CA Wheat Crop'!O28)</f>
        <v>1.858240000000001</v>
      </c>
      <c r="M70" s="92">
        <f>IF('CA Wheat Crop'!P28="","",'CA Wheat Crop'!P28)</f>
        <v>2.175822222222223</v>
      </c>
      <c r="N70" t="str">
        <f>IF('CA Wheat Crop'!Q28="","",'CA Wheat Crop'!Q28)</f>
        <v/>
      </c>
      <c r="Q70" s="90"/>
      <c r="R70" s="91">
        <f>IF('TX Hay'!F28="","",'TX Hay'!F28)</f>
        <v>0.3</v>
      </c>
      <c r="S70" s="91">
        <f>IF('TX Hay'!G28="","",'TX Hay'!G28)</f>
        <v>-0.84711111111111126</v>
      </c>
      <c r="T70" s="91">
        <f>IF('TX Hay'!H28="","",'TX Hay'!H28)</f>
        <v>-0.6942222222222223</v>
      </c>
      <c r="U70" s="91">
        <f>IF('TX Hay'!I28="","",'TX Hay'!I28)</f>
        <v>-0.54133333333333344</v>
      </c>
      <c r="V70" s="91">
        <f>IF('TX Hay'!J28="","",'TX Hay'!J28)</f>
        <v>-0.38844444444444459</v>
      </c>
      <c r="W70" s="91">
        <f>IF('TX Hay'!K28="","",'TX Hay'!K28)</f>
        <v>-0.23555555555555577</v>
      </c>
      <c r="X70" s="91">
        <f>IF('TX Hay'!L28="","",'TX Hay'!L28)</f>
        <v>-8.2666666666666846E-2</v>
      </c>
      <c r="Y70" s="91">
        <f>IF('TX Hay'!M28="","",'TX Hay'!M28)</f>
        <v>7.0222222222222075E-2</v>
      </c>
      <c r="Z70" s="91">
        <f>IF('TX Hay'!N28="","",'TX Hay'!N28)</f>
        <v>0.22311111111111087</v>
      </c>
      <c r="AA70" s="91">
        <f>IF('TX Hay'!O28="","",'TX Hay'!O28)</f>
        <v>0.37599999999999967</v>
      </c>
      <c r="AB70" s="92">
        <f>IF('TX Hay'!P28="","",'TX Hay'!P28)</f>
        <v>0.52888888888888841</v>
      </c>
      <c r="AC70" t="str">
        <f>IF('TX Hay'!Q28="","",'TX Hay'!Q28)</f>
        <v/>
      </c>
    </row>
    <row r="71" spans="2:29" x14ac:dyDescent="0.2">
      <c r="C71" s="25" t="str">
        <f>IF('CA Wheat Crop'!F29="","",'CA Wheat Crop'!F29)</f>
        <v/>
      </c>
      <c r="D71" t="str">
        <f>IF('CA Wheat Crop'!G29="","",'CA Wheat Crop'!G29)</f>
        <v/>
      </c>
      <c r="E71" t="str">
        <f>IF('CA Wheat Crop'!H29="","",'CA Wheat Crop'!H29)</f>
        <v/>
      </c>
      <c r="F71" t="str">
        <f>IF('CA Wheat Crop'!I29="","",'CA Wheat Crop'!I29)</f>
        <v/>
      </c>
      <c r="G71" t="str">
        <f>IF('CA Wheat Crop'!J29="","",'CA Wheat Crop'!J29)</f>
        <v/>
      </c>
      <c r="H71" t="str">
        <f>IF('CA Wheat Crop'!K29="","",'CA Wheat Crop'!K29)</f>
        <v/>
      </c>
      <c r="I71" t="str">
        <f>IF('CA Wheat Crop'!L29="","",'CA Wheat Crop'!L29)</f>
        <v/>
      </c>
      <c r="J71" t="str">
        <f>IF('CA Wheat Crop'!M29="","",'CA Wheat Crop'!M29)</f>
        <v/>
      </c>
      <c r="K71" t="str">
        <f>IF('CA Wheat Crop'!N29="","",'CA Wheat Crop'!N29)</f>
        <v/>
      </c>
      <c r="L71" t="str">
        <f>IF('CA Wheat Crop'!O29="","",'CA Wheat Crop'!O29)</f>
        <v/>
      </c>
      <c r="M71" t="str">
        <f>IF('CA Wheat Crop'!P29="","",'CA Wheat Crop'!P29)</f>
        <v/>
      </c>
      <c r="N71" t="str">
        <f>IF('CA Wheat Crop'!Q29="","",'CA Wheat Crop'!Q29)</f>
        <v/>
      </c>
      <c r="R71" t="str">
        <f>IF('TX Hay'!F29="","",'TX Hay'!F29)</f>
        <v/>
      </c>
      <c r="S71" t="str">
        <f>IF('TX Hay'!G29="","",'TX Hay'!G29)</f>
        <v/>
      </c>
      <c r="T71" t="str">
        <f>IF('TX Hay'!H29="","",'TX Hay'!H29)</f>
        <v/>
      </c>
      <c r="U71" t="str">
        <f>IF('TX Hay'!I29="","",'TX Hay'!I29)</f>
        <v/>
      </c>
      <c r="V71" t="str">
        <f>IF('TX Hay'!J29="","",'TX Hay'!J29)</f>
        <v/>
      </c>
      <c r="W71" t="str">
        <f>IF('TX Hay'!K29="","",'TX Hay'!K29)</f>
        <v/>
      </c>
      <c r="X71" t="str">
        <f>IF('TX Hay'!L29="","",'TX Hay'!L29)</f>
        <v/>
      </c>
      <c r="Y71" t="str">
        <f>IF('TX Hay'!M29="","",'TX Hay'!M29)</f>
        <v/>
      </c>
      <c r="Z71" t="str">
        <f>IF('TX Hay'!N29="","",'TX Hay'!N29)</f>
        <v/>
      </c>
      <c r="AA71" t="str">
        <f>IF('TX Hay'!O29="","",'TX Hay'!O29)</f>
        <v/>
      </c>
      <c r="AB71" t="str">
        <f>IF('TX Hay'!P29="","",'TX Hay'!P29)</f>
        <v/>
      </c>
      <c r="AC71" t="str">
        <f>IF('TX Hay'!Q29="","",'TX Hay'!Q29)</f>
        <v/>
      </c>
    </row>
    <row r="72" spans="2:29" ht="24" x14ac:dyDescent="0.3">
      <c r="B72" s="83" t="s">
        <v>152</v>
      </c>
      <c r="C72" s="84"/>
      <c r="D72" s="84" t="str">
        <f>IF('CA Wheat Crop'!G30="","",'CA Wheat Crop'!G30)</f>
        <v/>
      </c>
      <c r="E72" s="84" t="str">
        <f>IF('CA Wheat Crop'!H30="","",'CA Wheat Crop'!H30)</f>
        <v/>
      </c>
      <c r="F72" s="84" t="str">
        <f>IF('CA Wheat Crop'!I30="","",'CA Wheat Crop'!I30)</f>
        <v/>
      </c>
      <c r="G72" s="84" t="str">
        <f>IF('CA Wheat Crop'!J30="","",'CA Wheat Crop'!J30)</f>
        <v/>
      </c>
      <c r="H72" s="84" t="str">
        <f>IF('CA Wheat Crop'!K30="","",'CA Wheat Crop'!K30)</f>
        <v/>
      </c>
      <c r="I72" s="84" t="str">
        <f>IF('CA Wheat Crop'!L30="","",'CA Wheat Crop'!L30)</f>
        <v/>
      </c>
      <c r="J72" s="84" t="str">
        <f>IF('CA Wheat Crop'!M30="","",'CA Wheat Crop'!M30)</f>
        <v/>
      </c>
      <c r="K72" s="101" t="s">
        <v>201</v>
      </c>
      <c r="L72" s="101"/>
      <c r="M72" s="93">
        <f>'CA Almond Crop'!C38</f>
        <v>1045.7258058877617</v>
      </c>
      <c r="N72" s="75" t="s">
        <v>195</v>
      </c>
      <c r="Q72" s="83" t="s">
        <v>182</v>
      </c>
      <c r="R72" s="84"/>
      <c r="S72" s="84"/>
      <c r="T72" s="84"/>
      <c r="U72" s="84"/>
      <c r="V72" s="84"/>
      <c r="W72" s="84" t="str">
        <f>IF('TX Hay'!K30="","",'TX Hay'!K30)</f>
        <v/>
      </c>
      <c r="X72" s="84" t="str">
        <f>IF('TX Hay'!L30="","",'TX Hay'!L30)</f>
        <v/>
      </c>
      <c r="Y72" s="84" t="str">
        <f>IF('TX Hay'!M30="","",'TX Hay'!M30)</f>
        <v/>
      </c>
      <c r="Z72" s="101" t="s">
        <v>201</v>
      </c>
      <c r="AA72" s="101"/>
      <c r="AB72" s="93">
        <f>'LA Soybean'!C38</f>
        <v>191.16306597343248</v>
      </c>
      <c r="AC72" s="75" t="s">
        <v>195</v>
      </c>
    </row>
    <row r="73" spans="2:29" x14ac:dyDescent="0.2">
      <c r="B73" s="85"/>
      <c r="C73" s="27" t="str">
        <f>IF('CA Almond Crop'!F10="","",'CA Almond Crop'!F10)</f>
        <v>ROI analysis, fixed yield increase w/ price per ton variable</v>
      </c>
      <c r="D73" s="27"/>
      <c r="E73" s="27"/>
      <c r="F73" s="27"/>
      <c r="G73" s="27"/>
      <c r="H73" s="27"/>
      <c r="I73" s="27"/>
      <c r="J73" s="27"/>
      <c r="K73" s="101" t="s">
        <v>202</v>
      </c>
      <c r="L73" s="101"/>
      <c r="M73" s="93">
        <f>'CA Almond Crop'!C39</f>
        <v>2931.6715593539529</v>
      </c>
      <c r="N73" s="75" t="s">
        <v>195</v>
      </c>
      <c r="Q73" s="85"/>
      <c r="R73" s="27" t="str">
        <f>IF('LA Soybean'!F10="","",'LA Soybean'!F10)</f>
        <v>ROI analysis, fixed yield increase w/ price per ton variable</v>
      </c>
      <c r="S73" s="27"/>
      <c r="T73" s="27"/>
      <c r="U73" s="27"/>
      <c r="V73" s="27"/>
      <c r="W73" s="27"/>
      <c r="X73" s="27" t="str">
        <f>IF('LA Soybean'!L10="","",'LA Soybean'!L10)</f>
        <v/>
      </c>
      <c r="Y73" s="27" t="str">
        <f>IF('LA Soybean'!M10="","",'LA Soybean'!M10)</f>
        <v/>
      </c>
      <c r="Z73" s="101" t="s">
        <v>202</v>
      </c>
      <c r="AA73" s="101"/>
      <c r="AB73" s="93">
        <f>'LA Soybean'!C39</f>
        <v>535.92186456319234</v>
      </c>
      <c r="AC73" s="75" t="s">
        <v>195</v>
      </c>
    </row>
    <row r="74" spans="2:29" x14ac:dyDescent="0.2">
      <c r="B74" s="85"/>
      <c r="C74" s="27" t="str">
        <f>IF('CA Almond Crop'!F11="","",'CA Almond Crop'!F11)</f>
        <v/>
      </c>
      <c r="D74" s="27" t="str">
        <f>IF('CA Almond Crop'!G11="","",'CA Almond Crop'!G11)</f>
        <v>Harvests</v>
      </c>
      <c r="E74" s="27" t="str">
        <f>IF('CA Almond Crop'!H11="","",'CA Almond Crop'!H11)</f>
        <v/>
      </c>
      <c r="F74" s="27" t="str">
        <f>IF('CA Almond Crop'!I11="","",'CA Almond Crop'!I11)</f>
        <v/>
      </c>
      <c r="G74" s="27" t="str">
        <f>IF('CA Almond Crop'!J11="","",'CA Almond Crop'!J11)</f>
        <v/>
      </c>
      <c r="H74" s="27" t="str">
        <f>IF('CA Almond Crop'!K11="","",'CA Almond Crop'!K11)</f>
        <v/>
      </c>
      <c r="I74" s="27" t="str">
        <f>IF('CA Almond Crop'!L11="","",'CA Almond Crop'!L11)</f>
        <v/>
      </c>
      <c r="J74" s="27" t="str">
        <f>IF('CA Almond Crop'!M11="","",'CA Almond Crop'!M11)</f>
        <v/>
      </c>
      <c r="K74" s="27" t="str">
        <f>IF('CA Almond Crop'!N11="","",'CA Almond Crop'!N11)</f>
        <v/>
      </c>
      <c r="L74" s="27" t="str">
        <f>IF('CA Almond Crop'!O11="","",'CA Almond Crop'!O11)</f>
        <v/>
      </c>
      <c r="M74" s="86" t="str">
        <f>IF('CA Almond Crop'!P11="","",'CA Almond Crop'!P11)</f>
        <v/>
      </c>
      <c r="N74" t="str">
        <f>IF('CA Wheat Crop'!Q32="","",'CA Wheat Crop'!Q32)</f>
        <v/>
      </c>
      <c r="Q74" s="85"/>
      <c r="R74" s="27" t="str">
        <f>IF('LA Soybean'!F11="","",'LA Soybean'!F11)</f>
        <v/>
      </c>
      <c r="S74" s="27" t="str">
        <f>IF('LA Soybean'!G11="","",'LA Soybean'!G11)</f>
        <v>Harvests</v>
      </c>
      <c r="T74" s="27" t="str">
        <f>IF('LA Soybean'!H11="","",'LA Soybean'!H11)</f>
        <v/>
      </c>
      <c r="U74" s="27" t="str">
        <f>IF('LA Soybean'!I11="","",'LA Soybean'!I11)</f>
        <v/>
      </c>
      <c r="V74" s="27" t="str">
        <f>IF('LA Soybean'!J11="","",'LA Soybean'!J11)</f>
        <v/>
      </c>
      <c r="W74" s="27" t="str">
        <f>IF('LA Soybean'!K11="","",'LA Soybean'!K11)</f>
        <v/>
      </c>
      <c r="X74" s="27" t="str">
        <f>IF('LA Soybean'!L11="","",'LA Soybean'!L11)</f>
        <v/>
      </c>
      <c r="Y74" s="27" t="str">
        <f>IF('LA Soybean'!M11="","",'LA Soybean'!M11)</f>
        <v/>
      </c>
      <c r="Z74" s="27" t="str">
        <f>IF('LA Soybean'!N11="","",'LA Soybean'!N11)</f>
        <v/>
      </c>
      <c r="AA74" s="27" t="str">
        <f>IF('LA Soybean'!O11="","",'LA Soybean'!O11)</f>
        <v/>
      </c>
      <c r="AB74" s="86" t="str">
        <f>IF('LA Soybean'!P11="","",'LA Soybean'!P11)</f>
        <v/>
      </c>
      <c r="AC74" t="str">
        <f>IF('LA Soybean'!Q11="","",'LA Soybean'!Q11)</f>
        <v/>
      </c>
    </row>
    <row r="75" spans="2:29" x14ac:dyDescent="0.2">
      <c r="B75" s="85"/>
      <c r="C75" s="27" t="str">
        <f>IF('CA Almond Crop'!F12="","",'CA Almond Crop'!F12)</f>
        <v>cost/ton biochar applied</v>
      </c>
      <c r="D75" s="27">
        <f>IF('CA Almond Crop'!G12="","",'CA Almond Crop'!G12)</f>
        <v>1</v>
      </c>
      <c r="E75" s="27">
        <f>IF('CA Almond Crop'!H12="","",'CA Almond Crop'!H12)</f>
        <v>2</v>
      </c>
      <c r="F75" s="27">
        <f>IF('CA Almond Crop'!I12="","",'CA Almond Crop'!I12)</f>
        <v>3</v>
      </c>
      <c r="G75" s="27">
        <f>IF('CA Almond Crop'!J12="","",'CA Almond Crop'!J12)</f>
        <v>4</v>
      </c>
      <c r="H75" s="27">
        <f>IF('CA Almond Crop'!K12="","",'CA Almond Crop'!K12)</f>
        <v>5</v>
      </c>
      <c r="I75" s="27">
        <f>IF('CA Almond Crop'!L12="","",'CA Almond Crop'!L12)</f>
        <v>6</v>
      </c>
      <c r="J75" s="27">
        <f>IF('CA Almond Crop'!M12="","",'CA Almond Crop'!M12)</f>
        <v>7</v>
      </c>
      <c r="K75" s="27">
        <f>IF('CA Almond Crop'!N12="","",'CA Almond Crop'!N12)</f>
        <v>8</v>
      </c>
      <c r="L75" s="27">
        <f>IF('CA Almond Crop'!O12="","",'CA Almond Crop'!O12)</f>
        <v>9</v>
      </c>
      <c r="M75" s="86">
        <f>IF('CA Almond Crop'!P12="","",'CA Almond Crop'!P12)</f>
        <v>10</v>
      </c>
      <c r="N75" t="str">
        <f>IF('CA Almond Crop'!Q12="","",'CA Almond Crop'!Q12)</f>
        <v/>
      </c>
      <c r="Q75" s="85"/>
      <c r="R75" s="27" t="str">
        <f>IF('LA Soybean'!F12="","",'LA Soybean'!F12)</f>
        <v>cost/ton biochar applied</v>
      </c>
      <c r="S75" s="27">
        <f>IF('LA Soybean'!G12="","",'LA Soybean'!G12)</f>
        <v>1</v>
      </c>
      <c r="T75" s="27">
        <f>IF('LA Soybean'!H12="","",'LA Soybean'!H12)</f>
        <v>2</v>
      </c>
      <c r="U75" s="27">
        <f>IF('LA Soybean'!I12="","",'LA Soybean'!I12)</f>
        <v>3</v>
      </c>
      <c r="V75" s="27">
        <f>IF('LA Soybean'!J12="","",'LA Soybean'!J12)</f>
        <v>4</v>
      </c>
      <c r="W75" s="27">
        <f>IF('LA Soybean'!K12="","",'LA Soybean'!K12)</f>
        <v>5</v>
      </c>
      <c r="X75" s="27">
        <f>IF('LA Soybean'!L12="","",'LA Soybean'!L12)</f>
        <v>6</v>
      </c>
      <c r="Y75" s="27">
        <f>IF('LA Soybean'!M12="","",'LA Soybean'!M12)</f>
        <v>7</v>
      </c>
      <c r="Z75" s="27">
        <f>IF('LA Soybean'!N12="","",'LA Soybean'!N12)</f>
        <v>8</v>
      </c>
      <c r="AA75" s="27">
        <f>IF('LA Soybean'!O12="","",'LA Soybean'!O12)</f>
        <v>9</v>
      </c>
      <c r="AB75" s="86">
        <f>IF('LA Soybean'!P12="","",'LA Soybean'!P12)</f>
        <v>10</v>
      </c>
      <c r="AC75" t="str">
        <f>IF('LA Soybean'!Q12="","",'LA Soybean'!Q12)</f>
        <v/>
      </c>
    </row>
    <row r="76" spans="2:29" x14ac:dyDescent="0.2">
      <c r="B76" s="85"/>
      <c r="C76" s="87">
        <f>IF('CA Almond Crop'!F13="","",'CA Almond Crop'!F13)</f>
        <v>180</v>
      </c>
      <c r="D76" s="88">
        <f>IF('CA Almond Crop'!G13="","",'CA Almond Crop'!G13)</f>
        <v>-0.63758024691358028</v>
      </c>
      <c r="E76" s="88">
        <f>IF('CA Almond Crop'!H13="","",'CA Almond Crop'!H13)</f>
        <v>-0.27516049382716062</v>
      </c>
      <c r="F76" s="88">
        <f>IF('CA Almond Crop'!I13="","",'CA Almond Crop'!I13)</f>
        <v>8.725925925925905E-2</v>
      </c>
      <c r="G76" s="88">
        <f>IF('CA Almond Crop'!J13="","",'CA Almond Crop'!J13)</f>
        <v>0.44967901234567875</v>
      </c>
      <c r="H76" s="88">
        <f>IF('CA Almond Crop'!K13="","",'CA Almond Crop'!K13)</f>
        <v>0.81209876543209847</v>
      </c>
      <c r="I76" s="88">
        <f>IF('CA Almond Crop'!L13="","",'CA Almond Crop'!L13)</f>
        <v>1.1745185185185181</v>
      </c>
      <c r="J76" s="88">
        <f>IF('CA Almond Crop'!M13="","",'CA Almond Crop'!M13)</f>
        <v>1.5369382716049378</v>
      </c>
      <c r="K76" s="88">
        <f>IF('CA Almond Crop'!N13="","",'CA Almond Crop'!N13)</f>
        <v>1.8993580246913575</v>
      </c>
      <c r="L76" s="88">
        <f>IF('CA Almond Crop'!O13="","",'CA Almond Crop'!O13)</f>
        <v>2.2617777777777772</v>
      </c>
      <c r="M76" s="89">
        <f>IF('CA Almond Crop'!P13="","",'CA Almond Crop'!P13)</f>
        <v>2.6241975308641967</v>
      </c>
      <c r="N76" t="str">
        <f>IF('CA Almond Crop'!Q13="","",'CA Almond Crop'!Q13)</f>
        <v>*per cost references</v>
      </c>
      <c r="Q76" s="85"/>
      <c r="R76" s="87">
        <f>IF('LA Soybean'!F13="","",'LA Soybean'!F13)</f>
        <v>180</v>
      </c>
      <c r="S76" s="88">
        <f>IF('LA Soybean'!G13="","",'LA Soybean'!G13)</f>
        <v>-0.93374814814814822</v>
      </c>
      <c r="T76" s="88">
        <f>IF('LA Soybean'!H13="","",'LA Soybean'!H13)</f>
        <v>-0.86749629629629632</v>
      </c>
      <c r="U76" s="88">
        <f>IF('LA Soybean'!I13="","",'LA Soybean'!I13)</f>
        <v>-0.80124444444444454</v>
      </c>
      <c r="V76" s="88">
        <f>IF('LA Soybean'!J13="","",'LA Soybean'!J13)</f>
        <v>-0.73499259259259264</v>
      </c>
      <c r="W76" s="88">
        <f>IF('LA Soybean'!K13="","",'LA Soybean'!K13)</f>
        <v>-0.66874074074074086</v>
      </c>
      <c r="X76" s="88">
        <f>IF('LA Soybean'!L13="","",'LA Soybean'!L13)</f>
        <v>-0.60248888888888896</v>
      </c>
      <c r="Y76" s="88">
        <f>IF('LA Soybean'!M13="","",'LA Soybean'!M13)</f>
        <v>-0.53623703703703718</v>
      </c>
      <c r="Z76" s="88">
        <f>IF('LA Soybean'!N13="","",'LA Soybean'!N13)</f>
        <v>-0.46998518518518528</v>
      </c>
      <c r="AA76" s="88">
        <f>IF('LA Soybean'!O13="","",'LA Soybean'!O13)</f>
        <v>-0.4037333333333335</v>
      </c>
      <c r="AB76" s="89">
        <f>IF('LA Soybean'!P13="","",'LA Soybean'!P13)</f>
        <v>-0.33748148148148166</v>
      </c>
      <c r="AC76" t="str">
        <f>IF('LA Soybean'!Q13="","",'LA Soybean'!Q13)</f>
        <v>*per cost references</v>
      </c>
    </row>
    <row r="77" spans="2:29" x14ac:dyDescent="0.2">
      <c r="B77" s="85"/>
      <c r="C77" s="87">
        <f>IF('CA Almond Crop'!F14="","",'CA Almond Crop'!F14)</f>
        <v>50</v>
      </c>
      <c r="D77" s="88">
        <f>IF('CA Almond Crop'!G14="","",'CA Almond Crop'!G14)</f>
        <v>0.30471111111111088</v>
      </c>
      <c r="E77" s="88">
        <f>IF('CA Almond Crop'!H14="","",'CA Almond Crop'!H14)</f>
        <v>1.6094222222222216</v>
      </c>
      <c r="F77" s="88">
        <f>IF('CA Almond Crop'!I14="","",'CA Almond Crop'!I14)</f>
        <v>2.9141333333333326</v>
      </c>
      <c r="G77" s="88">
        <f>IF('CA Almond Crop'!J14="","",'CA Almond Crop'!J14)</f>
        <v>4.2188444444444437</v>
      </c>
      <c r="H77" s="88">
        <f>IF('CA Almond Crop'!K14="","",'CA Almond Crop'!K14)</f>
        <v>5.5235555555555544</v>
      </c>
      <c r="I77" s="88">
        <f>IF('CA Almond Crop'!L14="","",'CA Almond Crop'!L14)</f>
        <v>6.8282666666666652</v>
      </c>
      <c r="J77" s="88">
        <f>IF('CA Almond Crop'!M14="","",'CA Almond Crop'!M14)</f>
        <v>8.1329777777777768</v>
      </c>
      <c r="K77" s="88">
        <f>IF('CA Almond Crop'!N14="","",'CA Almond Crop'!N14)</f>
        <v>9.4376888888888875</v>
      </c>
      <c r="L77" s="88">
        <f>IF('CA Almond Crop'!O14="","",'CA Almond Crop'!O14)</f>
        <v>10.742399999999998</v>
      </c>
      <c r="M77" s="89">
        <f>IF('CA Almond Crop'!P14="","",'CA Almond Crop'!P14)</f>
        <v>12.047111111111109</v>
      </c>
      <c r="N77" t="str">
        <f>IF('CA Almond Crop'!Q14="","",'CA Almond Crop'!Q14)</f>
        <v/>
      </c>
      <c r="Q77" s="85"/>
      <c r="R77" s="87">
        <f>IF('LA Soybean'!F14="","",'LA Soybean'!F14)</f>
        <v>50</v>
      </c>
      <c r="S77" s="88">
        <f>IF('LA Soybean'!G14="","",'LA Soybean'!G14)</f>
        <v>-0.76149333333333336</v>
      </c>
      <c r="T77" s="88">
        <f>IF('LA Soybean'!H14="","",'LA Soybean'!H14)</f>
        <v>-0.52298666666666682</v>
      </c>
      <c r="U77" s="88">
        <f>IF('LA Soybean'!I14="","",'LA Soybean'!I14)</f>
        <v>-0.28448000000000018</v>
      </c>
      <c r="V77" s="88">
        <f>IF('LA Soybean'!J14="","",'LA Soybean'!J14)</f>
        <v>-4.597333333333356E-2</v>
      </c>
      <c r="W77" s="88">
        <f>IF('LA Soybean'!K14="","",'LA Soybean'!K14)</f>
        <v>0.19253333333333306</v>
      </c>
      <c r="X77" s="88">
        <f>IF('LA Soybean'!L14="","",'LA Soybean'!L14)</f>
        <v>0.43103999999999965</v>
      </c>
      <c r="Y77" s="88">
        <f>IF('LA Soybean'!M14="","",'LA Soybean'!M14)</f>
        <v>0.66954666666666629</v>
      </c>
      <c r="Z77" s="88">
        <f>IF('LA Soybean'!N14="","",'LA Soybean'!N14)</f>
        <v>0.90805333333333293</v>
      </c>
      <c r="AA77" s="88">
        <f>IF('LA Soybean'!O14="","",'LA Soybean'!O14)</f>
        <v>1.1465599999999996</v>
      </c>
      <c r="AB77" s="89">
        <f>IF('LA Soybean'!P14="","",'LA Soybean'!P14)</f>
        <v>1.385066666666666</v>
      </c>
      <c r="AC77" t="str">
        <f>IF('LA Soybean'!Q14="","",'LA Soybean'!Q14)</f>
        <v/>
      </c>
    </row>
    <row r="78" spans="2:29" x14ac:dyDescent="0.2">
      <c r="B78" s="85"/>
      <c r="C78" s="87">
        <f>IF('CA Almond Crop'!F15="","",'CA Almond Crop'!F15)</f>
        <v>100</v>
      </c>
      <c r="D78" s="88">
        <f>IF('CA Almond Crop'!G15="","",'CA Almond Crop'!G15)</f>
        <v>-0.34764444444444459</v>
      </c>
      <c r="E78" s="88">
        <f>IF('CA Almond Crop'!H15="","",'CA Almond Crop'!H15)</f>
        <v>0.30471111111111088</v>
      </c>
      <c r="F78" s="88">
        <f>IF('CA Almond Crop'!I15="","",'CA Almond Crop'!I15)</f>
        <v>0.95706666666666629</v>
      </c>
      <c r="G78" s="88">
        <f>IF('CA Almond Crop'!J15="","",'CA Almond Crop'!J15)</f>
        <v>1.6094222222222216</v>
      </c>
      <c r="H78" s="88">
        <f>IF('CA Almond Crop'!K15="","",'CA Almond Crop'!K15)</f>
        <v>2.2617777777777772</v>
      </c>
      <c r="I78" s="88">
        <f>IF('CA Almond Crop'!L15="","",'CA Almond Crop'!L15)</f>
        <v>2.9141333333333326</v>
      </c>
      <c r="J78" s="88">
        <f>IF('CA Almond Crop'!M15="","",'CA Almond Crop'!M15)</f>
        <v>3.5664888888888879</v>
      </c>
      <c r="K78" s="88">
        <f>IF('CA Almond Crop'!N15="","",'CA Almond Crop'!N15)</f>
        <v>4.2188444444444437</v>
      </c>
      <c r="L78" s="88">
        <f>IF('CA Almond Crop'!O15="","",'CA Almond Crop'!O15)</f>
        <v>4.8711999999999991</v>
      </c>
      <c r="M78" s="89">
        <f>IF('CA Almond Crop'!P15="","",'CA Almond Crop'!P15)</f>
        <v>5.5235555555555544</v>
      </c>
      <c r="N78" t="str">
        <f>IF('CA Almond Crop'!Q15="","",'CA Almond Crop'!Q15)</f>
        <v/>
      </c>
      <c r="Q78" s="85"/>
      <c r="R78" s="87">
        <f>IF('LA Soybean'!F15="","",'LA Soybean'!F15)</f>
        <v>100</v>
      </c>
      <c r="S78" s="88">
        <f>IF('LA Soybean'!G15="","",'LA Soybean'!G15)</f>
        <v>-0.88074666666666668</v>
      </c>
      <c r="T78" s="88">
        <f>IF('LA Soybean'!H15="","",'LA Soybean'!H15)</f>
        <v>-0.76149333333333336</v>
      </c>
      <c r="U78" s="88">
        <f>IF('LA Soybean'!I15="","",'LA Soybean'!I15)</f>
        <v>-0.64224000000000003</v>
      </c>
      <c r="V78" s="88">
        <f>IF('LA Soybean'!J15="","",'LA Soybean'!J15)</f>
        <v>-0.52298666666666682</v>
      </c>
      <c r="W78" s="88">
        <f>IF('LA Soybean'!K15="","",'LA Soybean'!K15)</f>
        <v>-0.4037333333333335</v>
      </c>
      <c r="X78" s="88">
        <f>IF('LA Soybean'!L15="","",'LA Soybean'!L15)</f>
        <v>-0.28448000000000018</v>
      </c>
      <c r="Y78" s="88">
        <f>IF('LA Soybean'!M15="","",'LA Soybean'!M15)</f>
        <v>-0.16522666666666685</v>
      </c>
      <c r="Z78" s="88">
        <f>IF('LA Soybean'!N15="","",'LA Soybean'!N15)</f>
        <v>-4.597333333333356E-2</v>
      </c>
      <c r="AA78" s="88">
        <f>IF('LA Soybean'!O15="","",'LA Soybean'!O15)</f>
        <v>7.3279999999999748E-2</v>
      </c>
      <c r="AB78" s="89">
        <f>IF('LA Soybean'!P15="","",'LA Soybean'!P15)</f>
        <v>0.19253333333333306</v>
      </c>
      <c r="AC78" t="str">
        <f>IF('LA Soybean'!Q15="","",'LA Soybean'!Q15)</f>
        <v/>
      </c>
    </row>
    <row r="79" spans="2:29" x14ac:dyDescent="0.2">
      <c r="B79" s="85"/>
      <c r="C79" s="87">
        <f>IF('CA Almond Crop'!F16="","",'CA Almond Crop'!F16)</f>
        <v>200</v>
      </c>
      <c r="D79" s="88">
        <f>IF('CA Almond Crop'!G16="","",'CA Almond Crop'!G16)</f>
        <v>-0.67382222222222232</v>
      </c>
      <c r="E79" s="88">
        <f>IF('CA Almond Crop'!H16="","",'CA Almond Crop'!H16)</f>
        <v>-0.34764444444444459</v>
      </c>
      <c r="F79" s="88">
        <f>IF('CA Almond Crop'!I16="","",'CA Almond Crop'!I16)</f>
        <v>-2.1466666666666849E-2</v>
      </c>
      <c r="G79" s="88">
        <f>IF('CA Almond Crop'!J16="","",'CA Almond Crop'!J16)</f>
        <v>0.30471111111111088</v>
      </c>
      <c r="H79" s="88">
        <f>IF('CA Almond Crop'!K16="","",'CA Almond Crop'!K16)</f>
        <v>0.63088888888888861</v>
      </c>
      <c r="I79" s="88">
        <f>IF('CA Almond Crop'!L16="","",'CA Almond Crop'!L16)</f>
        <v>0.95706666666666629</v>
      </c>
      <c r="J79" s="88">
        <f>IF('CA Almond Crop'!M16="","",'CA Almond Crop'!M16)</f>
        <v>1.283244444444444</v>
      </c>
      <c r="K79" s="88">
        <f>IF('CA Almond Crop'!N16="","",'CA Almond Crop'!N16)</f>
        <v>1.6094222222222216</v>
      </c>
      <c r="L79" s="88">
        <f>IF('CA Almond Crop'!O16="","",'CA Almond Crop'!O16)</f>
        <v>1.9355999999999995</v>
      </c>
      <c r="M79" s="89">
        <f>IF('CA Almond Crop'!P16="","",'CA Almond Crop'!P16)</f>
        <v>2.2617777777777772</v>
      </c>
      <c r="N79" t="str">
        <f>IF('CA Almond Crop'!Q16="","",'CA Almond Crop'!Q16)</f>
        <v/>
      </c>
      <c r="Q79" s="85"/>
      <c r="R79" s="87">
        <f>IF('LA Soybean'!F16="","",'LA Soybean'!F16)</f>
        <v>200</v>
      </c>
      <c r="S79" s="88">
        <f>IF('LA Soybean'!G16="","",'LA Soybean'!G16)</f>
        <v>-0.94037333333333339</v>
      </c>
      <c r="T79" s="88">
        <f>IF('LA Soybean'!H16="","",'LA Soybean'!H16)</f>
        <v>-0.88074666666666668</v>
      </c>
      <c r="U79" s="88">
        <f>IF('LA Soybean'!I16="","",'LA Soybean'!I16)</f>
        <v>-0.82112000000000007</v>
      </c>
      <c r="V79" s="88">
        <f>IF('LA Soybean'!J16="","",'LA Soybean'!J16)</f>
        <v>-0.76149333333333336</v>
      </c>
      <c r="W79" s="88">
        <f>IF('LA Soybean'!K16="","",'LA Soybean'!K16)</f>
        <v>-0.70186666666666675</v>
      </c>
      <c r="X79" s="88">
        <f>IF('LA Soybean'!L16="","",'LA Soybean'!L16)</f>
        <v>-0.64224000000000003</v>
      </c>
      <c r="Y79" s="88">
        <f>IF('LA Soybean'!M16="","",'LA Soybean'!M16)</f>
        <v>-0.58261333333333343</v>
      </c>
      <c r="Z79" s="88">
        <f>IF('LA Soybean'!N16="","",'LA Soybean'!N16)</f>
        <v>-0.52298666666666682</v>
      </c>
      <c r="AA79" s="88">
        <f>IF('LA Soybean'!O16="","",'LA Soybean'!O16)</f>
        <v>-0.46336000000000011</v>
      </c>
      <c r="AB79" s="89">
        <f>IF('LA Soybean'!P16="","",'LA Soybean'!P16)</f>
        <v>-0.4037333333333335</v>
      </c>
      <c r="AC79" t="str">
        <f>IF('LA Soybean'!Q16="","",'LA Soybean'!Q16)</f>
        <v/>
      </c>
    </row>
    <row r="80" spans="2:29" x14ac:dyDescent="0.2">
      <c r="B80" s="85"/>
      <c r="C80" s="87">
        <f>IF('CA Almond Crop'!F17="","",'CA Almond Crop'!F17)</f>
        <v>300</v>
      </c>
      <c r="D80" s="88">
        <f>IF('CA Almond Crop'!G17="","",'CA Almond Crop'!G17)</f>
        <v>-0.78254814814814821</v>
      </c>
      <c r="E80" s="88">
        <f>IF('CA Almond Crop'!H17="","",'CA Almond Crop'!H17)</f>
        <v>-0.56509629629629643</v>
      </c>
      <c r="F80" s="88">
        <f>IF('CA Almond Crop'!I17="","",'CA Almond Crop'!I17)</f>
        <v>-0.34764444444444459</v>
      </c>
      <c r="G80" s="88">
        <f>IF('CA Almond Crop'!J17="","",'CA Almond Crop'!J17)</f>
        <v>-0.13019259259259275</v>
      </c>
      <c r="H80" s="88">
        <f>IF('CA Almond Crop'!K17="","",'CA Almond Crop'!K17)</f>
        <v>8.725925925925905E-2</v>
      </c>
      <c r="I80" s="88">
        <f>IF('CA Almond Crop'!L17="","",'CA Almond Crop'!L17)</f>
        <v>0.30471111111111088</v>
      </c>
      <c r="J80" s="88">
        <f>IF('CA Almond Crop'!M17="","",'CA Almond Crop'!M17)</f>
        <v>0.52216296296296272</v>
      </c>
      <c r="K80" s="88">
        <f>IF('CA Almond Crop'!N17="","",'CA Almond Crop'!N17)</f>
        <v>0.7396148148148145</v>
      </c>
      <c r="L80" s="88">
        <f>IF('CA Almond Crop'!O17="","",'CA Almond Crop'!O17)</f>
        <v>0.95706666666666629</v>
      </c>
      <c r="M80" s="89">
        <f>IF('CA Almond Crop'!P17="","",'CA Almond Crop'!P17)</f>
        <v>1.1745185185185181</v>
      </c>
      <c r="N80" t="str">
        <f>IF('CA Almond Crop'!Q17="","",'CA Almond Crop'!Q17)</f>
        <v/>
      </c>
      <c r="Q80" s="85"/>
      <c r="R80" s="87">
        <f>IF('LA Soybean'!F17="","",'LA Soybean'!F17)</f>
        <v>300</v>
      </c>
      <c r="S80" s="88">
        <f>IF('LA Soybean'!G17="","",'LA Soybean'!G17)</f>
        <v>-0.96024888888888893</v>
      </c>
      <c r="T80" s="88">
        <f>IF('LA Soybean'!H17="","",'LA Soybean'!H17)</f>
        <v>-0.92049777777777775</v>
      </c>
      <c r="U80" s="88">
        <f>IF('LA Soybean'!I17="","",'LA Soybean'!I17)</f>
        <v>-0.88074666666666668</v>
      </c>
      <c r="V80" s="88">
        <f>IF('LA Soybean'!J17="","",'LA Soybean'!J17)</f>
        <v>-0.84099555555555561</v>
      </c>
      <c r="W80" s="88">
        <f>IF('LA Soybean'!K17="","",'LA Soybean'!K17)</f>
        <v>-0.80124444444444454</v>
      </c>
      <c r="X80" s="88">
        <f>IF('LA Soybean'!L17="","",'LA Soybean'!L17)</f>
        <v>-0.76149333333333336</v>
      </c>
      <c r="Y80" s="88">
        <f>IF('LA Soybean'!M17="","",'LA Soybean'!M17)</f>
        <v>-0.72174222222222228</v>
      </c>
      <c r="Z80" s="88">
        <f>IF('LA Soybean'!N17="","",'LA Soybean'!N17)</f>
        <v>-0.68199111111111121</v>
      </c>
      <c r="AA80" s="88">
        <f>IF('LA Soybean'!O17="","",'LA Soybean'!O17)</f>
        <v>-0.64224000000000003</v>
      </c>
      <c r="AB80" s="89">
        <f>IF('LA Soybean'!P17="","",'LA Soybean'!P17)</f>
        <v>-0.60248888888888896</v>
      </c>
      <c r="AC80" t="str">
        <f>IF('LA Soybean'!Q17="","",'LA Soybean'!Q17)</f>
        <v/>
      </c>
    </row>
    <row r="81" spans="2:29" x14ac:dyDescent="0.2">
      <c r="B81" s="85"/>
      <c r="C81" s="87">
        <f>IF('CA Almond Crop'!F18="","",'CA Almond Crop'!F18)</f>
        <v>400</v>
      </c>
      <c r="D81" s="88">
        <f>IF('CA Almond Crop'!G18="","",'CA Almond Crop'!G18)</f>
        <v>-0.83691111111111116</v>
      </c>
      <c r="E81" s="88">
        <f>IF('CA Almond Crop'!H18="","",'CA Almond Crop'!H18)</f>
        <v>-0.67382222222222232</v>
      </c>
      <c r="F81" s="88">
        <f>IF('CA Almond Crop'!I18="","",'CA Almond Crop'!I18)</f>
        <v>-0.51073333333333337</v>
      </c>
      <c r="G81" s="88">
        <f>IF('CA Almond Crop'!J18="","",'CA Almond Crop'!J18)</f>
        <v>-0.34764444444444459</v>
      </c>
      <c r="H81" s="88">
        <f>IF('CA Almond Crop'!K18="","",'CA Almond Crop'!K18)</f>
        <v>-0.18455555555555569</v>
      </c>
      <c r="I81" s="88">
        <f>IF('CA Almond Crop'!L18="","",'CA Almond Crop'!L18)</f>
        <v>-2.1466666666666849E-2</v>
      </c>
      <c r="J81" s="88">
        <f>IF('CA Almond Crop'!M18="","",'CA Almond Crop'!M18)</f>
        <v>0.14162222222222201</v>
      </c>
      <c r="K81" s="88">
        <f>IF('CA Almond Crop'!N18="","",'CA Almond Crop'!N18)</f>
        <v>0.30471111111111088</v>
      </c>
      <c r="L81" s="88">
        <f>IF('CA Almond Crop'!O18="","",'CA Almond Crop'!O18)</f>
        <v>0.46779999999999972</v>
      </c>
      <c r="M81" s="89">
        <f>IF('CA Almond Crop'!P18="","",'CA Almond Crop'!P18)</f>
        <v>0.63088888888888861</v>
      </c>
      <c r="N81" t="str">
        <f>IF('CA Almond Crop'!Q18="","",'CA Almond Crop'!Q18)</f>
        <v/>
      </c>
      <c r="Q81" s="85"/>
      <c r="R81" s="87">
        <f>IF('LA Soybean'!F18="","",'LA Soybean'!F18)</f>
        <v>400</v>
      </c>
      <c r="S81" s="88">
        <f>IF('LA Soybean'!G18="","",'LA Soybean'!G18)</f>
        <v>-0.97018666666666664</v>
      </c>
      <c r="T81" s="88">
        <f>IF('LA Soybean'!H18="","",'LA Soybean'!H18)</f>
        <v>-0.94037333333333339</v>
      </c>
      <c r="U81" s="88">
        <f>IF('LA Soybean'!I18="","",'LA Soybean'!I18)</f>
        <v>-0.91056000000000004</v>
      </c>
      <c r="V81" s="88">
        <f>IF('LA Soybean'!J18="","",'LA Soybean'!J18)</f>
        <v>-0.88074666666666668</v>
      </c>
      <c r="W81" s="88">
        <f>IF('LA Soybean'!K18="","",'LA Soybean'!K18)</f>
        <v>-0.85093333333333332</v>
      </c>
      <c r="X81" s="88">
        <f>IF('LA Soybean'!L18="","",'LA Soybean'!L18)</f>
        <v>-0.82112000000000007</v>
      </c>
      <c r="Y81" s="88">
        <f>IF('LA Soybean'!M18="","",'LA Soybean'!M18)</f>
        <v>-0.79130666666666671</v>
      </c>
      <c r="Z81" s="88">
        <f>IF('LA Soybean'!N18="","",'LA Soybean'!N18)</f>
        <v>-0.76149333333333336</v>
      </c>
      <c r="AA81" s="88">
        <f>IF('LA Soybean'!O18="","",'LA Soybean'!O18)</f>
        <v>-0.73168000000000011</v>
      </c>
      <c r="AB81" s="89">
        <f>IF('LA Soybean'!P18="","",'LA Soybean'!P18)</f>
        <v>-0.70186666666666675</v>
      </c>
      <c r="AC81" t="str">
        <f>IF('LA Soybean'!Q18="","",'LA Soybean'!Q18)</f>
        <v/>
      </c>
    </row>
    <row r="82" spans="2:29" x14ac:dyDescent="0.2">
      <c r="B82" s="85"/>
      <c r="C82" s="27" t="str">
        <f>IF('CA Almond Crop'!F19="","",'CA Almond Crop'!F19)</f>
        <v/>
      </c>
      <c r="D82" s="27" t="str">
        <f>IF('CA Almond Crop'!G19="","",'CA Almond Crop'!G19)</f>
        <v/>
      </c>
      <c r="E82" s="27" t="str">
        <f>IF('CA Almond Crop'!H19="","",'CA Almond Crop'!H19)</f>
        <v/>
      </c>
      <c r="F82" s="27" t="str">
        <f>IF('CA Almond Crop'!I19="","",'CA Almond Crop'!I19)</f>
        <v/>
      </c>
      <c r="G82" s="27" t="str">
        <f>IF('CA Almond Crop'!J19="","",'CA Almond Crop'!J19)</f>
        <v/>
      </c>
      <c r="H82" s="27" t="str">
        <f>IF('CA Almond Crop'!K19="","",'CA Almond Crop'!K19)</f>
        <v/>
      </c>
      <c r="I82" s="27" t="str">
        <f>IF('CA Almond Crop'!L19="","",'CA Almond Crop'!L19)</f>
        <v/>
      </c>
      <c r="J82" s="27" t="str">
        <f>IF('CA Almond Crop'!M19="","",'CA Almond Crop'!M19)</f>
        <v/>
      </c>
      <c r="K82" s="27" t="str">
        <f>IF('CA Almond Crop'!N19="","",'CA Almond Crop'!N19)</f>
        <v/>
      </c>
      <c r="L82" s="27" t="str">
        <f>IF('CA Almond Crop'!O19="","",'CA Almond Crop'!O19)</f>
        <v/>
      </c>
      <c r="M82" s="86" t="str">
        <f>IF('CA Almond Crop'!P19="","",'CA Almond Crop'!P19)</f>
        <v/>
      </c>
      <c r="N82" t="str">
        <f>IF('CA Almond Crop'!Q19="","",'CA Almond Crop'!Q19)</f>
        <v/>
      </c>
      <c r="Q82" s="85"/>
      <c r="R82" s="27" t="str">
        <f>IF('LA Soybean'!F19="","",'LA Soybean'!F19)</f>
        <v/>
      </c>
      <c r="S82" s="27" t="str">
        <f>IF('LA Soybean'!G19="","",'LA Soybean'!G19)</f>
        <v/>
      </c>
      <c r="T82" s="27" t="str">
        <f>IF('LA Soybean'!H19="","",'LA Soybean'!H19)</f>
        <v/>
      </c>
      <c r="U82" s="27" t="str">
        <f>IF('LA Soybean'!I19="","",'LA Soybean'!I19)</f>
        <v/>
      </c>
      <c r="V82" s="27" t="str">
        <f>IF('LA Soybean'!J19="","",'LA Soybean'!J19)</f>
        <v/>
      </c>
      <c r="W82" s="27" t="str">
        <f>IF('LA Soybean'!K19="","",'LA Soybean'!K19)</f>
        <v/>
      </c>
      <c r="X82" s="27" t="str">
        <f>IF('LA Soybean'!L19="","",'LA Soybean'!L19)</f>
        <v/>
      </c>
      <c r="Y82" s="27" t="str">
        <f>IF('LA Soybean'!M19="","",'LA Soybean'!M19)</f>
        <v/>
      </c>
      <c r="Z82" s="27" t="str">
        <f>IF('LA Soybean'!N19="","",'LA Soybean'!N19)</f>
        <v/>
      </c>
      <c r="AA82" s="27" t="str">
        <f>IF('LA Soybean'!O19="","",'LA Soybean'!O19)</f>
        <v/>
      </c>
      <c r="AB82" s="86" t="str">
        <f>IF('LA Soybean'!P19="","",'LA Soybean'!P19)</f>
        <v/>
      </c>
      <c r="AC82" t="str">
        <f>IF('LA Soybean'!Q19="","",'LA Soybean'!Q19)</f>
        <v/>
      </c>
    </row>
    <row r="83" spans="2:29" x14ac:dyDescent="0.2">
      <c r="B83" s="85"/>
      <c r="C83" s="27" t="str">
        <f>IF('CA Almond Crop'!F20="","",'CA Almond Crop'!F20)</f>
        <v>ROI analysis, fixed price per ton w/ yield increase variable</v>
      </c>
      <c r="D83" s="27"/>
      <c r="E83" s="27"/>
      <c r="F83" s="27"/>
      <c r="G83" s="27"/>
      <c r="H83" s="27" t="str">
        <f>IF('CA Almond Crop'!K20="","",'CA Almond Crop'!K20)</f>
        <v/>
      </c>
      <c r="I83" s="27" t="str">
        <f>IF('CA Almond Crop'!L20="","",'CA Almond Crop'!L20)</f>
        <v/>
      </c>
      <c r="J83" s="27" t="str">
        <f>IF('CA Almond Crop'!M20="","",'CA Almond Crop'!M20)</f>
        <v/>
      </c>
      <c r="K83" s="27" t="str">
        <f>IF('CA Almond Crop'!N20="","",'CA Almond Crop'!N20)</f>
        <v/>
      </c>
      <c r="L83" s="27" t="str">
        <f>IF('CA Almond Crop'!O20="","",'CA Almond Crop'!O20)</f>
        <v/>
      </c>
      <c r="M83" s="86" t="str">
        <f>IF('CA Almond Crop'!P20="","",'CA Almond Crop'!P20)</f>
        <v/>
      </c>
      <c r="N83" t="str">
        <f>IF('CA Almond Crop'!Q20="","",'CA Almond Crop'!Q20)</f>
        <v/>
      </c>
      <c r="Q83" s="85"/>
      <c r="R83" s="27" t="str">
        <f>IF('LA Soybean'!F20="","",'LA Soybean'!F20)</f>
        <v>ROI analysis, fixed price per ton w/ yield increase variable</v>
      </c>
      <c r="S83" s="27"/>
      <c r="T83" s="27"/>
      <c r="U83" s="27"/>
      <c r="V83" s="27"/>
      <c r="W83" s="27"/>
      <c r="X83" s="27" t="str">
        <f>IF('LA Soybean'!L20="","",'LA Soybean'!L20)</f>
        <v/>
      </c>
      <c r="Y83" s="27" t="str">
        <f>IF('LA Soybean'!M20="","",'LA Soybean'!M20)</f>
        <v/>
      </c>
      <c r="Z83" s="27" t="str">
        <f>IF('LA Soybean'!N20="","",'LA Soybean'!N20)</f>
        <v/>
      </c>
      <c r="AA83" s="27" t="str">
        <f>IF('LA Soybean'!O20="","",'LA Soybean'!O20)</f>
        <v/>
      </c>
      <c r="AB83" s="86" t="str">
        <f>IF('LA Soybean'!P20="","",'LA Soybean'!P20)</f>
        <v/>
      </c>
      <c r="AC83" t="str">
        <f>IF('LA Soybean'!Q20="","",'LA Soybean'!Q20)</f>
        <v/>
      </c>
    </row>
    <row r="84" spans="2:29" x14ac:dyDescent="0.2">
      <c r="B84" s="85"/>
      <c r="C84" s="27" t="str">
        <f>IF('CA Almond Crop'!F21="","",'CA Almond Crop'!F21)</f>
        <v/>
      </c>
      <c r="D84" s="27" t="str">
        <f>IF('CA Almond Crop'!G21="","",'CA Almond Crop'!G21)</f>
        <v>Harvests</v>
      </c>
      <c r="E84" s="27"/>
      <c r="F84" s="27"/>
      <c r="G84" s="27"/>
      <c r="H84" s="27"/>
      <c r="I84" s="27" t="str">
        <f>IF('CA Almond Crop'!L21="","",'CA Almond Crop'!L21)</f>
        <v/>
      </c>
      <c r="J84" s="27" t="str">
        <f>IF('CA Almond Crop'!M21="","",'CA Almond Crop'!M21)</f>
        <v/>
      </c>
      <c r="K84" s="27" t="str">
        <f>IF('CA Almond Crop'!N21="","",'CA Almond Crop'!N21)</f>
        <v/>
      </c>
      <c r="L84" s="27" t="str">
        <f>IF('CA Almond Crop'!O21="","",'CA Almond Crop'!O21)</f>
        <v/>
      </c>
      <c r="M84" s="86" t="str">
        <f>IF('CA Almond Crop'!P21="","",'CA Almond Crop'!P21)</f>
        <v/>
      </c>
      <c r="N84" t="str">
        <f>IF('CA Almond Crop'!Q21="","",'CA Almond Crop'!Q21)</f>
        <v/>
      </c>
      <c r="Q84" s="85"/>
      <c r="R84" s="27" t="str">
        <f>IF('LA Soybean'!F21="","",'LA Soybean'!F21)</f>
        <v/>
      </c>
      <c r="S84" s="27" t="str">
        <f>IF('LA Soybean'!G21="","",'LA Soybean'!G21)</f>
        <v>Harvests</v>
      </c>
      <c r="T84" s="27" t="str">
        <f>IF('LA Soybean'!H21="","",'LA Soybean'!H21)</f>
        <v/>
      </c>
      <c r="U84" s="27" t="str">
        <f>IF('LA Soybean'!I21="","",'LA Soybean'!I21)</f>
        <v/>
      </c>
      <c r="V84" s="27" t="str">
        <f>IF('LA Soybean'!J21="","",'LA Soybean'!J21)</f>
        <v/>
      </c>
      <c r="W84" s="27" t="str">
        <f>IF('LA Soybean'!K21="","",'LA Soybean'!K21)</f>
        <v/>
      </c>
      <c r="X84" s="27" t="str">
        <f>IF('LA Soybean'!L21="","",'LA Soybean'!L21)</f>
        <v/>
      </c>
      <c r="Y84" s="27" t="str">
        <f>IF('LA Soybean'!M21="","",'LA Soybean'!M21)</f>
        <v/>
      </c>
      <c r="Z84" s="27" t="str">
        <f>IF('LA Soybean'!N21="","",'LA Soybean'!N21)</f>
        <v/>
      </c>
      <c r="AA84" s="27" t="str">
        <f>IF('LA Soybean'!O21="","",'LA Soybean'!O21)</f>
        <v/>
      </c>
      <c r="AB84" s="86" t="str">
        <f>IF('LA Soybean'!P21="","",'LA Soybean'!P21)</f>
        <v/>
      </c>
      <c r="AC84" t="str">
        <f>IF('LA Soybean'!Q21="","",'LA Soybean'!Q21)</f>
        <v/>
      </c>
    </row>
    <row r="85" spans="2:29" x14ac:dyDescent="0.2">
      <c r="B85" s="85"/>
      <c r="C85" s="27" t="str">
        <f>IF('CA Almond Crop'!F22="","",'CA Almond Crop'!F22)</f>
        <v>Yield % increase</v>
      </c>
      <c r="D85" s="27">
        <f>IF('CA Almond Crop'!G22="","",'CA Almond Crop'!G22)</f>
        <v>1</v>
      </c>
      <c r="E85" s="27">
        <f>IF('CA Almond Crop'!H22="","",'CA Almond Crop'!H22)</f>
        <v>2</v>
      </c>
      <c r="F85" s="27">
        <f>IF('CA Almond Crop'!I22="","",'CA Almond Crop'!I22)</f>
        <v>3</v>
      </c>
      <c r="G85" s="27">
        <f>IF('CA Almond Crop'!J22="","",'CA Almond Crop'!J22)</f>
        <v>4</v>
      </c>
      <c r="H85" s="27">
        <f>IF('CA Almond Crop'!K22="","",'CA Almond Crop'!K22)</f>
        <v>5</v>
      </c>
      <c r="I85" s="27">
        <f>IF('CA Almond Crop'!L22="","",'CA Almond Crop'!L22)</f>
        <v>6</v>
      </c>
      <c r="J85" s="27">
        <f>IF('CA Almond Crop'!M22="","",'CA Almond Crop'!M22)</f>
        <v>7</v>
      </c>
      <c r="K85" s="27">
        <f>IF('CA Almond Crop'!N22="","",'CA Almond Crop'!N22)</f>
        <v>8</v>
      </c>
      <c r="L85" s="27">
        <f>IF('CA Almond Crop'!O22="","",'CA Almond Crop'!O22)</f>
        <v>9</v>
      </c>
      <c r="M85" s="86">
        <f>IF('CA Almond Crop'!P22="","",'CA Almond Crop'!P22)</f>
        <v>10</v>
      </c>
      <c r="N85" t="str">
        <f>IF('CA Almond Crop'!Q22="","",'CA Almond Crop'!Q22)</f>
        <v/>
      </c>
      <c r="Q85" s="85"/>
      <c r="R85" s="27" t="str">
        <f>IF('LA Soybean'!F22="","",'LA Soybean'!F22)</f>
        <v>Yield % increase</v>
      </c>
      <c r="S85" s="27">
        <f>IF('LA Soybean'!G22="","",'LA Soybean'!G22)</f>
        <v>1</v>
      </c>
      <c r="T85" s="27">
        <f>IF('LA Soybean'!H22="","",'LA Soybean'!H22)</f>
        <v>2</v>
      </c>
      <c r="U85" s="27">
        <f>IF('LA Soybean'!I22="","",'LA Soybean'!I22)</f>
        <v>3</v>
      </c>
      <c r="V85" s="27">
        <f>IF('LA Soybean'!J22="","",'LA Soybean'!J22)</f>
        <v>4</v>
      </c>
      <c r="W85" s="27">
        <f>IF('LA Soybean'!K22="","",'LA Soybean'!K22)</f>
        <v>5</v>
      </c>
      <c r="X85" s="27">
        <f>IF('LA Soybean'!L22="","",'LA Soybean'!L22)</f>
        <v>6</v>
      </c>
      <c r="Y85" s="27">
        <f>IF('LA Soybean'!M22="","",'LA Soybean'!M22)</f>
        <v>7</v>
      </c>
      <c r="Z85" s="27">
        <f>IF('LA Soybean'!N22="","",'LA Soybean'!N22)</f>
        <v>8</v>
      </c>
      <c r="AA85" s="27">
        <f>IF('LA Soybean'!O22="","",'LA Soybean'!O22)</f>
        <v>9</v>
      </c>
      <c r="AB85" s="86">
        <f>IF('LA Soybean'!P22="","",'LA Soybean'!P22)</f>
        <v>10</v>
      </c>
      <c r="AC85" t="str">
        <f>IF('LA Soybean'!Q22="","",'LA Soybean'!Q22)</f>
        <v/>
      </c>
    </row>
    <row r="86" spans="2:29" x14ac:dyDescent="0.2">
      <c r="B86" s="85"/>
      <c r="C86" s="88">
        <f>IF('CA Almond Crop'!F23="","",'CA Almond Crop'!F23)</f>
        <v>0.1</v>
      </c>
      <c r="D86" s="88">
        <f>IF('CA Almond Crop'!G23="","",'CA Almond Crop'!G23)</f>
        <v>-0.63758024691358028</v>
      </c>
      <c r="E86" s="88">
        <f>IF('CA Almond Crop'!H23="","",'CA Almond Crop'!H23)</f>
        <v>-0.27516049382716062</v>
      </c>
      <c r="F86" s="88">
        <f>IF('CA Almond Crop'!I23="","",'CA Almond Crop'!I23)</f>
        <v>8.725925925925905E-2</v>
      </c>
      <c r="G86" s="88">
        <f>IF('CA Almond Crop'!J23="","",'CA Almond Crop'!J23)</f>
        <v>0.44967901234567875</v>
      </c>
      <c r="H86" s="88">
        <f>IF('CA Almond Crop'!K23="","",'CA Almond Crop'!K23)</f>
        <v>0.81209876543209847</v>
      </c>
      <c r="I86" s="88">
        <f>IF('CA Almond Crop'!L23="","",'CA Almond Crop'!L23)</f>
        <v>1.1745185185185181</v>
      </c>
      <c r="J86" s="88">
        <f>IF('CA Almond Crop'!M23="","",'CA Almond Crop'!M23)</f>
        <v>1.5369382716049378</v>
      </c>
      <c r="K86" s="88">
        <f>IF('CA Almond Crop'!N23="","",'CA Almond Crop'!N23)</f>
        <v>1.8993580246913575</v>
      </c>
      <c r="L86" s="88">
        <f>IF('CA Almond Crop'!O23="","",'CA Almond Crop'!O23)</f>
        <v>2.2617777777777772</v>
      </c>
      <c r="M86" s="89">
        <f>IF('CA Almond Crop'!P23="","",'CA Almond Crop'!P23)</f>
        <v>2.6241975308641967</v>
      </c>
      <c r="N86" t="str">
        <f>IF('CA Almond Crop'!Q23="","",'CA Almond Crop'!Q23)</f>
        <v>*per research references</v>
      </c>
      <c r="Q86" s="85"/>
      <c r="R86" s="88">
        <f>IF('LA Soybean'!F23="","",'LA Soybean'!F23)</f>
        <v>0.1</v>
      </c>
      <c r="S86" s="88">
        <f>IF('LA Soybean'!G23="","",'LA Soybean'!G23)</f>
        <v>-0.93374814814814822</v>
      </c>
      <c r="T86" s="88">
        <f>IF('LA Soybean'!H23="","",'LA Soybean'!H23)</f>
        <v>-0.86749629629629632</v>
      </c>
      <c r="U86" s="88">
        <f>IF('LA Soybean'!I23="","",'LA Soybean'!I23)</f>
        <v>-0.80124444444444454</v>
      </c>
      <c r="V86" s="88">
        <f>IF('LA Soybean'!J23="","",'LA Soybean'!J23)</f>
        <v>-0.73499259259259264</v>
      </c>
      <c r="W86" s="88">
        <f>IF('LA Soybean'!K23="","",'LA Soybean'!K23)</f>
        <v>-0.66874074074074086</v>
      </c>
      <c r="X86" s="88">
        <f>IF('LA Soybean'!L23="","",'LA Soybean'!L23)</f>
        <v>-0.60248888888888896</v>
      </c>
      <c r="Y86" s="88">
        <f>IF('LA Soybean'!M23="","",'LA Soybean'!M23)</f>
        <v>-0.53623703703703718</v>
      </c>
      <c r="Z86" s="88">
        <f>IF('LA Soybean'!N23="","",'LA Soybean'!N23)</f>
        <v>-0.46998518518518528</v>
      </c>
      <c r="AA86" s="88">
        <f>IF('LA Soybean'!O23="","",'LA Soybean'!O23)</f>
        <v>-0.4037333333333335</v>
      </c>
      <c r="AB86" s="89">
        <f>IF('LA Soybean'!P23="","",'LA Soybean'!P23)</f>
        <v>-0.33748148148148166</v>
      </c>
      <c r="AC86" t="str">
        <f>IF('LA Soybean'!Q23="","",'LA Soybean'!Q23)</f>
        <v>*per research references</v>
      </c>
    </row>
    <row r="87" spans="2:29" x14ac:dyDescent="0.2">
      <c r="B87" s="85"/>
      <c r="C87" s="88">
        <f>IF('CA Almond Crop'!F24="","",'CA Almond Crop'!F24)</f>
        <v>0.05</v>
      </c>
      <c r="D87" s="88">
        <f>IF('CA Almond Crop'!G24="","",'CA Almond Crop'!G24)</f>
        <v>-0.81879012345678992</v>
      </c>
      <c r="E87" s="88">
        <f>IF('CA Almond Crop'!H24="","",'CA Almond Crop'!H24)</f>
        <v>-0.63758024691357973</v>
      </c>
      <c r="F87" s="88">
        <f>IF('CA Almond Crop'!I24="","",'CA Almond Crop'!I24)</f>
        <v>-0.45637037037036965</v>
      </c>
      <c r="G87" s="88">
        <f>IF('CA Almond Crop'!J24="","",'CA Almond Crop'!J24)</f>
        <v>-0.27516049382715951</v>
      </c>
      <c r="H87" s="88">
        <f>IF('CA Almond Crop'!K24="","",'CA Almond Crop'!K24)</f>
        <v>-9.3950617283949378E-2</v>
      </c>
      <c r="I87" s="88">
        <f>IF('CA Almond Crop'!L24="","",'CA Almond Crop'!L24)</f>
        <v>8.7259259259260744E-2</v>
      </c>
      <c r="J87" s="88">
        <f>IF('CA Almond Crop'!M24="","",'CA Almond Crop'!M24)</f>
        <v>0.26846913580247084</v>
      </c>
      <c r="K87" s="88">
        <f>IF('CA Almond Crop'!N24="","",'CA Almond Crop'!N24)</f>
        <v>0.44967901234568097</v>
      </c>
      <c r="L87" s="88">
        <f>IF('CA Almond Crop'!O24="","",'CA Almond Crop'!O24)</f>
        <v>0.63088888888889116</v>
      </c>
      <c r="M87" s="89">
        <f>IF('CA Almond Crop'!P24="","",'CA Almond Crop'!P24)</f>
        <v>0.81209876543210124</v>
      </c>
      <c r="N87" t="str">
        <f>IF('CA Almond Crop'!Q24="","",'CA Almond Crop'!Q24)</f>
        <v/>
      </c>
      <c r="Q87" s="85"/>
      <c r="R87" s="88">
        <f>IF('LA Soybean'!F24="","",'LA Soybean'!F24)</f>
        <v>0.05</v>
      </c>
      <c r="S87" s="88">
        <f>IF('LA Soybean'!G24="","",'LA Soybean'!G24)</f>
        <v>-0.96687407407407411</v>
      </c>
      <c r="T87" s="88">
        <f>IF('LA Soybean'!H24="","",'LA Soybean'!H24)</f>
        <v>-0.93374814814814822</v>
      </c>
      <c r="U87" s="88">
        <f>IF('LA Soybean'!I24="","",'LA Soybean'!I24)</f>
        <v>-0.90062222222222221</v>
      </c>
      <c r="V87" s="88">
        <f>IF('LA Soybean'!J24="","",'LA Soybean'!J24)</f>
        <v>-0.86749629629629632</v>
      </c>
      <c r="W87" s="88">
        <f>IF('LA Soybean'!K24="","",'LA Soybean'!K24)</f>
        <v>-0.83437037037037043</v>
      </c>
      <c r="X87" s="88">
        <f>IF('LA Soybean'!L24="","",'LA Soybean'!L24)</f>
        <v>-0.80124444444444454</v>
      </c>
      <c r="Y87" s="88">
        <f>IF('LA Soybean'!M24="","",'LA Soybean'!M24)</f>
        <v>-0.76811851851851853</v>
      </c>
      <c r="Z87" s="88">
        <f>IF('LA Soybean'!N24="","",'LA Soybean'!N24)</f>
        <v>-0.73499259259259264</v>
      </c>
      <c r="AA87" s="88">
        <f>IF('LA Soybean'!O24="","",'LA Soybean'!O24)</f>
        <v>-0.70186666666666675</v>
      </c>
      <c r="AB87" s="89">
        <f>IF('LA Soybean'!P24="","",'LA Soybean'!P24)</f>
        <v>-0.66874074074074086</v>
      </c>
      <c r="AC87" t="str">
        <f>IF('LA Soybean'!Q24="","",'LA Soybean'!Q24)</f>
        <v/>
      </c>
    </row>
    <row r="88" spans="2:29" x14ac:dyDescent="0.2">
      <c r="B88" s="85"/>
      <c r="C88" s="88">
        <f>IF('CA Almond Crop'!F25="","",'CA Almond Crop'!F25)</f>
        <v>0.15</v>
      </c>
      <c r="D88" s="88">
        <f>IF('CA Almond Crop'!G25="","",'CA Almond Crop'!G25)</f>
        <v>-0.4563703703703702</v>
      </c>
      <c r="E88" s="88">
        <f>IF('CA Almond Crop'!H25="","",'CA Almond Crop'!H25)</f>
        <v>8.7259259259259619E-2</v>
      </c>
      <c r="F88" s="88">
        <f>IF('CA Almond Crop'!I25="","",'CA Almond Crop'!I25)</f>
        <v>0.63088888888888939</v>
      </c>
      <c r="G88" s="88">
        <f>IF('CA Almond Crop'!J25="","",'CA Almond Crop'!J25)</f>
        <v>1.1745185185185192</v>
      </c>
      <c r="H88" s="88">
        <f>IF('CA Almond Crop'!K25="","",'CA Almond Crop'!K25)</f>
        <v>1.7181481481481491</v>
      </c>
      <c r="I88" s="88">
        <f>IF('CA Almond Crop'!L25="","",'CA Almond Crop'!L25)</f>
        <v>2.261777777777779</v>
      </c>
      <c r="J88" s="88">
        <f>IF('CA Almond Crop'!M25="","",'CA Almond Crop'!M25)</f>
        <v>2.8054074074074085</v>
      </c>
      <c r="K88" s="88">
        <f>IF('CA Almond Crop'!N25="","",'CA Almond Crop'!N25)</f>
        <v>3.3490370370370384</v>
      </c>
      <c r="L88" s="88">
        <f>IF('CA Almond Crop'!O25="","",'CA Almond Crop'!O25)</f>
        <v>3.8926666666666683</v>
      </c>
      <c r="M88" s="89">
        <f>IF('CA Almond Crop'!P25="","",'CA Almond Crop'!P25)</f>
        <v>4.4362962962962982</v>
      </c>
      <c r="N88" t="str">
        <f>IF('CA Almond Crop'!Q25="","",'CA Almond Crop'!Q25)</f>
        <v/>
      </c>
      <c r="Q88" s="85"/>
      <c r="R88" s="88">
        <f>IF('LA Soybean'!F25="","",'LA Soybean'!F25)</f>
        <v>0.15</v>
      </c>
      <c r="S88" s="88">
        <f>IF('LA Soybean'!G25="","",'LA Soybean'!G25)</f>
        <v>-0.90062222222222221</v>
      </c>
      <c r="T88" s="88">
        <f>IF('LA Soybean'!H25="","",'LA Soybean'!H25)</f>
        <v>-0.80124444444444454</v>
      </c>
      <c r="U88" s="88">
        <f>IF('LA Soybean'!I25="","",'LA Soybean'!I25)</f>
        <v>-0.70186666666666675</v>
      </c>
      <c r="V88" s="88">
        <f>IF('LA Soybean'!J25="","",'LA Soybean'!J25)</f>
        <v>-0.60248888888888896</v>
      </c>
      <c r="W88" s="88">
        <f>IF('LA Soybean'!K25="","",'LA Soybean'!K25)</f>
        <v>-0.50311111111111118</v>
      </c>
      <c r="X88" s="88">
        <f>IF('LA Soybean'!L25="","",'LA Soybean'!L25)</f>
        <v>-0.4037333333333335</v>
      </c>
      <c r="Y88" s="88">
        <f>IF('LA Soybean'!M25="","",'LA Soybean'!M25)</f>
        <v>-0.30435555555555571</v>
      </c>
      <c r="Z88" s="88">
        <f>IF('LA Soybean'!N25="","",'LA Soybean'!N25)</f>
        <v>-0.20497777777777795</v>
      </c>
      <c r="AA88" s="88">
        <f>IF('LA Soybean'!O25="","",'LA Soybean'!O25)</f>
        <v>-0.10560000000000021</v>
      </c>
      <c r="AB88" s="89">
        <f>IF('LA Soybean'!P25="","",'LA Soybean'!P25)</f>
        <v>-6.2222222222224578E-3</v>
      </c>
      <c r="AC88" t="str">
        <f>IF('LA Soybean'!Q25="","",'LA Soybean'!Q25)</f>
        <v/>
      </c>
    </row>
    <row r="89" spans="2:29" x14ac:dyDescent="0.2">
      <c r="B89" s="85"/>
      <c r="C89" s="88">
        <f>IF('CA Almond Crop'!F26="","",'CA Almond Crop'!F26)</f>
        <v>0.2</v>
      </c>
      <c r="D89" s="88">
        <f>IF('CA Almond Crop'!G26="","",'CA Almond Crop'!G26)</f>
        <v>-0.27516049382716062</v>
      </c>
      <c r="E89" s="88">
        <f>IF('CA Almond Crop'!H26="","",'CA Almond Crop'!H26)</f>
        <v>0.44967901234567875</v>
      </c>
      <c r="F89" s="88">
        <f>IF('CA Almond Crop'!I26="","",'CA Almond Crop'!I26)</f>
        <v>1.1745185185185181</v>
      </c>
      <c r="G89" s="88">
        <f>IF('CA Almond Crop'!J26="","",'CA Almond Crop'!J26)</f>
        <v>1.8993580246913575</v>
      </c>
      <c r="H89" s="88">
        <f>IF('CA Almond Crop'!K26="","",'CA Almond Crop'!K26)</f>
        <v>2.6241975308641967</v>
      </c>
      <c r="I89" s="88">
        <f>IF('CA Almond Crop'!L26="","",'CA Almond Crop'!L26)</f>
        <v>3.3490370370370361</v>
      </c>
      <c r="J89" s="88">
        <f>IF('CA Almond Crop'!M26="","",'CA Almond Crop'!M26)</f>
        <v>4.0738765432098756</v>
      </c>
      <c r="K89" s="88">
        <f>IF('CA Almond Crop'!N26="","",'CA Almond Crop'!N26)</f>
        <v>4.7987160493827146</v>
      </c>
      <c r="L89" s="88">
        <f>IF('CA Almond Crop'!O26="","",'CA Almond Crop'!O26)</f>
        <v>5.5235555555555544</v>
      </c>
      <c r="M89" s="89">
        <f>IF('CA Almond Crop'!P26="","",'CA Almond Crop'!P26)</f>
        <v>6.2483950617283934</v>
      </c>
      <c r="N89" t="str">
        <f>IF('CA Almond Crop'!Q26="","",'CA Almond Crop'!Q26)</f>
        <v/>
      </c>
      <c r="Q89" s="85"/>
      <c r="R89" s="88">
        <f>IF('LA Soybean'!F26="","",'LA Soybean'!F26)</f>
        <v>0.2</v>
      </c>
      <c r="S89" s="88">
        <f>IF('LA Soybean'!G26="","",'LA Soybean'!G26)</f>
        <v>-0.86749629629629632</v>
      </c>
      <c r="T89" s="88">
        <f>IF('LA Soybean'!H26="","",'LA Soybean'!H26)</f>
        <v>-0.73499259259259264</v>
      </c>
      <c r="U89" s="88">
        <f>IF('LA Soybean'!I26="","",'LA Soybean'!I26)</f>
        <v>-0.60248888888888896</v>
      </c>
      <c r="V89" s="88">
        <f>IF('LA Soybean'!J26="","",'LA Soybean'!J26)</f>
        <v>-0.46998518518518528</v>
      </c>
      <c r="W89" s="88">
        <f>IF('LA Soybean'!K26="","",'LA Soybean'!K26)</f>
        <v>-0.33748148148148166</v>
      </c>
      <c r="X89" s="88">
        <f>IF('LA Soybean'!L26="","",'LA Soybean'!L26)</f>
        <v>-0.20497777777777795</v>
      </c>
      <c r="Y89" s="88">
        <f>IF('LA Soybean'!M26="","",'LA Soybean'!M26)</f>
        <v>-7.2474074074074288E-2</v>
      </c>
      <c r="Z89" s="88">
        <f>IF('LA Soybean'!N26="","",'LA Soybean'!N26)</f>
        <v>6.0029629629629377E-2</v>
      </c>
      <c r="AA89" s="88">
        <f>IF('LA Soybean'!O26="","",'LA Soybean'!O26)</f>
        <v>0.19253333333333306</v>
      </c>
      <c r="AB89" s="89">
        <f>IF('LA Soybean'!P26="","",'LA Soybean'!P26)</f>
        <v>0.32503703703703674</v>
      </c>
      <c r="AC89" t="str">
        <f>IF('LA Soybean'!Q26="","",'LA Soybean'!Q26)</f>
        <v/>
      </c>
    </row>
    <row r="90" spans="2:29" x14ac:dyDescent="0.2">
      <c r="B90" s="85"/>
      <c r="C90" s="88">
        <f>IF('CA Almond Crop'!F27="","",'CA Almond Crop'!F27)</f>
        <v>0.25</v>
      </c>
      <c r="D90" s="88">
        <f>IF('CA Almond Crop'!G27="","",'CA Almond Crop'!G27)</f>
        <v>-9.3950617283950502E-2</v>
      </c>
      <c r="E90" s="88">
        <f>IF('CA Almond Crop'!H27="","",'CA Almond Crop'!H27)</f>
        <v>0.81209876543209902</v>
      </c>
      <c r="F90" s="88">
        <f>IF('CA Almond Crop'!I27="","",'CA Almond Crop'!I27)</f>
        <v>1.7181481481481484</v>
      </c>
      <c r="G90" s="88">
        <f>IF('CA Almond Crop'!J27="","",'CA Almond Crop'!J27)</f>
        <v>2.624197530864198</v>
      </c>
      <c r="H90" s="88">
        <f>IF('CA Almond Crop'!K27="","",'CA Almond Crop'!K27)</f>
        <v>3.5302469135802474</v>
      </c>
      <c r="I90" s="88">
        <f>IF('CA Almond Crop'!L27="","",'CA Almond Crop'!L27)</f>
        <v>4.4362962962962973</v>
      </c>
      <c r="J90" s="88">
        <f>IF('CA Almond Crop'!M27="","",'CA Almond Crop'!M27)</f>
        <v>5.3423456790123467</v>
      </c>
      <c r="K90" s="88">
        <f>IF('CA Almond Crop'!N27="","",'CA Almond Crop'!N27)</f>
        <v>6.2483950617283961</v>
      </c>
      <c r="L90" s="88">
        <f>IF('CA Almond Crop'!O27="","",'CA Almond Crop'!O27)</f>
        <v>7.1544444444444446</v>
      </c>
      <c r="M90" s="89">
        <f>IF('CA Almond Crop'!P27="","",'CA Almond Crop'!P27)</f>
        <v>8.0604938271604958</v>
      </c>
      <c r="N90" t="str">
        <f>IF('CA Almond Crop'!Q27="","",'CA Almond Crop'!Q27)</f>
        <v/>
      </c>
      <c r="Q90" s="85"/>
      <c r="R90" s="88">
        <f>IF('LA Soybean'!F27="","",'LA Soybean'!F27)</f>
        <v>0.25</v>
      </c>
      <c r="S90" s="88">
        <f>IF('LA Soybean'!G27="","",'LA Soybean'!G27)</f>
        <v>-0.83437037037037043</v>
      </c>
      <c r="T90" s="88">
        <f>IF('LA Soybean'!H27="","",'LA Soybean'!H27)</f>
        <v>-0.66874074074074086</v>
      </c>
      <c r="U90" s="88">
        <f>IF('LA Soybean'!I27="","",'LA Soybean'!I27)</f>
        <v>-0.50311111111111118</v>
      </c>
      <c r="V90" s="88">
        <f>IF('LA Soybean'!J27="","",'LA Soybean'!J27)</f>
        <v>-0.33748148148148166</v>
      </c>
      <c r="W90" s="88">
        <f>IF('LA Soybean'!K27="","",'LA Soybean'!K27)</f>
        <v>-0.17185185185185206</v>
      </c>
      <c r="X90" s="88">
        <f>IF('LA Soybean'!L27="","",'LA Soybean'!L27)</f>
        <v>-6.2222222222224578E-3</v>
      </c>
      <c r="Y90" s="88">
        <f>IF('LA Soybean'!M27="","",'LA Soybean'!M27)</f>
        <v>0.15940740740740714</v>
      </c>
      <c r="Z90" s="88">
        <f>IF('LA Soybean'!N27="","",'LA Soybean'!N27)</f>
        <v>0.32503703703703674</v>
      </c>
      <c r="AA90" s="88">
        <f>IF('LA Soybean'!O27="","",'LA Soybean'!O27)</f>
        <v>0.4906666666666662</v>
      </c>
      <c r="AB90" s="89">
        <f>IF('LA Soybean'!P27="","",'LA Soybean'!P27)</f>
        <v>0.65629629629629593</v>
      </c>
      <c r="AC90" t="str">
        <f>IF('LA Soybean'!Q27="","",'LA Soybean'!Q27)</f>
        <v/>
      </c>
    </row>
    <row r="91" spans="2:29" x14ac:dyDescent="0.2">
      <c r="B91" s="90"/>
      <c r="C91" s="91">
        <f>IF('CA Almond Crop'!F28="","",'CA Almond Crop'!F28)</f>
        <v>0.3</v>
      </c>
      <c r="D91" s="91">
        <f>IF('CA Almond Crop'!G28="","",'CA Almond Crop'!G28)</f>
        <v>8.725925925925905E-2</v>
      </c>
      <c r="E91" s="91">
        <f>IF('CA Almond Crop'!H28="","",'CA Almond Crop'!H28)</f>
        <v>1.1745185185185181</v>
      </c>
      <c r="F91" s="91">
        <f>IF('CA Almond Crop'!I28="","",'CA Almond Crop'!I28)</f>
        <v>2.2617777777777772</v>
      </c>
      <c r="G91" s="91">
        <f>IF('CA Almond Crop'!J28="","",'CA Almond Crop'!J28)</f>
        <v>3.3490370370370361</v>
      </c>
      <c r="H91" s="91">
        <f>IF('CA Almond Crop'!K28="","",'CA Almond Crop'!K28)</f>
        <v>4.4362962962962955</v>
      </c>
      <c r="I91" s="91">
        <f>IF('CA Almond Crop'!L28="","",'CA Almond Crop'!L28)</f>
        <v>5.5235555555555544</v>
      </c>
      <c r="J91" s="91">
        <f>IF('CA Almond Crop'!M28="","",'CA Almond Crop'!M28)</f>
        <v>6.6108148148148125</v>
      </c>
      <c r="K91" s="91">
        <f>IF('CA Almond Crop'!N28="","",'CA Almond Crop'!N28)</f>
        <v>7.6980740740740723</v>
      </c>
      <c r="L91" s="91">
        <f>IF('CA Almond Crop'!O28="","",'CA Almond Crop'!O28)</f>
        <v>8.7853333333333321</v>
      </c>
      <c r="M91" s="92">
        <f>IF('CA Almond Crop'!P28="","",'CA Almond Crop'!P28)</f>
        <v>9.872592592592591</v>
      </c>
      <c r="N91" t="str">
        <f>IF('CA Almond Crop'!Q28="","",'CA Almond Crop'!Q28)</f>
        <v/>
      </c>
      <c r="Q91" s="90"/>
      <c r="R91" s="91">
        <f>IF('LA Soybean'!F28="","",'LA Soybean'!F28)</f>
        <v>0.3</v>
      </c>
      <c r="S91" s="91">
        <f>IF('LA Soybean'!G28="","",'LA Soybean'!G28)</f>
        <v>-0.80124444444444454</v>
      </c>
      <c r="T91" s="91">
        <f>IF('LA Soybean'!H28="","",'LA Soybean'!H28)</f>
        <v>-0.60248888888888896</v>
      </c>
      <c r="U91" s="91">
        <f>IF('LA Soybean'!I28="","",'LA Soybean'!I28)</f>
        <v>-0.4037333333333335</v>
      </c>
      <c r="V91" s="91">
        <f>IF('LA Soybean'!J28="","",'LA Soybean'!J28)</f>
        <v>-0.20497777777777795</v>
      </c>
      <c r="W91" s="91">
        <f>IF('LA Soybean'!K28="","",'LA Soybean'!K28)</f>
        <v>-6.2222222222224578E-3</v>
      </c>
      <c r="X91" s="91">
        <f>IF('LA Soybean'!L28="","",'LA Soybean'!L28)</f>
        <v>0.19253333333333306</v>
      </c>
      <c r="Y91" s="91">
        <f>IF('LA Soybean'!M28="","",'LA Soybean'!M28)</f>
        <v>0.39128888888888858</v>
      </c>
      <c r="Z91" s="91">
        <f>IF('LA Soybean'!N28="","",'LA Soybean'!N28)</f>
        <v>0.59004444444444404</v>
      </c>
      <c r="AA91" s="91">
        <f>IF('LA Soybean'!O28="","",'LA Soybean'!O28)</f>
        <v>0.78879999999999961</v>
      </c>
      <c r="AB91" s="92">
        <f>IF('LA Soybean'!P28="","",'LA Soybean'!P28)</f>
        <v>0.98755555555555508</v>
      </c>
      <c r="AC91" t="str">
        <f>IF('LA Soybean'!Q28="","",'LA Soybean'!Q28)</f>
        <v/>
      </c>
    </row>
    <row r="92" spans="2:29" x14ac:dyDescent="0.2">
      <c r="C92" t="str">
        <f>IF('CA Almond Crop'!F29="","",'CA Almond Crop'!F29)</f>
        <v/>
      </c>
      <c r="D92" t="str">
        <f>IF('CA Almond Crop'!G29="","",'CA Almond Crop'!G29)</f>
        <v/>
      </c>
      <c r="E92" t="str">
        <f>IF('CA Almond Crop'!H29="","",'CA Almond Crop'!H29)</f>
        <v/>
      </c>
      <c r="F92" t="str">
        <f>IF('CA Almond Crop'!I29="","",'CA Almond Crop'!I29)</f>
        <v/>
      </c>
      <c r="G92" t="str">
        <f>IF('CA Almond Crop'!J29="","",'CA Almond Crop'!J29)</f>
        <v/>
      </c>
      <c r="H92" t="str">
        <f>IF('CA Almond Crop'!K29="","",'CA Almond Crop'!K29)</f>
        <v/>
      </c>
      <c r="I92" t="str">
        <f>IF('CA Almond Crop'!L29="","",'CA Almond Crop'!L29)</f>
        <v/>
      </c>
      <c r="J92" t="str">
        <f>IF('CA Almond Crop'!M29="","",'CA Almond Crop'!M29)</f>
        <v/>
      </c>
      <c r="K92" t="str">
        <f>IF('CA Almond Crop'!N29="","",'CA Almond Crop'!N29)</f>
        <v/>
      </c>
      <c r="L92" t="str">
        <f>IF('CA Almond Crop'!O29="","",'CA Almond Crop'!O29)</f>
        <v/>
      </c>
      <c r="M92" t="str">
        <f>IF('CA Almond Crop'!P29="","",'CA Almond Crop'!P29)</f>
        <v/>
      </c>
      <c r="R92" t="str">
        <f>IF('LA Soybean'!F29="","",'LA Soybean'!F29)</f>
        <v/>
      </c>
      <c r="S92" t="str">
        <f>IF('LA Soybean'!G29="","",'LA Soybean'!G29)</f>
        <v/>
      </c>
      <c r="T92" t="str">
        <f>IF('LA Soybean'!H29="","",'LA Soybean'!H29)</f>
        <v/>
      </c>
      <c r="U92" t="str">
        <f>IF('LA Soybean'!I29="","",'LA Soybean'!I29)</f>
        <v/>
      </c>
      <c r="V92" t="str">
        <f>IF('LA Soybean'!J29="","",'LA Soybean'!J29)</f>
        <v/>
      </c>
      <c r="W92" t="str">
        <f>IF('LA Soybean'!K29="","",'LA Soybean'!K29)</f>
        <v/>
      </c>
      <c r="X92" t="str">
        <f>IF('LA Soybean'!L29="","",'LA Soybean'!L29)</f>
        <v/>
      </c>
      <c r="Y92" t="str">
        <f>IF('LA Soybean'!M29="","",'LA Soybean'!M29)</f>
        <v/>
      </c>
      <c r="Z92" t="str">
        <f>IF('LA Soybean'!N29="","",'LA Soybean'!N29)</f>
        <v/>
      </c>
      <c r="AA92" t="str">
        <f>IF('LA Soybean'!O29="","",'LA Soybean'!O29)</f>
        <v/>
      </c>
      <c r="AB92" t="str">
        <f>IF('LA Soybean'!P29="","",'LA Soybean'!P29)</f>
        <v/>
      </c>
      <c r="AC92" t="str">
        <f>IF('LA Soybean'!Q29="","",'LA Soybean'!Q29)</f>
        <v/>
      </c>
    </row>
    <row r="93" spans="2:29" ht="24" x14ac:dyDescent="0.3">
      <c r="B93" s="83" t="s">
        <v>170</v>
      </c>
      <c r="C93" s="84"/>
      <c r="D93" s="84" t="str">
        <f>IF('CA Almond Crop'!G30="","",'CA Almond Crop'!G30)</f>
        <v/>
      </c>
      <c r="E93" s="84" t="str">
        <f>IF('CA Almond Crop'!H30="","",'CA Almond Crop'!H30)</f>
        <v/>
      </c>
      <c r="F93" s="84" t="str">
        <f>IF('CA Almond Crop'!I30="","",'CA Almond Crop'!I30)</f>
        <v/>
      </c>
      <c r="G93" s="84" t="str">
        <f>IF('CA Almond Crop'!J30="","",'CA Almond Crop'!J30)</f>
        <v/>
      </c>
      <c r="H93" s="84" t="str">
        <f>IF('CA Almond Crop'!K30="","",'CA Almond Crop'!K30)</f>
        <v/>
      </c>
      <c r="I93" s="84" t="str">
        <f>IF('CA Almond Crop'!L30="","",'CA Almond Crop'!L30)</f>
        <v/>
      </c>
      <c r="J93" s="84" t="str">
        <f>IF('CA Almond Crop'!M30="","",'CA Almond Crop'!M30)</f>
        <v/>
      </c>
      <c r="K93" s="101" t="s">
        <v>201</v>
      </c>
      <c r="L93" s="101"/>
      <c r="M93" s="93">
        <f>'CA Almond_ NUE'!C38</f>
        <v>59.717084786423342</v>
      </c>
      <c r="N93" s="75" t="s">
        <v>195</v>
      </c>
      <c r="Q93" s="83" t="s">
        <v>173</v>
      </c>
      <c r="R93" s="84"/>
      <c r="S93" s="84"/>
      <c r="T93" s="84"/>
      <c r="U93" s="84"/>
      <c r="V93" s="84"/>
      <c r="W93" s="84"/>
      <c r="X93" s="84"/>
      <c r="Y93" s="84"/>
      <c r="Z93" s="101" t="s">
        <v>201</v>
      </c>
      <c r="AA93" s="101"/>
      <c r="AB93" s="93">
        <f>'LA Rice'!C38</f>
        <v>363.31811688957873</v>
      </c>
      <c r="AC93" s="75" t="s">
        <v>195</v>
      </c>
    </row>
    <row r="94" spans="2:29" x14ac:dyDescent="0.2">
      <c r="B94" s="85"/>
      <c r="C94" s="27" t="str">
        <f>IF('CA Almond_ NUE'!F10="","",'CA Almond_ NUE'!F10)</f>
        <v>ROI analysis, fixed yield increase w/ price per ton variable</v>
      </c>
      <c r="D94" s="27"/>
      <c r="E94" s="27"/>
      <c r="F94" s="27"/>
      <c r="G94" s="27"/>
      <c r="H94" s="27"/>
      <c r="I94" s="27"/>
      <c r="J94" s="27" t="str">
        <f>IF('CA Almond_ NUE'!M10="","",'CA Almond_ NUE'!M10)</f>
        <v/>
      </c>
      <c r="K94" s="101" t="s">
        <v>202</v>
      </c>
      <c r="L94" s="101"/>
      <c r="M94" s="93">
        <f>'CA Almond_ NUE'!C39</f>
        <v>167.41566296842154</v>
      </c>
      <c r="N94" s="75" t="s">
        <v>195</v>
      </c>
      <c r="Q94" s="85"/>
      <c r="R94" s="27" t="str">
        <f>IF('LA Rice'!F10="","",'LA Rice'!F10)</f>
        <v>ROI analysis, fixed yield increase w/ price per ton variable</v>
      </c>
      <c r="S94" s="27"/>
      <c r="T94" s="27"/>
      <c r="U94" s="27"/>
      <c r="V94" s="27"/>
      <c r="W94" s="27"/>
      <c r="X94" s="27"/>
      <c r="Y94" s="27"/>
      <c r="Z94" s="101" t="s">
        <v>202</v>
      </c>
      <c r="AA94" s="101"/>
      <c r="AB94" s="93">
        <f>'LA Rice'!C39</f>
        <v>1018.5551358551202</v>
      </c>
      <c r="AC94" s="75" t="s">
        <v>195</v>
      </c>
    </row>
    <row r="95" spans="2:29" x14ac:dyDescent="0.2">
      <c r="B95" s="85"/>
      <c r="C95" s="27" t="str">
        <f>IF('CA Almond_ NUE'!F11="","",'CA Almond_ NUE'!F11)</f>
        <v/>
      </c>
      <c r="D95" s="27" t="str">
        <f>IF('CA Almond_ NUE'!G11="","",'CA Almond_ NUE'!G11)</f>
        <v>Harvests</v>
      </c>
      <c r="E95" s="27" t="str">
        <f>IF('CA Almond_ NUE'!H11="","",'CA Almond_ NUE'!H11)</f>
        <v/>
      </c>
      <c r="F95" s="27" t="str">
        <f>IF('CA Almond_ NUE'!I11="","",'CA Almond_ NUE'!I11)</f>
        <v/>
      </c>
      <c r="G95" s="27" t="str">
        <f>IF('CA Almond_ NUE'!J11="","",'CA Almond_ NUE'!J11)</f>
        <v/>
      </c>
      <c r="H95" s="27" t="str">
        <f>IF('CA Almond_ NUE'!K11="","",'CA Almond_ NUE'!K11)</f>
        <v/>
      </c>
      <c r="I95" s="27" t="str">
        <f>IF('CA Almond_ NUE'!L11="","",'CA Almond_ NUE'!L11)</f>
        <v/>
      </c>
      <c r="J95" s="27" t="str">
        <f>IF('CA Almond_ NUE'!M11="","",'CA Almond_ NUE'!M11)</f>
        <v/>
      </c>
      <c r="K95" s="27" t="str">
        <f>IF('CA Almond_ NUE'!N11="","",'CA Almond_ NUE'!N11)</f>
        <v/>
      </c>
      <c r="L95" s="27" t="str">
        <f>IF('CA Almond_ NUE'!O11="","",'CA Almond_ NUE'!O11)</f>
        <v/>
      </c>
      <c r="M95" s="86" t="str">
        <f>IF('CA Almond_ NUE'!P11="","",'CA Almond_ NUE'!P11)</f>
        <v/>
      </c>
      <c r="N95" t="str">
        <f>IF('CA Almond_ NUE'!Q11="","",'CA Almond_ NUE'!Q11)</f>
        <v/>
      </c>
      <c r="Q95" s="85"/>
      <c r="R95" s="27" t="str">
        <f>IF('LA Rice'!F11="","",'LA Rice'!F11)</f>
        <v/>
      </c>
      <c r="S95" s="27" t="str">
        <f>IF('LA Rice'!G11="","",'LA Rice'!G11)</f>
        <v>Harvests</v>
      </c>
      <c r="T95" s="27" t="str">
        <f>IF('LA Rice'!H11="","",'LA Rice'!H11)</f>
        <v/>
      </c>
      <c r="U95" s="27" t="str">
        <f>IF('LA Rice'!I11="","",'LA Rice'!I11)</f>
        <v/>
      </c>
      <c r="V95" s="27" t="str">
        <f>IF('LA Rice'!J11="","",'LA Rice'!J11)</f>
        <v/>
      </c>
      <c r="W95" s="27" t="str">
        <f>IF('LA Rice'!K11="","",'LA Rice'!K11)</f>
        <v/>
      </c>
      <c r="X95" s="27" t="str">
        <f>IF('LA Rice'!L11="","",'LA Rice'!L11)</f>
        <v/>
      </c>
      <c r="Y95" s="27" t="str">
        <f>IF('LA Rice'!M11="","",'LA Rice'!M11)</f>
        <v/>
      </c>
      <c r="Z95" s="27" t="str">
        <f>IF('LA Rice'!N11="","",'LA Rice'!N11)</f>
        <v/>
      </c>
      <c r="AA95" s="27" t="str">
        <f>IF('LA Rice'!O11="","",'LA Rice'!O11)</f>
        <v/>
      </c>
      <c r="AB95" s="86" t="str">
        <f>IF('LA Rice'!P11="","",'LA Rice'!P11)</f>
        <v/>
      </c>
      <c r="AC95" t="str">
        <f>IF('LA Rice'!Q11="","",'LA Rice'!Q11)</f>
        <v/>
      </c>
    </row>
    <row r="96" spans="2:29" x14ac:dyDescent="0.2">
      <c r="B96" s="85"/>
      <c r="C96" s="27" t="str">
        <f>IF('CA Almond_ NUE'!F12="","",'CA Almond_ NUE'!F12)</f>
        <v>cost/ton biochar applied</v>
      </c>
      <c r="D96" s="27">
        <f>IF('CA Almond_ NUE'!G12="","",'CA Almond_ NUE'!G12)</f>
        <v>1</v>
      </c>
      <c r="E96" s="27">
        <f>IF('CA Almond_ NUE'!H12="","",'CA Almond_ NUE'!H12)</f>
        <v>2</v>
      </c>
      <c r="F96" s="27">
        <f>IF('CA Almond_ NUE'!I12="","",'CA Almond_ NUE'!I12)</f>
        <v>3</v>
      </c>
      <c r="G96" s="27">
        <f>IF('CA Almond_ NUE'!J12="","",'CA Almond_ NUE'!J12)</f>
        <v>4</v>
      </c>
      <c r="H96" s="27">
        <f>IF('CA Almond_ NUE'!K12="","",'CA Almond_ NUE'!K12)</f>
        <v>5</v>
      </c>
      <c r="I96" s="27">
        <f>IF('CA Almond_ NUE'!L12="","",'CA Almond_ NUE'!L12)</f>
        <v>6</v>
      </c>
      <c r="J96" s="27">
        <f>IF('CA Almond_ NUE'!M12="","",'CA Almond_ NUE'!M12)</f>
        <v>7</v>
      </c>
      <c r="K96" s="27">
        <f>IF('CA Almond_ NUE'!N12="","",'CA Almond_ NUE'!N12)</f>
        <v>8</v>
      </c>
      <c r="L96" s="27">
        <f>IF('CA Almond_ NUE'!O12="","",'CA Almond_ NUE'!O12)</f>
        <v>9</v>
      </c>
      <c r="M96" s="86">
        <f>IF('CA Almond_ NUE'!P12="","",'CA Almond_ NUE'!P12)</f>
        <v>10</v>
      </c>
      <c r="N96" t="str">
        <f>IF('CA Almond_ NUE'!Q12="","",'CA Almond_ NUE'!Q12)</f>
        <v/>
      </c>
      <c r="Q96" s="85"/>
      <c r="R96" s="27" t="str">
        <f>IF('LA Rice'!F12="","",'LA Rice'!F12)</f>
        <v>cost/ton biochar applied</v>
      </c>
      <c r="S96" s="27">
        <f>IF('LA Rice'!G12="","",'LA Rice'!G12)</f>
        <v>1</v>
      </c>
      <c r="T96" s="27">
        <f>IF('LA Rice'!H12="","",'LA Rice'!H12)</f>
        <v>2</v>
      </c>
      <c r="U96" s="27">
        <f>IF('LA Rice'!I12="","",'LA Rice'!I12)</f>
        <v>3</v>
      </c>
      <c r="V96" s="27">
        <f>IF('LA Rice'!J12="","",'LA Rice'!J12)</f>
        <v>4</v>
      </c>
      <c r="W96" s="27">
        <f>IF('LA Rice'!K12="","",'LA Rice'!K12)</f>
        <v>5</v>
      </c>
      <c r="X96" s="27">
        <f>IF('LA Rice'!L12="","",'LA Rice'!L12)</f>
        <v>6</v>
      </c>
      <c r="Y96" s="27">
        <f>IF('LA Rice'!M12="","",'LA Rice'!M12)</f>
        <v>7</v>
      </c>
      <c r="Z96" s="27">
        <f>IF('LA Rice'!N12="","",'LA Rice'!N12)</f>
        <v>8</v>
      </c>
      <c r="AA96" s="27">
        <f>IF('LA Rice'!O12="","",'LA Rice'!O12)</f>
        <v>9</v>
      </c>
      <c r="AB96" s="86">
        <f>IF('LA Rice'!P12="","",'LA Rice'!P12)</f>
        <v>10</v>
      </c>
      <c r="AC96" t="str">
        <f>IF('LA Rice'!Q12="","",'LA Rice'!Q12)</f>
        <v/>
      </c>
    </row>
    <row r="97" spans="2:29" x14ac:dyDescent="0.2">
      <c r="B97" s="85"/>
      <c r="C97" s="87">
        <f>IF('CA Almond_ NUE'!F13="","",'CA Almond_ NUE'!F13)</f>
        <v>180</v>
      </c>
      <c r="D97" s="88">
        <f>IF('CA Almond_ NUE'!G13="","",'CA Almond_ NUE'!G13)</f>
        <v>-0.97930370370370368</v>
      </c>
      <c r="E97" s="88">
        <f>IF('CA Almond_ NUE'!H13="","",'CA Almond_ NUE'!H13)</f>
        <v>-0.95860740740740735</v>
      </c>
      <c r="F97" s="88">
        <f>IF('CA Almond_ NUE'!I13="","",'CA Almond_ NUE'!I13)</f>
        <v>-0.93791111111111103</v>
      </c>
      <c r="G97" s="88">
        <f>IF('CA Almond_ NUE'!J13="","",'CA Almond_ NUE'!J13)</f>
        <v>-0.91721481481481482</v>
      </c>
      <c r="H97" s="88">
        <f>IF('CA Almond_ NUE'!K13="","",'CA Almond_ NUE'!K13)</f>
        <v>-0.8965185185185186</v>
      </c>
      <c r="I97" s="88">
        <f>IF('CA Almond_ NUE'!L13="","",'CA Almond_ NUE'!L13)</f>
        <v>-0.87582222222222228</v>
      </c>
      <c r="J97" s="88">
        <f>IF('CA Almond_ NUE'!M13="","",'CA Almond_ NUE'!M13)</f>
        <v>-0.85512592592592596</v>
      </c>
      <c r="K97" s="88">
        <f>IF('CA Almond_ NUE'!N13="","",'CA Almond_ NUE'!N13)</f>
        <v>-0.83442962962962963</v>
      </c>
      <c r="L97" s="88">
        <f>IF('CA Almond_ NUE'!O13="","",'CA Almond_ NUE'!O13)</f>
        <v>-0.81373333333333331</v>
      </c>
      <c r="M97" s="89">
        <f>IF('CA Almond_ NUE'!P13="","",'CA Almond_ NUE'!P13)</f>
        <v>-0.7930370370370371</v>
      </c>
      <c r="N97" t="str">
        <f>IF('CA Almond_ NUE'!Q13="","",'CA Almond_ NUE'!Q13)</f>
        <v>*per cost references</v>
      </c>
      <c r="Q97" s="85"/>
      <c r="R97" s="87">
        <f>IF('LA Rice'!F13="","",'LA Rice'!F13)</f>
        <v>180</v>
      </c>
      <c r="S97" s="88">
        <f>IF('LA Rice'!G13="","",'LA Rice'!G13)</f>
        <v>-0.87408395061728383</v>
      </c>
      <c r="T97" s="88">
        <f>IF('LA Rice'!H13="","",'LA Rice'!H13)</f>
        <v>-0.74816790123456767</v>
      </c>
      <c r="U97" s="88">
        <f>IF('LA Rice'!I13="","",'LA Rice'!I13)</f>
        <v>-0.62225185185185161</v>
      </c>
      <c r="V97" s="88">
        <f>IF('LA Rice'!J13="","",'LA Rice'!J13)</f>
        <v>-0.49633580246913545</v>
      </c>
      <c r="W97" s="88">
        <f>IF('LA Rice'!K13="","",'LA Rice'!K13)</f>
        <v>-0.37041975308641928</v>
      </c>
      <c r="X97" s="88">
        <f>IF('LA Rice'!L13="","",'LA Rice'!L13)</f>
        <v>-0.24450370370370314</v>
      </c>
      <c r="Y97" s="88">
        <f>IF('LA Rice'!M13="","",'LA Rice'!M13)</f>
        <v>-0.118587654320987</v>
      </c>
      <c r="Z97" s="88">
        <f>IF('LA Rice'!N13="","",'LA Rice'!N13)</f>
        <v>7.3283950617291406E-3</v>
      </c>
      <c r="AA97" s="88">
        <f>IF('LA Rice'!O13="","",'LA Rice'!O13)</f>
        <v>0.13324444444444528</v>
      </c>
      <c r="AB97" s="89">
        <f>IF('LA Rice'!P13="","",'LA Rice'!P13)</f>
        <v>0.25916049382716144</v>
      </c>
      <c r="AC97" t="str">
        <f>IF('LA Rice'!Q13="","",'LA Rice'!Q13)</f>
        <v>*per cost references</v>
      </c>
    </row>
    <row r="98" spans="2:29" x14ac:dyDescent="0.2">
      <c r="B98" s="85"/>
      <c r="C98" s="87">
        <f>IF('CA Almond_ NUE'!F14="","",'CA Almond_ NUE'!F14)</f>
        <v>50</v>
      </c>
      <c r="D98" s="88">
        <f>IF('CA Almond_ NUE'!G14="","",'CA Almond_ NUE'!G14)</f>
        <v>-0.92549333333333328</v>
      </c>
      <c r="E98" s="88">
        <f>IF('CA Almond_ NUE'!H14="","",'CA Almond_ NUE'!H14)</f>
        <v>-0.85098666666666667</v>
      </c>
      <c r="F98" s="88">
        <f>IF('CA Almond_ NUE'!I14="","",'CA Almond_ NUE'!I14)</f>
        <v>-0.77648000000000017</v>
      </c>
      <c r="G98" s="88">
        <f>IF('CA Almond_ NUE'!J14="","",'CA Almond_ NUE'!J14)</f>
        <v>-0.70197333333333345</v>
      </c>
      <c r="H98" s="88">
        <f>IF('CA Almond_ NUE'!K14="","",'CA Almond_ NUE'!K14)</f>
        <v>-0.62746666666666673</v>
      </c>
      <c r="I98" s="88">
        <f>IF('CA Almond_ NUE'!L14="","",'CA Almond_ NUE'!L14)</f>
        <v>-0.55296000000000012</v>
      </c>
      <c r="J98" s="88">
        <f>IF('CA Almond_ NUE'!M14="","",'CA Almond_ NUE'!M14)</f>
        <v>-0.47845333333333345</v>
      </c>
      <c r="K98" s="88">
        <f>IF('CA Almond_ NUE'!N14="","",'CA Almond_ NUE'!N14)</f>
        <v>-0.40394666666666684</v>
      </c>
      <c r="L98" s="88">
        <f>IF('CA Almond_ NUE'!O14="","",'CA Almond_ NUE'!O14)</f>
        <v>-0.32944000000000012</v>
      </c>
      <c r="M98" s="89">
        <f>IF('CA Almond_ NUE'!P14="","",'CA Almond_ NUE'!P14)</f>
        <v>-0.25493333333333351</v>
      </c>
      <c r="N98" t="str">
        <f>IF('CA Almond_ NUE'!Q14="","",'CA Almond_ NUE'!Q14)</f>
        <v/>
      </c>
      <c r="Q98" s="85"/>
      <c r="R98" s="87">
        <f>IF('LA Rice'!F14="","",'LA Rice'!F14)</f>
        <v>50</v>
      </c>
      <c r="S98" s="88">
        <f>IF('LA Rice'!G14="","",'LA Rice'!G14)</f>
        <v>-0.54670222222222187</v>
      </c>
      <c r="T98" s="88">
        <f>IF('LA Rice'!H14="","",'LA Rice'!H14)</f>
        <v>-9.3404444444443777E-2</v>
      </c>
      <c r="U98" s="88">
        <f>IF('LA Rice'!I14="","",'LA Rice'!I14)</f>
        <v>0.35989333333333434</v>
      </c>
      <c r="V98" s="88">
        <f>IF('LA Rice'!J14="","",'LA Rice'!J14)</f>
        <v>0.81319111111111242</v>
      </c>
      <c r="W98" s="88">
        <f>IF('LA Rice'!K14="","",'LA Rice'!K14)</f>
        <v>1.2664888888888906</v>
      </c>
      <c r="X98" s="88">
        <f>IF('LA Rice'!L14="","",'LA Rice'!L14)</f>
        <v>1.7197866666666686</v>
      </c>
      <c r="Y98" s="88">
        <f>IF('LA Rice'!M14="","",'LA Rice'!M14)</f>
        <v>2.1730844444444468</v>
      </c>
      <c r="Z98" s="88">
        <f>IF('LA Rice'!N14="","",'LA Rice'!N14)</f>
        <v>2.6263822222222251</v>
      </c>
      <c r="AA98" s="88">
        <f>IF('LA Rice'!O14="","",'LA Rice'!O14)</f>
        <v>3.0796800000000029</v>
      </c>
      <c r="AB98" s="89">
        <f>IF('LA Rice'!P14="","",'LA Rice'!P14)</f>
        <v>3.5329777777777811</v>
      </c>
      <c r="AC98" t="str">
        <f>IF('LA Rice'!Q14="","",'LA Rice'!Q14)</f>
        <v/>
      </c>
    </row>
    <row r="99" spans="2:29" x14ac:dyDescent="0.2">
      <c r="B99" s="85"/>
      <c r="C99" s="87">
        <f>IF('CA Almond_ NUE'!F15="","",'CA Almond_ NUE'!F15)</f>
        <v>100</v>
      </c>
      <c r="D99" s="88">
        <f>IF('CA Almond_ NUE'!G15="","",'CA Almond_ NUE'!G15)</f>
        <v>-0.96274666666666664</v>
      </c>
      <c r="E99" s="88">
        <f>IF('CA Almond_ NUE'!H15="","",'CA Almond_ NUE'!H15)</f>
        <v>-0.92549333333333328</v>
      </c>
      <c r="F99" s="88">
        <f>IF('CA Almond_ NUE'!I15="","",'CA Almond_ NUE'!I15)</f>
        <v>-0.88824000000000003</v>
      </c>
      <c r="G99" s="88">
        <f>IF('CA Almond_ NUE'!J15="","",'CA Almond_ NUE'!J15)</f>
        <v>-0.85098666666666667</v>
      </c>
      <c r="H99" s="88">
        <f>IF('CA Almond_ NUE'!K15="","",'CA Almond_ NUE'!K15)</f>
        <v>-0.81373333333333331</v>
      </c>
      <c r="I99" s="88">
        <f>IF('CA Almond_ NUE'!L15="","",'CA Almond_ NUE'!L15)</f>
        <v>-0.77648000000000017</v>
      </c>
      <c r="J99" s="88">
        <f>IF('CA Almond_ NUE'!M15="","",'CA Almond_ NUE'!M15)</f>
        <v>-0.73922666666666681</v>
      </c>
      <c r="K99" s="88">
        <f>IF('CA Almond_ NUE'!N15="","",'CA Almond_ NUE'!N15)</f>
        <v>-0.70197333333333345</v>
      </c>
      <c r="L99" s="88">
        <f>IF('CA Almond_ NUE'!O15="","",'CA Almond_ NUE'!O15)</f>
        <v>-0.66472000000000009</v>
      </c>
      <c r="M99" s="89">
        <f>IF('CA Almond_ NUE'!P15="","",'CA Almond_ NUE'!P15)</f>
        <v>-0.62746666666666673</v>
      </c>
      <c r="N99" t="str">
        <f>IF('CA Almond_ NUE'!Q15="","",'CA Almond_ NUE'!Q15)</f>
        <v/>
      </c>
      <c r="Q99" s="85"/>
      <c r="R99" s="87">
        <f>IF('LA Rice'!F15="","",'LA Rice'!F15)</f>
        <v>100</v>
      </c>
      <c r="S99" s="88">
        <f>IF('LA Rice'!G15="","",'LA Rice'!G15)</f>
        <v>-0.77335111111111099</v>
      </c>
      <c r="T99" s="88">
        <f>IF('LA Rice'!H15="","",'LA Rice'!H15)</f>
        <v>-0.54670222222222187</v>
      </c>
      <c r="U99" s="88">
        <f>IF('LA Rice'!I15="","",'LA Rice'!I15)</f>
        <v>-0.32005333333333286</v>
      </c>
      <c r="V99" s="88">
        <f>IF('LA Rice'!J15="","",'LA Rice'!J15)</f>
        <v>-9.3404444444443777E-2</v>
      </c>
      <c r="W99" s="88">
        <f>IF('LA Rice'!K15="","",'LA Rice'!K15)</f>
        <v>0.13324444444444528</v>
      </c>
      <c r="X99" s="88">
        <f>IF('LA Rice'!L15="","",'LA Rice'!L15)</f>
        <v>0.35989333333333434</v>
      </c>
      <c r="Y99" s="88">
        <f>IF('LA Rice'!M15="","",'LA Rice'!M15)</f>
        <v>0.58654222222222341</v>
      </c>
      <c r="Z99" s="88">
        <f>IF('LA Rice'!N15="","",'LA Rice'!N15)</f>
        <v>0.81319111111111242</v>
      </c>
      <c r="AA99" s="88">
        <f>IF('LA Rice'!O15="","",'LA Rice'!O15)</f>
        <v>1.0398400000000014</v>
      </c>
      <c r="AB99" s="89">
        <f>IF('LA Rice'!P15="","",'LA Rice'!P15)</f>
        <v>1.2664888888888906</v>
      </c>
      <c r="AC99" t="str">
        <f>IF('LA Rice'!Q15="","",'LA Rice'!Q15)</f>
        <v/>
      </c>
    </row>
    <row r="100" spans="2:29" x14ac:dyDescent="0.2">
      <c r="B100" s="85"/>
      <c r="C100" s="87">
        <f>IF('CA Almond_ NUE'!F16="","",'CA Almond_ NUE'!F16)</f>
        <v>200</v>
      </c>
      <c r="D100" s="88">
        <f>IF('CA Almond_ NUE'!G16="","",'CA Almond_ NUE'!G16)</f>
        <v>-0.98137333333333332</v>
      </c>
      <c r="E100" s="88">
        <f>IF('CA Almond_ NUE'!H16="","",'CA Almond_ NUE'!H16)</f>
        <v>-0.96274666666666664</v>
      </c>
      <c r="F100" s="88">
        <f>IF('CA Almond_ NUE'!I16="","",'CA Almond_ NUE'!I16)</f>
        <v>-0.94411999999999996</v>
      </c>
      <c r="G100" s="88">
        <f>IF('CA Almond_ NUE'!J16="","",'CA Almond_ NUE'!J16)</f>
        <v>-0.92549333333333328</v>
      </c>
      <c r="H100" s="88">
        <f>IF('CA Almond_ NUE'!K16="","",'CA Almond_ NUE'!K16)</f>
        <v>-0.90686666666666671</v>
      </c>
      <c r="I100" s="88">
        <f>IF('CA Almond_ NUE'!L16="","",'CA Almond_ NUE'!L16)</f>
        <v>-0.88824000000000003</v>
      </c>
      <c r="J100" s="88">
        <f>IF('CA Almond_ NUE'!M16="","",'CA Almond_ NUE'!M16)</f>
        <v>-0.86961333333333335</v>
      </c>
      <c r="K100" s="88">
        <f>IF('CA Almond_ NUE'!N16="","",'CA Almond_ NUE'!N16)</f>
        <v>-0.85098666666666667</v>
      </c>
      <c r="L100" s="88">
        <f>IF('CA Almond_ NUE'!O16="","",'CA Almond_ NUE'!O16)</f>
        <v>-0.83235999999999999</v>
      </c>
      <c r="M100" s="89">
        <f>IF('CA Almond_ NUE'!P16="","",'CA Almond_ NUE'!P16)</f>
        <v>-0.81373333333333331</v>
      </c>
      <c r="N100" t="str">
        <f>IF('CA Almond_ NUE'!Q16="","",'CA Almond_ NUE'!Q16)</f>
        <v/>
      </c>
      <c r="Q100" s="85"/>
      <c r="R100" s="87">
        <f>IF('LA Rice'!F16="","",'LA Rice'!F16)</f>
        <v>200</v>
      </c>
      <c r="S100" s="88">
        <f>IF('LA Rice'!G16="","",'LA Rice'!G16)</f>
        <v>-0.88667555555555544</v>
      </c>
      <c r="T100" s="88">
        <f>IF('LA Rice'!H16="","",'LA Rice'!H16)</f>
        <v>-0.77335111111111099</v>
      </c>
      <c r="U100" s="88">
        <f>IF('LA Rice'!I16="","",'LA Rice'!I16)</f>
        <v>-0.66002666666666643</v>
      </c>
      <c r="V100" s="88">
        <f>IF('LA Rice'!J16="","",'LA Rice'!J16)</f>
        <v>-0.54670222222222187</v>
      </c>
      <c r="W100" s="88">
        <f>IF('LA Rice'!K16="","",'LA Rice'!K16)</f>
        <v>-0.43337777777777736</v>
      </c>
      <c r="X100" s="88">
        <f>IF('LA Rice'!L16="","",'LA Rice'!L16)</f>
        <v>-0.32005333333333286</v>
      </c>
      <c r="Y100" s="88">
        <f>IF('LA Rice'!M16="","",'LA Rice'!M16)</f>
        <v>-0.2067288888888883</v>
      </c>
      <c r="Z100" s="88">
        <f>IF('LA Rice'!N16="","",'LA Rice'!N16)</f>
        <v>-9.3404444444443777E-2</v>
      </c>
      <c r="AA100" s="88">
        <f>IF('LA Rice'!O16="","",'LA Rice'!O16)</f>
        <v>1.9920000000000757E-2</v>
      </c>
      <c r="AB100" s="89">
        <f>IF('LA Rice'!P16="","",'LA Rice'!P16)</f>
        <v>0.13324444444444528</v>
      </c>
      <c r="AC100" t="str">
        <f>IF('LA Rice'!Q16="","",'LA Rice'!Q16)</f>
        <v/>
      </c>
    </row>
    <row r="101" spans="2:29" x14ac:dyDescent="0.2">
      <c r="B101" s="85"/>
      <c r="C101" s="87">
        <f>IF('CA Almond_ NUE'!F17="","",'CA Almond_ NUE'!F17)</f>
        <v>300</v>
      </c>
      <c r="D101" s="88">
        <f>IF('CA Almond_ NUE'!G17="","",'CA Almond_ NUE'!G17)</f>
        <v>-0.98758222222222225</v>
      </c>
      <c r="E101" s="88">
        <f>IF('CA Almond_ NUE'!H17="","",'CA Almond_ NUE'!H17)</f>
        <v>-0.97516444444444439</v>
      </c>
      <c r="F101" s="88">
        <f>IF('CA Almond_ NUE'!I17="","",'CA Almond_ NUE'!I17)</f>
        <v>-0.96274666666666675</v>
      </c>
      <c r="G101" s="88">
        <f>IF('CA Almond_ NUE'!J17="","",'CA Almond_ NUE'!J17)</f>
        <v>-0.95032888888888889</v>
      </c>
      <c r="H101" s="88">
        <f>IF('CA Almond_ NUE'!K17="","",'CA Almond_ NUE'!K17)</f>
        <v>-0.93791111111111114</v>
      </c>
      <c r="I101" s="88">
        <f>IF('CA Almond_ NUE'!L17="","",'CA Almond_ NUE'!L17)</f>
        <v>-0.92549333333333328</v>
      </c>
      <c r="J101" s="88">
        <f>IF('CA Almond_ NUE'!M17="","",'CA Almond_ NUE'!M17)</f>
        <v>-0.91307555555555564</v>
      </c>
      <c r="K101" s="88">
        <f>IF('CA Almond_ NUE'!N17="","",'CA Almond_ NUE'!N17)</f>
        <v>-0.90065777777777767</v>
      </c>
      <c r="L101" s="88">
        <f>IF('CA Almond_ NUE'!O17="","",'CA Almond_ NUE'!O17)</f>
        <v>-0.88824000000000003</v>
      </c>
      <c r="M101" s="89">
        <f>IF('CA Almond_ NUE'!P17="","",'CA Almond_ NUE'!P17)</f>
        <v>-0.87582222222222228</v>
      </c>
      <c r="N101" t="str">
        <f>IF('CA Almond_ NUE'!Q17="","",'CA Almond_ NUE'!Q17)</f>
        <v/>
      </c>
      <c r="Q101" s="85"/>
      <c r="R101" s="87">
        <f>IF('LA Rice'!F17="","",'LA Rice'!F17)</f>
        <v>300</v>
      </c>
      <c r="S101" s="88">
        <f>IF('LA Rice'!G17="","",'LA Rice'!G17)</f>
        <v>-0.92445037037037026</v>
      </c>
      <c r="T101" s="88">
        <f>IF('LA Rice'!H17="","",'LA Rice'!H17)</f>
        <v>-0.84890074074074062</v>
      </c>
      <c r="U101" s="88">
        <f>IF('LA Rice'!I17="","",'LA Rice'!I17)</f>
        <v>-0.77335111111111099</v>
      </c>
      <c r="V101" s="88">
        <f>IF('LA Rice'!J17="","",'LA Rice'!J17)</f>
        <v>-0.69780148148148124</v>
      </c>
      <c r="W101" s="88">
        <f>IF('LA Rice'!K17="","",'LA Rice'!K17)</f>
        <v>-0.62225185185185161</v>
      </c>
      <c r="X101" s="88">
        <f>IF('LA Rice'!L17="","",'LA Rice'!L17)</f>
        <v>-0.54670222222222187</v>
      </c>
      <c r="Y101" s="88">
        <f>IF('LA Rice'!M17="","",'LA Rice'!M17)</f>
        <v>-0.47115259259259218</v>
      </c>
      <c r="Z101" s="88">
        <f>IF('LA Rice'!N17="","",'LA Rice'!N17)</f>
        <v>-0.39560296296296249</v>
      </c>
      <c r="AA101" s="88">
        <f>IF('LA Rice'!O17="","",'LA Rice'!O17)</f>
        <v>-0.32005333333333286</v>
      </c>
      <c r="AB101" s="89">
        <f>IF('LA Rice'!P17="","",'LA Rice'!P17)</f>
        <v>-0.24450370370370314</v>
      </c>
      <c r="AC101" t="str">
        <f>IF('LA Rice'!Q17="","",'LA Rice'!Q17)</f>
        <v/>
      </c>
    </row>
    <row r="102" spans="2:29" x14ac:dyDescent="0.2">
      <c r="B102" s="85"/>
      <c r="C102" s="87">
        <f>IF('CA Almond_ NUE'!F18="","",'CA Almond_ NUE'!F18)</f>
        <v>400</v>
      </c>
      <c r="D102" s="88">
        <f>IF('CA Almond_ NUE'!G18="","",'CA Almond_ NUE'!G18)</f>
        <v>-0.99068666666666672</v>
      </c>
      <c r="E102" s="88">
        <f>IF('CA Almond_ NUE'!H18="","",'CA Almond_ NUE'!H18)</f>
        <v>-0.98137333333333332</v>
      </c>
      <c r="F102" s="88">
        <f>IF('CA Almond_ NUE'!I18="","",'CA Almond_ NUE'!I18)</f>
        <v>-0.97206000000000004</v>
      </c>
      <c r="G102" s="88">
        <f>IF('CA Almond_ NUE'!J18="","",'CA Almond_ NUE'!J18)</f>
        <v>-0.96274666666666664</v>
      </c>
      <c r="H102" s="88">
        <f>IF('CA Almond_ NUE'!K18="","",'CA Almond_ NUE'!K18)</f>
        <v>-0.95343333333333335</v>
      </c>
      <c r="I102" s="88">
        <f>IF('CA Almond_ NUE'!L18="","",'CA Almond_ NUE'!L18)</f>
        <v>-0.94411999999999996</v>
      </c>
      <c r="J102" s="88">
        <f>IF('CA Almond_ NUE'!M18="","",'CA Almond_ NUE'!M18)</f>
        <v>-0.93480666666666667</v>
      </c>
      <c r="K102" s="88">
        <f>IF('CA Almond_ NUE'!N18="","",'CA Almond_ NUE'!N18)</f>
        <v>-0.92549333333333328</v>
      </c>
      <c r="L102" s="88">
        <f>IF('CA Almond_ NUE'!O18="","",'CA Almond_ NUE'!O18)</f>
        <v>-0.91617999999999999</v>
      </c>
      <c r="M102" s="89">
        <f>IF('CA Almond_ NUE'!P18="","",'CA Almond_ NUE'!P18)</f>
        <v>-0.90686666666666671</v>
      </c>
      <c r="N102" t="str">
        <f>IF('CA Almond_ NUE'!Q18="","",'CA Almond_ NUE'!Q18)</f>
        <v/>
      </c>
      <c r="Q102" s="85"/>
      <c r="R102" s="87">
        <f>IF('LA Rice'!F18="","",'LA Rice'!F18)</f>
        <v>400</v>
      </c>
      <c r="S102" s="88">
        <f>IF('LA Rice'!G18="","",'LA Rice'!G18)</f>
        <v>-0.94333777777777772</v>
      </c>
      <c r="T102" s="88">
        <f>IF('LA Rice'!H18="","",'LA Rice'!H18)</f>
        <v>-0.88667555555555544</v>
      </c>
      <c r="U102" s="88">
        <f>IF('LA Rice'!I18="","",'LA Rice'!I18)</f>
        <v>-0.83001333333333327</v>
      </c>
      <c r="V102" s="88">
        <f>IF('LA Rice'!J18="","",'LA Rice'!J18)</f>
        <v>-0.77335111111111099</v>
      </c>
      <c r="W102" s="88">
        <f>IF('LA Rice'!K18="","",'LA Rice'!K18)</f>
        <v>-0.7166888888888886</v>
      </c>
      <c r="X102" s="88">
        <f>IF('LA Rice'!L18="","",'LA Rice'!L18)</f>
        <v>-0.66002666666666643</v>
      </c>
      <c r="Y102" s="88">
        <f>IF('LA Rice'!M18="","",'LA Rice'!M18)</f>
        <v>-0.60336444444444426</v>
      </c>
      <c r="Z102" s="88">
        <f>IF('LA Rice'!N18="","",'LA Rice'!N18)</f>
        <v>-0.54670222222222187</v>
      </c>
      <c r="AA102" s="88">
        <f>IF('LA Rice'!O18="","",'LA Rice'!O18)</f>
        <v>-0.49003999999999964</v>
      </c>
      <c r="AB102" s="89">
        <f>IF('LA Rice'!P18="","",'LA Rice'!P18)</f>
        <v>-0.43337777777777736</v>
      </c>
      <c r="AC102" t="str">
        <f>IF('LA Rice'!Q18="","",'LA Rice'!Q18)</f>
        <v/>
      </c>
    </row>
    <row r="103" spans="2:29" x14ac:dyDescent="0.2">
      <c r="B103" s="85"/>
      <c r="C103" s="27" t="str">
        <f>IF('CA Almond_ NUE'!F19="","",'CA Almond_ NUE'!F19)</f>
        <v/>
      </c>
      <c r="D103" s="27" t="str">
        <f>IF('CA Almond_ NUE'!G19="","",'CA Almond_ NUE'!G19)</f>
        <v/>
      </c>
      <c r="E103" s="27" t="str">
        <f>IF('CA Almond_ NUE'!H19="","",'CA Almond_ NUE'!H19)</f>
        <v/>
      </c>
      <c r="F103" s="27" t="str">
        <f>IF('CA Almond_ NUE'!I19="","",'CA Almond_ NUE'!I19)</f>
        <v/>
      </c>
      <c r="G103" s="27" t="str">
        <f>IF('CA Almond_ NUE'!J19="","",'CA Almond_ NUE'!J19)</f>
        <v/>
      </c>
      <c r="H103" s="27" t="str">
        <f>IF('CA Almond_ NUE'!K19="","",'CA Almond_ NUE'!K19)</f>
        <v/>
      </c>
      <c r="I103" s="27" t="str">
        <f>IF('CA Almond_ NUE'!L19="","",'CA Almond_ NUE'!L19)</f>
        <v/>
      </c>
      <c r="J103" s="27" t="str">
        <f>IF('CA Almond_ NUE'!M19="","",'CA Almond_ NUE'!M19)</f>
        <v/>
      </c>
      <c r="K103" s="27" t="str">
        <f>IF('CA Almond_ NUE'!N19="","",'CA Almond_ NUE'!N19)</f>
        <v/>
      </c>
      <c r="L103" s="27" t="str">
        <f>IF('CA Almond_ NUE'!O19="","",'CA Almond_ NUE'!O19)</f>
        <v/>
      </c>
      <c r="M103" s="86" t="str">
        <f>IF('CA Almond_ NUE'!P19="","",'CA Almond_ NUE'!P19)</f>
        <v/>
      </c>
      <c r="N103" t="str">
        <f>IF('CA Almond_ NUE'!Q19="","",'CA Almond_ NUE'!Q19)</f>
        <v/>
      </c>
      <c r="Q103" s="85"/>
      <c r="R103" s="27" t="str">
        <f>IF('LA Rice'!F19="","",'LA Rice'!F19)</f>
        <v/>
      </c>
      <c r="S103" s="27" t="str">
        <f>IF('LA Rice'!G19="","",'LA Rice'!G19)</f>
        <v/>
      </c>
      <c r="T103" s="27" t="str">
        <f>IF('LA Rice'!H19="","",'LA Rice'!H19)</f>
        <v/>
      </c>
      <c r="U103" s="27" t="str">
        <f>IF('LA Rice'!I19="","",'LA Rice'!I19)</f>
        <v/>
      </c>
      <c r="V103" s="27" t="str">
        <f>IF('LA Rice'!J19="","",'LA Rice'!J19)</f>
        <v/>
      </c>
      <c r="W103" s="27" t="str">
        <f>IF('LA Rice'!K19="","",'LA Rice'!K19)</f>
        <v/>
      </c>
      <c r="X103" s="27" t="str">
        <f>IF('LA Rice'!L19="","",'LA Rice'!L19)</f>
        <v/>
      </c>
      <c r="Y103" s="27" t="str">
        <f>IF('LA Rice'!M19="","",'LA Rice'!M19)</f>
        <v/>
      </c>
      <c r="Z103" s="27" t="str">
        <f>IF('LA Rice'!N19="","",'LA Rice'!N19)</f>
        <v/>
      </c>
      <c r="AA103" s="27" t="str">
        <f>IF('LA Rice'!O19="","",'LA Rice'!O19)</f>
        <v/>
      </c>
      <c r="AB103" s="86" t="str">
        <f>IF('LA Rice'!P19="","",'LA Rice'!P19)</f>
        <v/>
      </c>
      <c r="AC103" t="str">
        <f>IF('LA Rice'!Q19="","",'LA Rice'!Q19)</f>
        <v/>
      </c>
    </row>
    <row r="104" spans="2:29" x14ac:dyDescent="0.2">
      <c r="B104" s="85"/>
      <c r="C104" s="27" t="str">
        <f>IF('CA Almond_ NUE'!F20="","",'CA Almond_ NUE'!F20)</f>
        <v>ROI analysis, fixed price per ton w/ yield increase variable</v>
      </c>
      <c r="D104" s="27"/>
      <c r="E104" s="27"/>
      <c r="F104" s="27"/>
      <c r="G104" s="27"/>
      <c r="H104" s="27"/>
      <c r="I104" s="27" t="str">
        <f>IF('CA Almond_ NUE'!L20="","",'CA Almond_ NUE'!L20)</f>
        <v/>
      </c>
      <c r="J104" s="27" t="str">
        <f>IF('CA Almond_ NUE'!M20="","",'CA Almond_ NUE'!M20)</f>
        <v/>
      </c>
      <c r="K104" s="27" t="str">
        <f>IF('CA Almond_ NUE'!N20="","",'CA Almond_ NUE'!N20)</f>
        <v/>
      </c>
      <c r="L104" s="27" t="str">
        <f>IF('CA Almond_ NUE'!O20="","",'CA Almond_ NUE'!O20)</f>
        <v/>
      </c>
      <c r="M104" s="86" t="str">
        <f>IF('CA Almond_ NUE'!P20="","",'CA Almond_ NUE'!P20)</f>
        <v/>
      </c>
      <c r="N104" t="str">
        <f>IF('CA Almond_ NUE'!Q20="","",'CA Almond_ NUE'!Q20)</f>
        <v/>
      </c>
      <c r="Q104" s="85"/>
      <c r="R104" s="27" t="str">
        <f>IF('LA Rice'!F20="","",'LA Rice'!F20)</f>
        <v>ROI analysis, fixed price per ton w/ yield increase variable</v>
      </c>
      <c r="S104" s="27"/>
      <c r="T104" s="27"/>
      <c r="U104" s="27"/>
      <c r="V104" s="27"/>
      <c r="W104" s="27"/>
      <c r="X104" s="27" t="str">
        <f>IF('LA Rice'!L20="","",'LA Rice'!L20)</f>
        <v/>
      </c>
      <c r="Y104" s="27" t="str">
        <f>IF('LA Rice'!M20="","",'LA Rice'!M20)</f>
        <v/>
      </c>
      <c r="Z104" s="27" t="str">
        <f>IF('LA Rice'!N20="","",'LA Rice'!N20)</f>
        <v/>
      </c>
      <c r="AA104" s="27" t="str">
        <f>IF('LA Rice'!O20="","",'LA Rice'!O20)</f>
        <v/>
      </c>
      <c r="AB104" s="86" t="str">
        <f>IF('LA Rice'!P20="","",'LA Rice'!P20)</f>
        <v/>
      </c>
      <c r="AC104" t="str">
        <f>IF('LA Rice'!Q20="","",'LA Rice'!Q20)</f>
        <v/>
      </c>
    </row>
    <row r="105" spans="2:29" x14ac:dyDescent="0.2">
      <c r="B105" s="85"/>
      <c r="C105" s="27" t="str">
        <f>IF('CA Almond_ NUE'!F21="","",'CA Almond_ NUE'!F21)</f>
        <v/>
      </c>
      <c r="D105" s="27" t="str">
        <f>IF('CA Almond_ NUE'!G21="","",'CA Almond_ NUE'!G21)</f>
        <v>Harvests</v>
      </c>
      <c r="E105" s="27" t="str">
        <f>IF('CA Almond_ NUE'!H21="","",'CA Almond_ NUE'!H21)</f>
        <v/>
      </c>
      <c r="F105" s="27" t="str">
        <f>IF('CA Almond_ NUE'!I21="","",'CA Almond_ NUE'!I21)</f>
        <v/>
      </c>
      <c r="G105" s="27" t="str">
        <f>IF('CA Almond_ NUE'!J21="","",'CA Almond_ NUE'!J21)</f>
        <v/>
      </c>
      <c r="H105" s="27" t="str">
        <f>IF('CA Almond_ NUE'!K21="","",'CA Almond_ NUE'!K21)</f>
        <v/>
      </c>
      <c r="I105" s="27" t="str">
        <f>IF('CA Almond_ NUE'!L21="","",'CA Almond_ NUE'!L21)</f>
        <v/>
      </c>
      <c r="J105" s="27" t="str">
        <f>IF('CA Almond_ NUE'!M21="","",'CA Almond_ NUE'!M21)</f>
        <v/>
      </c>
      <c r="K105" s="27" t="str">
        <f>IF('CA Almond_ NUE'!N21="","",'CA Almond_ NUE'!N21)</f>
        <v/>
      </c>
      <c r="L105" s="27" t="str">
        <f>IF('CA Almond_ NUE'!O21="","",'CA Almond_ NUE'!O21)</f>
        <v/>
      </c>
      <c r="M105" s="86" t="str">
        <f>IF('CA Almond_ NUE'!P21="","",'CA Almond_ NUE'!P21)</f>
        <v/>
      </c>
      <c r="N105" t="str">
        <f>IF('CA Almond_ NUE'!Q21="","",'CA Almond_ NUE'!Q21)</f>
        <v/>
      </c>
      <c r="Q105" s="85"/>
      <c r="R105" s="27" t="str">
        <f>IF('LA Rice'!F21="","",'LA Rice'!F21)</f>
        <v/>
      </c>
      <c r="S105" s="27" t="str">
        <f>IF('LA Rice'!G21="","",'LA Rice'!G21)</f>
        <v>Harvests</v>
      </c>
      <c r="T105" s="27" t="str">
        <f>IF('LA Rice'!H21="","",'LA Rice'!H21)</f>
        <v/>
      </c>
      <c r="U105" s="27" t="str">
        <f>IF('LA Rice'!I21="","",'LA Rice'!I21)</f>
        <v/>
      </c>
      <c r="V105" s="27" t="str">
        <f>IF('LA Rice'!J21="","",'LA Rice'!J21)</f>
        <v/>
      </c>
      <c r="W105" s="27" t="str">
        <f>IF('LA Rice'!K21="","",'LA Rice'!K21)</f>
        <v/>
      </c>
      <c r="X105" s="27" t="str">
        <f>IF('LA Rice'!L21="","",'LA Rice'!L21)</f>
        <v/>
      </c>
      <c r="Y105" s="27" t="str">
        <f>IF('LA Rice'!M21="","",'LA Rice'!M21)</f>
        <v/>
      </c>
      <c r="Z105" s="27" t="str">
        <f>IF('LA Rice'!N21="","",'LA Rice'!N21)</f>
        <v/>
      </c>
      <c r="AA105" s="27" t="str">
        <f>IF('LA Rice'!O21="","",'LA Rice'!O21)</f>
        <v/>
      </c>
      <c r="AB105" s="86" t="str">
        <f>IF('LA Rice'!P21="","",'LA Rice'!P21)</f>
        <v/>
      </c>
      <c r="AC105" t="str">
        <f>IF('LA Rice'!Q21="","",'LA Rice'!Q21)</f>
        <v/>
      </c>
    </row>
    <row r="106" spans="2:29" x14ac:dyDescent="0.2">
      <c r="B106" s="85"/>
      <c r="C106" s="27" t="str">
        <f>IF('CA Almond_ NUE'!F22="","",'CA Almond_ NUE'!F22)</f>
        <v>Yield % increase</v>
      </c>
      <c r="D106" s="27">
        <f>IF('CA Almond_ NUE'!G22="","",'CA Almond_ NUE'!G22)</f>
        <v>1</v>
      </c>
      <c r="E106" s="27">
        <f>IF('CA Almond_ NUE'!H22="","",'CA Almond_ NUE'!H22)</f>
        <v>2</v>
      </c>
      <c r="F106" s="27">
        <f>IF('CA Almond_ NUE'!I22="","",'CA Almond_ NUE'!I22)</f>
        <v>3</v>
      </c>
      <c r="G106" s="27">
        <f>IF('CA Almond_ NUE'!J22="","",'CA Almond_ NUE'!J22)</f>
        <v>4</v>
      </c>
      <c r="H106" s="27">
        <f>IF('CA Almond_ NUE'!K22="","",'CA Almond_ NUE'!K22)</f>
        <v>5</v>
      </c>
      <c r="I106" s="27">
        <f>IF('CA Almond_ NUE'!L22="","",'CA Almond_ NUE'!L22)</f>
        <v>6</v>
      </c>
      <c r="J106" s="27">
        <f>IF('CA Almond_ NUE'!M22="","",'CA Almond_ NUE'!M22)</f>
        <v>7</v>
      </c>
      <c r="K106" s="27">
        <f>IF('CA Almond_ NUE'!N22="","",'CA Almond_ NUE'!N22)</f>
        <v>8</v>
      </c>
      <c r="L106" s="27">
        <f>IF('CA Almond_ NUE'!O22="","",'CA Almond_ NUE'!O22)</f>
        <v>9</v>
      </c>
      <c r="M106" s="86">
        <f>IF('CA Almond_ NUE'!P22="","",'CA Almond_ NUE'!P22)</f>
        <v>10</v>
      </c>
      <c r="N106" t="str">
        <f>IF('CA Almond_ NUE'!Q22="","",'CA Almond_ NUE'!Q22)</f>
        <v/>
      </c>
      <c r="Q106" s="85"/>
      <c r="R106" s="27" t="str">
        <f>IF('LA Rice'!F22="","",'LA Rice'!F22)</f>
        <v>Yield % increase</v>
      </c>
      <c r="S106" s="27">
        <f>IF('LA Rice'!G22="","",'LA Rice'!G22)</f>
        <v>1</v>
      </c>
      <c r="T106" s="27">
        <f>IF('LA Rice'!H22="","",'LA Rice'!H22)</f>
        <v>2</v>
      </c>
      <c r="U106" s="27">
        <f>IF('LA Rice'!I22="","",'LA Rice'!I22)</f>
        <v>3</v>
      </c>
      <c r="V106" s="27">
        <f>IF('LA Rice'!J22="","",'LA Rice'!J22)</f>
        <v>4</v>
      </c>
      <c r="W106" s="27">
        <f>IF('LA Rice'!K22="","",'LA Rice'!K22)</f>
        <v>5</v>
      </c>
      <c r="X106" s="27">
        <f>IF('LA Rice'!L22="","",'LA Rice'!L22)</f>
        <v>6</v>
      </c>
      <c r="Y106" s="27">
        <f>IF('LA Rice'!M22="","",'LA Rice'!M22)</f>
        <v>7</v>
      </c>
      <c r="Z106" s="27">
        <f>IF('LA Rice'!N22="","",'LA Rice'!N22)</f>
        <v>8</v>
      </c>
      <c r="AA106" s="27">
        <f>IF('LA Rice'!O22="","",'LA Rice'!O22)</f>
        <v>9</v>
      </c>
      <c r="AB106" s="86">
        <f>IF('LA Rice'!P22="","",'LA Rice'!P22)</f>
        <v>10</v>
      </c>
      <c r="AC106" t="str">
        <f>IF('LA Rice'!Q22="","",'LA Rice'!Q22)</f>
        <v/>
      </c>
    </row>
    <row r="107" spans="2:29" x14ac:dyDescent="0.2">
      <c r="B107" s="85"/>
      <c r="C107" s="88">
        <f>IF('CA Almond_ NUE'!F23="","",'CA Almond_ NUE'!F23)</f>
        <v>0.13969999999999999</v>
      </c>
      <c r="D107" s="88">
        <f>IF('CA Almond_ NUE'!G23="","",'CA Almond_ NUE'!G23)</f>
        <v>-0.97930370370370368</v>
      </c>
      <c r="E107" s="88">
        <f>IF('CA Almond_ NUE'!H23="","",'CA Almond_ NUE'!H23)</f>
        <v>-0.95860740740740735</v>
      </c>
      <c r="F107" s="88">
        <f>IF('CA Almond_ NUE'!I23="","",'CA Almond_ NUE'!I23)</f>
        <v>-0.93791111111111103</v>
      </c>
      <c r="G107" s="88">
        <f>IF('CA Almond_ NUE'!J23="","",'CA Almond_ NUE'!J23)</f>
        <v>-0.91721481481481482</v>
      </c>
      <c r="H107" s="88">
        <f>IF('CA Almond_ NUE'!K23="","",'CA Almond_ NUE'!K23)</f>
        <v>-0.89651851851851849</v>
      </c>
      <c r="I107" s="88">
        <f>IF('CA Almond_ NUE'!L23="","",'CA Almond_ NUE'!L23)</f>
        <v>-0.87582222222222217</v>
      </c>
      <c r="J107" s="88">
        <f>IF('CA Almond_ NUE'!M23="","",'CA Almond_ NUE'!M23)</f>
        <v>-0.85512592592592584</v>
      </c>
      <c r="K107" s="88">
        <f>IF('CA Almond_ NUE'!N23="","",'CA Almond_ NUE'!N23)</f>
        <v>-0.83442962962962952</v>
      </c>
      <c r="L107" s="88">
        <f>IF('CA Almond_ NUE'!O23="","",'CA Almond_ NUE'!O23)</f>
        <v>-0.8137333333333332</v>
      </c>
      <c r="M107" s="89">
        <f>IF('CA Almond_ NUE'!P23="","",'CA Almond_ NUE'!P23)</f>
        <v>-0.79303703703703687</v>
      </c>
      <c r="N107" t="str">
        <f>IF('CA Almond_ NUE'!Q23="","",'CA Almond_ NUE'!Q23)</f>
        <v>*per research references</v>
      </c>
      <c r="Q107" s="85"/>
      <c r="R107" s="88">
        <f>IF('LA Rice'!F23="","",'LA Rice'!F23)</f>
        <v>0.1</v>
      </c>
      <c r="S107" s="88">
        <f>IF('LA Rice'!G23="","",'LA Rice'!G23)</f>
        <v>-0.87408395061728383</v>
      </c>
      <c r="T107" s="88">
        <f>IF('LA Rice'!H23="","",'LA Rice'!H23)</f>
        <v>-0.74816790123456767</v>
      </c>
      <c r="U107" s="88">
        <f>IF('LA Rice'!I23="","",'LA Rice'!I23)</f>
        <v>-0.62225185185185161</v>
      </c>
      <c r="V107" s="88">
        <f>IF('LA Rice'!J23="","",'LA Rice'!J23)</f>
        <v>-0.49633580246913545</v>
      </c>
      <c r="W107" s="88">
        <f>IF('LA Rice'!K23="","",'LA Rice'!K23)</f>
        <v>-0.37041975308641928</v>
      </c>
      <c r="X107" s="88">
        <f>IF('LA Rice'!L23="","",'LA Rice'!L23)</f>
        <v>-0.24450370370370314</v>
      </c>
      <c r="Y107" s="88">
        <f>IF('LA Rice'!M23="","",'LA Rice'!M23)</f>
        <v>-0.118587654320987</v>
      </c>
      <c r="Z107" s="88">
        <f>IF('LA Rice'!N23="","",'LA Rice'!N23)</f>
        <v>7.3283950617291406E-3</v>
      </c>
      <c r="AA107" s="88">
        <f>IF('LA Rice'!O23="","",'LA Rice'!O23)</f>
        <v>0.13324444444444528</v>
      </c>
      <c r="AB107" s="89">
        <f>IF('LA Rice'!P23="","",'LA Rice'!P23)</f>
        <v>0.25916049382716144</v>
      </c>
      <c r="AC107" t="str">
        <f>IF('LA Rice'!Q23="","",'LA Rice'!Q23)</f>
        <v>*per research references</v>
      </c>
    </row>
    <row r="108" spans="2:29" x14ac:dyDescent="0.2">
      <c r="B108" s="85"/>
      <c r="C108" s="88">
        <f>IF('CA Almond_ NUE'!F24="","",'CA Almond_ NUE'!F24)</f>
        <v>0.05</v>
      </c>
      <c r="D108" s="88">
        <f>IF('CA Almond_ NUE'!G24="","",'CA Almond_ NUE'!G24)</f>
        <v>-0.99259259259259258</v>
      </c>
      <c r="E108" s="88">
        <f>IF('CA Almond_ NUE'!H24="","",'CA Almond_ NUE'!H24)</f>
        <v>-0.98518518518518516</v>
      </c>
      <c r="F108" s="88">
        <f>IF('CA Almond_ NUE'!I24="","",'CA Almond_ NUE'!I24)</f>
        <v>-0.97777777777777775</v>
      </c>
      <c r="G108" s="88">
        <f>IF('CA Almond_ NUE'!J24="","",'CA Almond_ NUE'!J24)</f>
        <v>-0.97037037037037033</v>
      </c>
      <c r="H108" s="88">
        <f>IF('CA Almond_ NUE'!K24="","",'CA Almond_ NUE'!K24)</f>
        <v>-0.96296296296296291</v>
      </c>
      <c r="I108" s="88">
        <f>IF('CA Almond_ NUE'!L24="","",'CA Almond_ NUE'!L24)</f>
        <v>-0.9555555555555556</v>
      </c>
      <c r="J108" s="88">
        <f>IF('CA Almond_ NUE'!M24="","",'CA Almond_ NUE'!M24)</f>
        <v>-0.94814814814814818</v>
      </c>
      <c r="K108" s="88">
        <f>IF('CA Almond_ NUE'!N24="","",'CA Almond_ NUE'!N24)</f>
        <v>-0.94074074074074077</v>
      </c>
      <c r="L108" s="88">
        <f>IF('CA Almond_ NUE'!O24="","",'CA Almond_ NUE'!O24)</f>
        <v>-0.93333333333333335</v>
      </c>
      <c r="M108" s="89">
        <f>IF('CA Almond_ NUE'!P24="","",'CA Almond_ NUE'!P24)</f>
        <v>-0.92592592592592593</v>
      </c>
      <c r="N108" t="str">
        <f>IF('CA Almond_ NUE'!Q24="","",'CA Almond_ NUE'!Q24)</f>
        <v/>
      </c>
      <c r="Q108" s="85"/>
      <c r="R108" s="88">
        <f>IF('LA Rice'!F24="","",'LA Rice'!F24)</f>
        <v>0.05</v>
      </c>
      <c r="S108" s="88">
        <f>IF('LA Rice'!G24="","",'LA Rice'!G24)</f>
        <v>-0.93704197530864197</v>
      </c>
      <c r="T108" s="88">
        <f>IF('LA Rice'!H24="","",'LA Rice'!H24)</f>
        <v>-0.87408395061728394</v>
      </c>
      <c r="U108" s="88">
        <f>IF('LA Rice'!I24="","",'LA Rice'!I24)</f>
        <v>-0.81112592592592603</v>
      </c>
      <c r="V108" s="88">
        <f>IF('LA Rice'!J24="","",'LA Rice'!J24)</f>
        <v>-0.748167901234568</v>
      </c>
      <c r="W108" s="88">
        <f>IF('LA Rice'!K24="","",'LA Rice'!K24)</f>
        <v>-0.68520987654320997</v>
      </c>
      <c r="X108" s="88">
        <f>IF('LA Rice'!L24="","",'LA Rice'!L24)</f>
        <v>-0.62225185185185194</v>
      </c>
      <c r="Y108" s="88">
        <f>IF('LA Rice'!M24="","",'LA Rice'!M24)</f>
        <v>-0.55929382716049403</v>
      </c>
      <c r="Z108" s="88">
        <f>IF('LA Rice'!N24="","",'LA Rice'!N24)</f>
        <v>-0.496335802469136</v>
      </c>
      <c r="AA108" s="88">
        <f>IF('LA Rice'!O24="","",'LA Rice'!O24)</f>
        <v>-0.43337777777777797</v>
      </c>
      <c r="AB108" s="89">
        <f>IF('LA Rice'!P24="","",'LA Rice'!P24)</f>
        <v>-0.37041975308642</v>
      </c>
      <c r="AC108" t="str">
        <f>IF('LA Rice'!Q24="","",'LA Rice'!Q24)</f>
        <v/>
      </c>
    </row>
    <row r="109" spans="2:29" x14ac:dyDescent="0.2">
      <c r="B109" s="85"/>
      <c r="C109" s="88">
        <f>IF('CA Almond_ NUE'!F25="","",'CA Almond_ NUE'!F25)</f>
        <v>0.15</v>
      </c>
      <c r="D109" s="88">
        <f>IF('CA Almond_ NUE'!G25="","",'CA Almond_ NUE'!G25)</f>
        <v>-0.97777777777777775</v>
      </c>
      <c r="E109" s="88">
        <f>IF('CA Almond_ NUE'!H25="","",'CA Almond_ NUE'!H25)</f>
        <v>-0.9555555555555556</v>
      </c>
      <c r="F109" s="88">
        <f>IF('CA Almond_ NUE'!I25="","",'CA Almond_ NUE'!I25)</f>
        <v>-0.93333333333333335</v>
      </c>
      <c r="G109" s="88">
        <f>IF('CA Almond_ NUE'!J25="","",'CA Almond_ NUE'!J25)</f>
        <v>-0.91111111111111109</v>
      </c>
      <c r="H109" s="88">
        <f>IF('CA Almond_ NUE'!K25="","",'CA Almond_ NUE'!K25)</f>
        <v>-0.88888888888888884</v>
      </c>
      <c r="I109" s="88">
        <f>IF('CA Almond_ NUE'!L25="","",'CA Almond_ NUE'!L25)</f>
        <v>-0.8666666666666667</v>
      </c>
      <c r="J109" s="88">
        <f>IF('CA Almond_ NUE'!M25="","",'CA Almond_ NUE'!M25)</f>
        <v>-0.84444444444444444</v>
      </c>
      <c r="K109" s="88">
        <f>IF('CA Almond_ NUE'!N25="","",'CA Almond_ NUE'!N25)</f>
        <v>-0.82222222222222219</v>
      </c>
      <c r="L109" s="88">
        <f>IF('CA Almond_ NUE'!O25="","",'CA Almond_ NUE'!O25)</f>
        <v>-0.8</v>
      </c>
      <c r="M109" s="89">
        <f>IF('CA Almond_ NUE'!P25="","",'CA Almond_ NUE'!P25)</f>
        <v>-0.77777777777777779</v>
      </c>
      <c r="N109" t="str">
        <f>IF('CA Almond_ NUE'!Q25="","",'CA Almond_ NUE'!Q25)</f>
        <v/>
      </c>
      <c r="Q109" s="85"/>
      <c r="R109" s="88">
        <f>IF('LA Rice'!F25="","",'LA Rice'!F25)</f>
        <v>0.15</v>
      </c>
      <c r="S109" s="88">
        <f>IF('LA Rice'!G25="","",'LA Rice'!G25)</f>
        <v>-0.81112592592592603</v>
      </c>
      <c r="T109" s="88">
        <f>IF('LA Rice'!H25="","",'LA Rice'!H25)</f>
        <v>-0.62225185185185194</v>
      </c>
      <c r="U109" s="88">
        <f>IF('LA Rice'!I25="","",'LA Rice'!I25)</f>
        <v>-0.43337777777777797</v>
      </c>
      <c r="V109" s="88">
        <f>IF('LA Rice'!J25="","",'LA Rice'!J25)</f>
        <v>-0.24450370370370397</v>
      </c>
      <c r="W109" s="88">
        <f>IF('LA Rice'!K25="","",'LA Rice'!K25)</f>
        <v>-5.562962962962998E-2</v>
      </c>
      <c r="X109" s="88">
        <f>IF('LA Rice'!L25="","",'LA Rice'!L25)</f>
        <v>0.13324444444444403</v>
      </c>
      <c r="Y109" s="88">
        <f>IF('LA Rice'!M25="","",'LA Rice'!M25)</f>
        <v>0.32211851851851814</v>
      </c>
      <c r="Z109" s="88">
        <f>IF('LA Rice'!N25="","",'LA Rice'!N25)</f>
        <v>0.510992592592592</v>
      </c>
      <c r="AA109" s="88">
        <f>IF('LA Rice'!O25="","",'LA Rice'!O25)</f>
        <v>0.69986666666666586</v>
      </c>
      <c r="AB109" s="89">
        <f>IF('LA Rice'!P25="","",'LA Rice'!P25)</f>
        <v>0.88874074074074005</v>
      </c>
      <c r="AC109" t="str">
        <f>IF('LA Rice'!Q25="","",'LA Rice'!Q25)</f>
        <v/>
      </c>
    </row>
    <row r="110" spans="2:29" x14ac:dyDescent="0.2">
      <c r="B110" s="85"/>
      <c r="C110" s="88">
        <f>IF('CA Almond_ NUE'!F26="","",'CA Almond_ NUE'!F26)</f>
        <v>0.2</v>
      </c>
      <c r="D110" s="88">
        <f>IF('CA Almond_ NUE'!G26="","",'CA Almond_ NUE'!G26)</f>
        <v>-0.97037037037037033</v>
      </c>
      <c r="E110" s="88">
        <f>IF('CA Almond_ NUE'!H26="","",'CA Almond_ NUE'!H26)</f>
        <v>-0.94074074074074077</v>
      </c>
      <c r="F110" s="88">
        <f>IF('CA Almond_ NUE'!I26="","",'CA Almond_ NUE'!I26)</f>
        <v>-0.91111111111111109</v>
      </c>
      <c r="G110" s="88">
        <f>IF('CA Almond_ NUE'!J26="","",'CA Almond_ NUE'!J26)</f>
        <v>-0.88148148148148153</v>
      </c>
      <c r="H110" s="88">
        <f>IF('CA Almond_ NUE'!K26="","",'CA Almond_ NUE'!K26)</f>
        <v>-0.85185185185185186</v>
      </c>
      <c r="I110" s="88">
        <f>IF('CA Almond_ NUE'!L26="","",'CA Almond_ NUE'!L26)</f>
        <v>-0.82222222222222219</v>
      </c>
      <c r="J110" s="88">
        <f>IF('CA Almond_ NUE'!M26="","",'CA Almond_ NUE'!M26)</f>
        <v>-0.79259259259259263</v>
      </c>
      <c r="K110" s="88">
        <f>IF('CA Almond_ NUE'!N26="","",'CA Almond_ NUE'!N26)</f>
        <v>-0.76296296296296295</v>
      </c>
      <c r="L110" s="88">
        <f>IF('CA Almond_ NUE'!O26="","",'CA Almond_ NUE'!O26)</f>
        <v>-0.73333333333333328</v>
      </c>
      <c r="M110" s="89">
        <f>IF('CA Almond_ NUE'!P26="","",'CA Almond_ NUE'!P26)</f>
        <v>-0.70370370370370372</v>
      </c>
      <c r="N110" t="str">
        <f>IF('CA Almond_ NUE'!Q26="","",'CA Almond_ NUE'!Q26)</f>
        <v/>
      </c>
      <c r="Q110" s="85"/>
      <c r="R110" s="88">
        <f>IF('LA Rice'!F26="","",'LA Rice'!F26)</f>
        <v>0.2</v>
      </c>
      <c r="S110" s="88">
        <f>IF('LA Rice'!G26="","",'LA Rice'!G26)</f>
        <v>-0.74816790123456789</v>
      </c>
      <c r="T110" s="88">
        <f>IF('LA Rice'!H26="","",'LA Rice'!H26)</f>
        <v>-0.49633580246913572</v>
      </c>
      <c r="U110" s="88">
        <f>IF('LA Rice'!I26="","",'LA Rice'!I26)</f>
        <v>-0.24450370370370356</v>
      </c>
      <c r="V110" s="88">
        <f>IF('LA Rice'!J26="","",'LA Rice'!J26)</f>
        <v>7.3283950617285794E-3</v>
      </c>
      <c r="W110" s="88">
        <f>IF('LA Rice'!K26="","",'LA Rice'!K26)</f>
        <v>0.25916049382716072</v>
      </c>
      <c r="X110" s="88">
        <f>IF('LA Rice'!L26="","",'LA Rice'!L26)</f>
        <v>0.51099259259259289</v>
      </c>
      <c r="Y110" s="88">
        <f>IF('LA Rice'!M26="","",'LA Rice'!M26)</f>
        <v>0.76282469135802511</v>
      </c>
      <c r="Z110" s="88">
        <f>IF('LA Rice'!N26="","",'LA Rice'!N26)</f>
        <v>1.0146567901234571</v>
      </c>
      <c r="AA110" s="88">
        <f>IF('LA Rice'!O26="","",'LA Rice'!O26)</f>
        <v>1.2664888888888892</v>
      </c>
      <c r="AB110" s="89">
        <f>IF('LA Rice'!P26="","",'LA Rice'!P26)</f>
        <v>1.5183209876543216</v>
      </c>
      <c r="AC110" t="str">
        <f>IF('LA Rice'!Q26="","",'LA Rice'!Q26)</f>
        <v/>
      </c>
    </row>
    <row r="111" spans="2:29" x14ac:dyDescent="0.2">
      <c r="B111" s="85"/>
      <c r="C111" s="88">
        <f>IF('CA Almond_ NUE'!F27="","",'CA Almond_ NUE'!F27)</f>
        <v>0.25</v>
      </c>
      <c r="D111" s="88">
        <f>IF('CA Almond_ NUE'!G27="","",'CA Almond_ NUE'!G27)</f>
        <v>-0.96296296296296291</v>
      </c>
      <c r="E111" s="88">
        <f>IF('CA Almond_ NUE'!H27="","",'CA Almond_ NUE'!H27)</f>
        <v>-0.92592592592592593</v>
      </c>
      <c r="F111" s="88">
        <f>IF('CA Almond_ NUE'!I27="","",'CA Almond_ NUE'!I27)</f>
        <v>-0.88888888888888884</v>
      </c>
      <c r="G111" s="88">
        <f>IF('CA Almond_ NUE'!J27="","",'CA Almond_ NUE'!J27)</f>
        <v>-0.85185185185185186</v>
      </c>
      <c r="H111" s="88">
        <f>IF('CA Almond_ NUE'!K27="","",'CA Almond_ NUE'!K27)</f>
        <v>-0.81481481481481477</v>
      </c>
      <c r="I111" s="88">
        <f>IF('CA Almond_ NUE'!L27="","",'CA Almond_ NUE'!L27)</f>
        <v>-0.77777777777777779</v>
      </c>
      <c r="J111" s="88">
        <f>IF('CA Almond_ NUE'!M27="","",'CA Almond_ NUE'!M27)</f>
        <v>-0.7407407407407407</v>
      </c>
      <c r="K111" s="88">
        <f>IF('CA Almond_ NUE'!N27="","",'CA Almond_ NUE'!N27)</f>
        <v>-0.70370370370370372</v>
      </c>
      <c r="L111" s="88">
        <f>IF('CA Almond_ NUE'!O27="","",'CA Almond_ NUE'!O27)</f>
        <v>-0.66666666666666663</v>
      </c>
      <c r="M111" s="89">
        <f>IF('CA Almond_ NUE'!P27="","",'CA Almond_ NUE'!P27)</f>
        <v>-0.62962962962962965</v>
      </c>
      <c r="N111" t="str">
        <f>IF('CA Almond_ NUE'!Q27="","",'CA Almond_ NUE'!Q27)</f>
        <v/>
      </c>
      <c r="Q111" s="85"/>
      <c r="R111" s="88">
        <f>IF('LA Rice'!F27="","",'LA Rice'!F27)</f>
        <v>0.25</v>
      </c>
      <c r="S111" s="88">
        <f>IF('LA Rice'!G27="","",'LA Rice'!G27)</f>
        <v>-0.68520987654320997</v>
      </c>
      <c r="T111" s="88">
        <f>IF('LA Rice'!H27="","",'LA Rice'!H27)</f>
        <v>-0.37041975308642</v>
      </c>
      <c r="U111" s="88">
        <f>IF('LA Rice'!I27="","",'LA Rice'!I27)</f>
        <v>-5.562962962962998E-2</v>
      </c>
      <c r="V111" s="88">
        <f>IF('LA Rice'!J27="","",'LA Rice'!J27)</f>
        <v>0.25916049382716</v>
      </c>
      <c r="W111" s="88">
        <f>IF('LA Rice'!K27="","",'LA Rice'!K27)</f>
        <v>0.57395061728395014</v>
      </c>
      <c r="X111" s="88">
        <f>IF('LA Rice'!L27="","",'LA Rice'!L27)</f>
        <v>0.88874074074074005</v>
      </c>
      <c r="Y111" s="88">
        <f>IF('LA Rice'!M27="","",'LA Rice'!M27)</f>
        <v>1.20353086419753</v>
      </c>
      <c r="Z111" s="88">
        <f>IF('LA Rice'!N27="","",'LA Rice'!N27)</f>
        <v>1.51832098765432</v>
      </c>
      <c r="AA111" s="88">
        <f>IF('LA Rice'!O27="","",'LA Rice'!O27)</f>
        <v>1.8331111111111102</v>
      </c>
      <c r="AB111" s="89">
        <f>IF('LA Rice'!P27="","",'LA Rice'!P27)</f>
        <v>2.1479012345679003</v>
      </c>
      <c r="AC111" t="str">
        <f>IF('LA Rice'!Q27="","",'LA Rice'!Q27)</f>
        <v/>
      </c>
    </row>
    <row r="112" spans="2:29" x14ac:dyDescent="0.2">
      <c r="B112" s="90"/>
      <c r="C112" s="91">
        <f>IF('CA Almond_ NUE'!F28="","",'CA Almond_ NUE'!F28)</f>
        <v>0.3</v>
      </c>
      <c r="D112" s="91">
        <f>IF('CA Almond_ NUE'!G28="","",'CA Almond_ NUE'!G28)</f>
        <v>-0.9555555555555556</v>
      </c>
      <c r="E112" s="91">
        <f>IF('CA Almond_ NUE'!H28="","",'CA Almond_ NUE'!H28)</f>
        <v>-0.91111111111111109</v>
      </c>
      <c r="F112" s="91">
        <f>IF('CA Almond_ NUE'!I28="","",'CA Almond_ NUE'!I28)</f>
        <v>-0.8666666666666667</v>
      </c>
      <c r="G112" s="91">
        <f>IF('CA Almond_ NUE'!J28="","",'CA Almond_ NUE'!J28)</f>
        <v>-0.82222222222222219</v>
      </c>
      <c r="H112" s="91">
        <f>IF('CA Almond_ NUE'!K28="","",'CA Almond_ NUE'!K28)</f>
        <v>-0.77777777777777779</v>
      </c>
      <c r="I112" s="91">
        <f>IF('CA Almond_ NUE'!L28="","",'CA Almond_ NUE'!L28)</f>
        <v>-0.73333333333333328</v>
      </c>
      <c r="J112" s="91">
        <f>IF('CA Almond_ NUE'!M28="","",'CA Almond_ NUE'!M28)</f>
        <v>-0.68888888888888888</v>
      </c>
      <c r="K112" s="91">
        <f>IF('CA Almond_ NUE'!N28="","",'CA Almond_ NUE'!N28)</f>
        <v>-0.64444444444444449</v>
      </c>
      <c r="L112" s="91">
        <f>IF('CA Almond_ NUE'!O28="","",'CA Almond_ NUE'!O28)</f>
        <v>-0.6</v>
      </c>
      <c r="M112" s="92">
        <f>IF('CA Almond_ NUE'!P28="","",'CA Almond_ NUE'!P28)</f>
        <v>-0.55555555555555558</v>
      </c>
      <c r="N112" t="str">
        <f>IF('CA Almond_ NUE'!Q28="","",'CA Almond_ NUE'!Q28)</f>
        <v/>
      </c>
      <c r="Q112" s="90"/>
      <c r="R112" s="91">
        <f>IF('LA Rice'!F28="","",'LA Rice'!F28)</f>
        <v>0.3</v>
      </c>
      <c r="S112" s="91">
        <f>IF('LA Rice'!G28="","",'LA Rice'!G28)</f>
        <v>-0.62225185185185183</v>
      </c>
      <c r="T112" s="91">
        <f>IF('LA Rice'!H28="","",'LA Rice'!H28)</f>
        <v>-0.2445037037037037</v>
      </c>
      <c r="U112" s="91">
        <f>IF('LA Rice'!I28="","",'LA Rice'!I28)</f>
        <v>0.13324444444444444</v>
      </c>
      <c r="V112" s="91">
        <f>IF('LA Rice'!J28="","",'LA Rice'!J28)</f>
        <v>0.51099259259259255</v>
      </c>
      <c r="W112" s="91">
        <f>IF('LA Rice'!K28="","",'LA Rice'!K28)</f>
        <v>0.88874074074074083</v>
      </c>
      <c r="X112" s="91">
        <f>IF('LA Rice'!L28="","",'LA Rice'!L28)</f>
        <v>1.2664888888888888</v>
      </c>
      <c r="Y112" s="91">
        <f>IF('LA Rice'!M28="","",'LA Rice'!M28)</f>
        <v>1.6442370370370369</v>
      </c>
      <c r="Z112" s="91">
        <f>IF('LA Rice'!N28="","",'LA Rice'!N28)</f>
        <v>2.0219851851851853</v>
      </c>
      <c r="AA112" s="91">
        <f>IF('LA Rice'!O28="","",'LA Rice'!O28)</f>
        <v>2.3997333333333333</v>
      </c>
      <c r="AB112" s="92">
        <f>IF('LA Rice'!P28="","",'LA Rice'!P28)</f>
        <v>2.7774814814814817</v>
      </c>
      <c r="AC112" t="str">
        <f>IF('LA Rice'!Q28="","",'LA Rice'!Q28)</f>
        <v/>
      </c>
    </row>
    <row r="113" spans="2:29" x14ac:dyDescent="0.2">
      <c r="C113" s="25" t="str">
        <f>IF('CA Almond_ NUE'!F29="","",'CA Almond_ NUE'!F29)</f>
        <v/>
      </c>
      <c r="D113" t="str">
        <f>IF('CA Almond_ NUE'!G29="","",'CA Almond_ NUE'!G29)</f>
        <v/>
      </c>
      <c r="E113" t="str">
        <f>IF('CA Almond_ NUE'!H29="","",'CA Almond_ NUE'!H29)</f>
        <v/>
      </c>
      <c r="F113" t="str">
        <f>IF('CA Almond_ NUE'!I29="","",'CA Almond_ NUE'!I29)</f>
        <v/>
      </c>
      <c r="G113" t="str">
        <f>IF('CA Almond_ NUE'!J29="","",'CA Almond_ NUE'!J29)</f>
        <v/>
      </c>
      <c r="H113" t="str">
        <f>IF('CA Almond_ NUE'!K29="","",'CA Almond_ NUE'!K29)</f>
        <v/>
      </c>
      <c r="I113" t="str">
        <f>IF('CA Almond_ NUE'!L29="","",'CA Almond_ NUE'!L29)</f>
        <v/>
      </c>
      <c r="J113" t="str">
        <f>IF('CA Almond_ NUE'!M29="","",'CA Almond_ NUE'!M29)</f>
        <v/>
      </c>
      <c r="K113" t="str">
        <f>IF('CA Almond_ NUE'!N29="","",'CA Almond_ NUE'!N29)</f>
        <v/>
      </c>
      <c r="L113" t="str">
        <f>IF('CA Almond_ NUE'!O29="","",'CA Almond_ NUE'!O29)</f>
        <v/>
      </c>
      <c r="M113" t="str">
        <f>IF('CA Almond_ NUE'!P29="","",'CA Almond_ NUE'!P29)</f>
        <v/>
      </c>
      <c r="N113" t="str">
        <f>IF('CA Almond_ NUE'!Q29="","",'CA Almond_ NUE'!Q29)</f>
        <v/>
      </c>
      <c r="R113" t="str">
        <f>IF('LA Rice'!F29="","",'LA Rice'!F29)</f>
        <v/>
      </c>
      <c r="S113" t="str">
        <f>IF('LA Rice'!G29="","",'LA Rice'!G29)</f>
        <v/>
      </c>
      <c r="T113" t="str">
        <f>IF('LA Rice'!H29="","",'LA Rice'!H29)</f>
        <v/>
      </c>
      <c r="U113" t="str">
        <f>IF('LA Rice'!I29="","",'LA Rice'!I29)</f>
        <v/>
      </c>
      <c r="V113" t="str">
        <f>IF('LA Rice'!J29="","",'LA Rice'!J29)</f>
        <v/>
      </c>
      <c r="W113" t="str">
        <f>IF('LA Rice'!K29="","",'LA Rice'!K29)</f>
        <v/>
      </c>
      <c r="X113" t="str">
        <f>IF('LA Rice'!L29="","",'LA Rice'!L29)</f>
        <v/>
      </c>
      <c r="Y113" t="str">
        <f>IF('LA Rice'!M29="","",'LA Rice'!M29)</f>
        <v/>
      </c>
      <c r="Z113" t="str">
        <f>IF('LA Rice'!N29="","",'LA Rice'!N29)</f>
        <v/>
      </c>
      <c r="AA113" t="str">
        <f>IF('LA Rice'!O29="","",'LA Rice'!O29)</f>
        <v/>
      </c>
      <c r="AB113" t="str">
        <f>IF('LA Rice'!P29="","",'LA Rice'!P29)</f>
        <v/>
      </c>
      <c r="AC113" t="str">
        <f>IF('LA Rice'!Q29="","",'LA Rice'!Q29)</f>
        <v/>
      </c>
    </row>
    <row r="114" spans="2:29" ht="24" x14ac:dyDescent="0.3">
      <c r="B114" s="83" t="s">
        <v>171</v>
      </c>
      <c r="C114" s="84"/>
      <c r="D114" s="84" t="str">
        <f>IF('CA Almond_ NUE'!G30="","",'CA Almond_ NUE'!G30)</f>
        <v/>
      </c>
      <c r="E114" s="84" t="str">
        <f>IF('CA Almond_ NUE'!H30="","",'CA Almond_ NUE'!H30)</f>
        <v/>
      </c>
      <c r="F114" s="84" t="str">
        <f>IF('CA Almond_ NUE'!I30="","",'CA Almond_ NUE'!I30)</f>
        <v/>
      </c>
      <c r="G114" s="84" t="str">
        <f>IF('CA Almond_ NUE'!J30="","",'CA Almond_ NUE'!J30)</f>
        <v/>
      </c>
      <c r="H114" s="84" t="str">
        <f>IF('CA Almond_ NUE'!K30="","",'CA Almond_ NUE'!K30)</f>
        <v/>
      </c>
      <c r="I114" s="84" t="str">
        <f>IF('CA Almond_ NUE'!L30="","",'CA Almond_ NUE'!L30)</f>
        <v/>
      </c>
      <c r="J114" s="84" t="str">
        <f>IF('CA Almond_ NUE'!M30="","",'CA Almond_ NUE'!M30)</f>
        <v/>
      </c>
      <c r="K114" s="101" t="s">
        <v>201</v>
      </c>
      <c r="L114" s="101"/>
      <c r="M114" s="93">
        <f>'CA Almond_ WUE'!C37</f>
        <v>775.42963744456972</v>
      </c>
      <c r="N114" s="75" t="s">
        <v>195</v>
      </c>
      <c r="Q114" s="83" t="s">
        <v>183</v>
      </c>
      <c r="R114" s="84"/>
      <c r="S114" s="84"/>
      <c r="T114" s="84"/>
      <c r="U114" s="84" t="str">
        <f>IF('LA Rice'!I30="","",'LA Rice'!I30)</f>
        <v/>
      </c>
      <c r="V114" s="84" t="str">
        <f>IF('LA Rice'!J30="","",'LA Rice'!J30)</f>
        <v/>
      </c>
      <c r="W114" s="84" t="str">
        <f>IF('LA Rice'!K30="","",'LA Rice'!K30)</f>
        <v/>
      </c>
      <c r="X114" s="84" t="str">
        <f>IF('LA Rice'!L30="","",'LA Rice'!L30)</f>
        <v/>
      </c>
      <c r="Y114" s="84" t="str">
        <f>IF('LA Rice'!M30="","",'LA Rice'!M30)</f>
        <v/>
      </c>
      <c r="Z114" s="101" t="s">
        <v>201</v>
      </c>
      <c r="AA114" s="101"/>
      <c r="AB114" s="93">
        <f>'GA Peanut'!C38</f>
        <v>326.22826442022506</v>
      </c>
      <c r="AC114" s="75" t="s">
        <v>195</v>
      </c>
    </row>
    <row r="115" spans="2:29" x14ac:dyDescent="0.2">
      <c r="B115" s="85"/>
      <c r="C115" s="27" t="str">
        <f>IF('CA Almond_ WUE'!F10="","",'CA Almond_ WUE'!F10)</f>
        <v>ROI analysis, fixed yield increase w/ price per ton variable</v>
      </c>
      <c r="D115" s="27"/>
      <c r="E115" s="27"/>
      <c r="F115" s="27"/>
      <c r="G115" s="27"/>
      <c r="H115" s="27"/>
      <c r="I115" s="27" t="str">
        <f>IF('CA Almond_ WUE'!L10="","",'CA Almond_ WUE'!L10)</f>
        <v/>
      </c>
      <c r="J115" s="27" t="str">
        <f>IF('CA Almond_ WUE'!M10="","",'CA Almond_ WUE'!M10)</f>
        <v/>
      </c>
      <c r="K115" s="101" t="s">
        <v>202</v>
      </c>
      <c r="L115" s="101"/>
      <c r="M115" s="93">
        <f>'CA Almond_ WUE'!C38</f>
        <v>2173.9016112799127</v>
      </c>
      <c r="N115" s="75" t="s">
        <v>195</v>
      </c>
      <c r="Q115" s="85"/>
      <c r="R115" s="27" t="str">
        <f>IF('GA Peanut'!F10="","",'GA Peanut'!F10)</f>
        <v>ROI analysis, fixed yield increase w/ price per ton variable</v>
      </c>
      <c r="S115" s="27"/>
      <c r="T115" s="27"/>
      <c r="U115" s="27"/>
      <c r="V115" s="27"/>
      <c r="W115" s="27" t="str">
        <f>IF('LA Rice'!K31="","",'LA Rice'!K31)</f>
        <v/>
      </c>
      <c r="X115" s="27" t="str">
        <f>IF('LA Rice'!L31="","",'LA Rice'!L31)</f>
        <v/>
      </c>
      <c r="Y115" s="27" t="str">
        <f>IF('LA Rice'!M31="","",'LA Rice'!M31)</f>
        <v/>
      </c>
      <c r="Z115" s="101" t="s">
        <v>202</v>
      </c>
      <c r="AA115" s="101"/>
      <c r="AB115" s="93">
        <f>'GA Peanut'!C39</f>
        <v>914.57446997423131</v>
      </c>
      <c r="AC115" s="75" t="s">
        <v>195</v>
      </c>
    </row>
    <row r="116" spans="2:29" x14ac:dyDescent="0.2">
      <c r="B116" s="85"/>
      <c r="C116" s="27" t="str">
        <f>IF('CA Almond_ WUE'!F11="","",'CA Almond_ WUE'!F11)</f>
        <v/>
      </c>
      <c r="D116" s="27" t="str">
        <f>IF('CA Almond_ WUE'!G11="","",'CA Almond_ WUE'!G11)</f>
        <v>Harvests</v>
      </c>
      <c r="E116" s="27" t="str">
        <f>IF('CA Almond_ WUE'!H11="","",'CA Almond_ WUE'!H11)</f>
        <v/>
      </c>
      <c r="F116" s="27" t="str">
        <f>IF('CA Almond_ WUE'!I11="","",'CA Almond_ WUE'!I11)</f>
        <v/>
      </c>
      <c r="G116" s="27" t="str">
        <f>IF('CA Almond_ WUE'!J11="","",'CA Almond_ WUE'!J11)</f>
        <v/>
      </c>
      <c r="H116" s="27" t="str">
        <f>IF('CA Almond_ WUE'!K11="","",'CA Almond_ WUE'!K11)</f>
        <v/>
      </c>
      <c r="I116" s="27" t="str">
        <f>IF('CA Almond_ WUE'!L11="","",'CA Almond_ WUE'!L11)</f>
        <v/>
      </c>
      <c r="J116" s="27" t="str">
        <f>IF('CA Almond_ WUE'!M11="","",'CA Almond_ WUE'!M11)</f>
        <v/>
      </c>
      <c r="K116" s="27" t="str">
        <f>IF('CA Almond_ WUE'!N11="","",'CA Almond_ WUE'!N11)</f>
        <v/>
      </c>
      <c r="L116" s="27" t="str">
        <f>IF('CA Almond_ WUE'!O11="","",'CA Almond_ WUE'!O11)</f>
        <v/>
      </c>
      <c r="M116" s="86" t="str">
        <f>IF('CA Almond_ WUE'!P11="","",'CA Almond_ WUE'!P11)</f>
        <v/>
      </c>
      <c r="N116" t="str">
        <f>IF('CA Almond_ WUE'!Q11="","",'CA Almond_ WUE'!Q11)</f>
        <v/>
      </c>
      <c r="Q116" s="85"/>
      <c r="R116" s="27" t="str">
        <f>IF('GA Peanut'!F11="","",'GA Peanut'!F11)</f>
        <v/>
      </c>
      <c r="S116" s="27" t="str">
        <f>IF('GA Peanut'!G11="","",'GA Peanut'!G11)</f>
        <v>Harvests</v>
      </c>
      <c r="T116" s="27" t="str">
        <f>IF('GA Peanut'!H11="","",'GA Peanut'!H11)</f>
        <v/>
      </c>
      <c r="U116" s="27" t="str">
        <f>IF('GA Peanut'!I11="","",'GA Peanut'!I11)</f>
        <v/>
      </c>
      <c r="V116" s="27" t="str">
        <f>IF('GA Peanut'!J11="","",'GA Peanut'!J11)</f>
        <v/>
      </c>
      <c r="W116" s="27" t="str">
        <f>IF('GA Peanut'!K11="","",'GA Peanut'!K11)</f>
        <v/>
      </c>
      <c r="X116" s="27" t="str">
        <f>IF('GA Peanut'!L11="","",'GA Peanut'!L11)</f>
        <v/>
      </c>
      <c r="Y116" s="27" t="str">
        <f>IF('GA Peanut'!M11="","",'GA Peanut'!M11)</f>
        <v/>
      </c>
      <c r="Z116" s="27" t="str">
        <f>IF('GA Peanut'!N11="","",'GA Peanut'!N11)</f>
        <v/>
      </c>
      <c r="AA116" s="27" t="str">
        <f>IF('GA Peanut'!O11="","",'GA Peanut'!O11)</f>
        <v/>
      </c>
      <c r="AB116" s="86" t="str">
        <f>IF('GA Peanut'!P11="","",'GA Peanut'!P11)</f>
        <v/>
      </c>
      <c r="AC116" t="str">
        <f>IF('GA Peanut'!Q11="","",'GA Peanut'!Q11)</f>
        <v/>
      </c>
    </row>
    <row r="117" spans="2:29" x14ac:dyDescent="0.2">
      <c r="B117" s="85"/>
      <c r="C117" s="27" t="str">
        <f>IF('CA Almond_ WUE'!F12="","",'CA Almond_ WUE'!F12)</f>
        <v>cost/ton biochar applied</v>
      </c>
      <c r="D117" s="27">
        <f>IF('CA Almond_ WUE'!G12="","",'CA Almond_ WUE'!G12)</f>
        <v>1</v>
      </c>
      <c r="E117" s="27">
        <f>IF('CA Almond_ WUE'!H12="","",'CA Almond_ WUE'!H12)</f>
        <v>2</v>
      </c>
      <c r="F117" s="27">
        <f>IF('CA Almond_ WUE'!I12="","",'CA Almond_ WUE'!I12)</f>
        <v>3</v>
      </c>
      <c r="G117" s="27">
        <f>IF('CA Almond_ WUE'!J12="","",'CA Almond_ WUE'!J12)</f>
        <v>4</v>
      </c>
      <c r="H117" s="27">
        <f>IF('CA Almond_ WUE'!K12="","",'CA Almond_ WUE'!K12)</f>
        <v>5</v>
      </c>
      <c r="I117" s="27">
        <f>IF('CA Almond_ WUE'!L12="","",'CA Almond_ WUE'!L12)</f>
        <v>6</v>
      </c>
      <c r="J117" s="27">
        <f>IF('CA Almond_ WUE'!M12="","",'CA Almond_ WUE'!M12)</f>
        <v>7</v>
      </c>
      <c r="K117" s="27">
        <f>IF('CA Almond_ WUE'!N12="","",'CA Almond_ WUE'!N12)</f>
        <v>8</v>
      </c>
      <c r="L117" s="27">
        <f>IF('CA Almond_ WUE'!O12="","",'CA Almond_ WUE'!O12)</f>
        <v>9</v>
      </c>
      <c r="M117" s="86">
        <f>IF('CA Almond_ WUE'!P12="","",'CA Almond_ WUE'!P12)</f>
        <v>10</v>
      </c>
      <c r="N117" t="str">
        <f>IF('CA Almond_ WUE'!Q12="","",'CA Almond_ WUE'!Q12)</f>
        <v/>
      </c>
      <c r="Q117" s="85"/>
      <c r="R117" s="27" t="str">
        <f>IF('GA Peanut'!F12="","",'GA Peanut'!F12)</f>
        <v>cost/ton biochar applied</v>
      </c>
      <c r="S117" s="27">
        <f>IF('GA Peanut'!G12="","",'GA Peanut'!G12)</f>
        <v>1</v>
      </c>
      <c r="T117" s="27">
        <f>IF('GA Peanut'!H12="","",'GA Peanut'!H12)</f>
        <v>2</v>
      </c>
      <c r="U117" s="27">
        <f>IF('GA Peanut'!I12="","",'GA Peanut'!I12)</f>
        <v>3</v>
      </c>
      <c r="V117" s="27">
        <f>IF('GA Peanut'!J12="","",'GA Peanut'!J12)</f>
        <v>4</v>
      </c>
      <c r="W117" s="27">
        <f>IF('GA Peanut'!K12="","",'GA Peanut'!K12)</f>
        <v>5</v>
      </c>
      <c r="X117" s="27">
        <f>IF('GA Peanut'!L12="","",'GA Peanut'!L12)</f>
        <v>6</v>
      </c>
      <c r="Y117" s="27">
        <f>IF('GA Peanut'!M12="","",'GA Peanut'!M12)</f>
        <v>7</v>
      </c>
      <c r="Z117" s="27">
        <f>IF('GA Peanut'!N12="","",'GA Peanut'!N12)</f>
        <v>8</v>
      </c>
      <c r="AA117" s="27">
        <f>IF('GA Peanut'!O12="","",'GA Peanut'!O12)</f>
        <v>9</v>
      </c>
      <c r="AB117" s="86">
        <f>IF('GA Peanut'!P12="","",'GA Peanut'!P12)</f>
        <v>10</v>
      </c>
      <c r="AC117" t="str">
        <f>IF('GA Peanut'!Q12="","",'GA Peanut'!Q12)</f>
        <v/>
      </c>
    </row>
    <row r="118" spans="2:29" x14ac:dyDescent="0.2">
      <c r="B118" s="85"/>
      <c r="C118" s="87">
        <f>IF('CA Almond_ WUE'!F13="","",'CA Almond_ WUE'!F13)</f>
        <v>180</v>
      </c>
      <c r="D118" s="88">
        <f>IF('CA Almond_ WUE'!G13="","",'CA Almond_ WUE'!G13)</f>
        <v>-0.73125745185185187</v>
      </c>
      <c r="E118" s="88">
        <f>IF('CA Almond_ WUE'!H13="","",'CA Almond_ WUE'!H13)</f>
        <v>-0.46251490370370368</v>
      </c>
      <c r="F118" s="88">
        <f>IF('CA Almond_ WUE'!I13="","",'CA Almond_ WUE'!I13)</f>
        <v>-0.19377235555555553</v>
      </c>
      <c r="G118" s="88">
        <f>IF('CA Almond_ WUE'!J13="","",'CA Almond_ WUE'!J13)</f>
        <v>7.4970192592592619E-2</v>
      </c>
      <c r="H118" s="88">
        <f>IF('CA Almond_ WUE'!K13="","",'CA Almond_ WUE'!K13)</f>
        <v>0.34371274074074076</v>
      </c>
      <c r="I118" s="88">
        <f>IF('CA Almond_ WUE'!L13="","",'CA Almond_ WUE'!L13)</f>
        <v>0.61245528888888889</v>
      </c>
      <c r="J118" s="88">
        <f>IF('CA Almond_ WUE'!M13="","",'CA Almond_ WUE'!M13)</f>
        <v>0.88119783703703713</v>
      </c>
      <c r="K118" s="88">
        <f>IF('CA Almond_ WUE'!N13="","",'CA Almond_ WUE'!N13)</f>
        <v>1.1499403851851853</v>
      </c>
      <c r="L118" s="88">
        <f>IF('CA Almond_ WUE'!O13="","",'CA Almond_ WUE'!O13)</f>
        <v>1.4186829333333333</v>
      </c>
      <c r="M118" s="89">
        <f>IF('CA Almond_ WUE'!P13="","",'CA Almond_ WUE'!P13)</f>
        <v>1.6874254814814815</v>
      </c>
      <c r="N118" t="str">
        <f>IF('CA Almond_ WUE'!Q13="","",'CA Almond_ WUE'!Q13)</f>
        <v>*per cost references</v>
      </c>
      <c r="Q118" s="85"/>
      <c r="R118" s="87">
        <f>IF('GA Peanut'!F13="","",'GA Peanut'!F13)</f>
        <v>180</v>
      </c>
      <c r="S118" s="88">
        <f>IF('GA Peanut'!G13="","",'GA Peanut'!G13)</f>
        <v>-0.88693827160493821</v>
      </c>
      <c r="T118" s="88">
        <f>IF('GA Peanut'!H13="","",'GA Peanut'!H13)</f>
        <v>-0.77387654320987642</v>
      </c>
      <c r="U118" s="88">
        <f>IF('GA Peanut'!I13="","",'GA Peanut'!I13)</f>
        <v>-0.66081481481481463</v>
      </c>
      <c r="V118" s="88">
        <f>IF('GA Peanut'!J13="","",'GA Peanut'!J13)</f>
        <v>-0.54775308641975284</v>
      </c>
      <c r="W118" s="88">
        <f>IF('GA Peanut'!K13="","",'GA Peanut'!K13)</f>
        <v>-0.43469135802469111</v>
      </c>
      <c r="X118" s="88">
        <f>IF('GA Peanut'!L13="","",'GA Peanut'!L13)</f>
        <v>-0.32162962962962932</v>
      </c>
      <c r="Y118" s="88">
        <f>IF('GA Peanut'!M13="","",'GA Peanut'!M13)</f>
        <v>-0.20856790123456756</v>
      </c>
      <c r="Z118" s="88">
        <f>IF('GA Peanut'!N13="","",'GA Peanut'!N13)</f>
        <v>-9.5506172839505771E-2</v>
      </c>
      <c r="AA118" s="88">
        <f>IF('GA Peanut'!O13="","",'GA Peanut'!O13)</f>
        <v>1.7555555555556011E-2</v>
      </c>
      <c r="AB118" s="89">
        <f>IF('GA Peanut'!P13="","",'GA Peanut'!P13)</f>
        <v>0.13061728395061778</v>
      </c>
      <c r="AC118" t="str">
        <f>IF('GA Peanut'!Q13="","",'GA Peanut'!Q13)</f>
        <v>*per cost references</v>
      </c>
    </row>
    <row r="119" spans="2:29" x14ac:dyDescent="0.2">
      <c r="B119" s="85"/>
      <c r="C119" s="87">
        <f>IF('CA Almond_ WUE'!F14="","",'CA Almond_ WUE'!F14)</f>
        <v>50</v>
      </c>
      <c r="D119" s="88">
        <f>IF('CA Almond_ WUE'!G14="","",'CA Almond_ WUE'!G14)</f>
        <v>-3.252682666666664E-2</v>
      </c>
      <c r="E119" s="88">
        <f>IF('CA Almond_ WUE'!H14="","",'CA Almond_ WUE'!H14)</f>
        <v>0.93494634666666676</v>
      </c>
      <c r="F119" s="88">
        <f>IF('CA Almond_ WUE'!I14="","",'CA Almond_ WUE'!I14)</f>
        <v>1.90241952</v>
      </c>
      <c r="G119" s="88">
        <f>IF('CA Almond_ WUE'!J14="","",'CA Almond_ WUE'!J14)</f>
        <v>2.8698926933333335</v>
      </c>
      <c r="H119" s="88">
        <f>IF('CA Almond_ WUE'!K14="","",'CA Almond_ WUE'!K14)</f>
        <v>3.8373658666666666</v>
      </c>
      <c r="I119" s="88">
        <f>IF('CA Almond_ WUE'!L14="","",'CA Almond_ WUE'!L14)</f>
        <v>4.8048390400000001</v>
      </c>
      <c r="J119" s="88">
        <f>IF('CA Almond_ WUE'!M14="","",'CA Almond_ WUE'!M14)</f>
        <v>5.7723122133333336</v>
      </c>
      <c r="K119" s="88">
        <f>IF('CA Almond_ WUE'!N14="","",'CA Almond_ WUE'!N14)</f>
        <v>6.739785386666667</v>
      </c>
      <c r="L119" s="88">
        <f>IF('CA Almond_ WUE'!O14="","",'CA Almond_ WUE'!O14)</f>
        <v>7.7072585600000005</v>
      </c>
      <c r="M119" s="89">
        <f>IF('CA Almond_ WUE'!P14="","",'CA Almond_ WUE'!P14)</f>
        <v>8.6747317333333331</v>
      </c>
      <c r="N119" t="str">
        <f>IF('CA Almond_ WUE'!Q14="","",'CA Almond_ WUE'!Q14)</f>
        <v/>
      </c>
      <c r="Q119" s="85"/>
      <c r="R119" s="87">
        <f>IF('GA Peanut'!F14="","",'GA Peanut'!F14)</f>
        <v>50</v>
      </c>
      <c r="S119" s="88">
        <f>IF('GA Peanut'!G14="","",'GA Peanut'!G14)</f>
        <v>-0.5929777777777776</v>
      </c>
      <c r="T119" s="88">
        <f>IF('GA Peanut'!H14="","",'GA Peanut'!H14)</f>
        <v>-0.18595555555555518</v>
      </c>
      <c r="U119" s="88">
        <f>IF('GA Peanut'!I14="","",'GA Peanut'!I14)</f>
        <v>0.22106666666666722</v>
      </c>
      <c r="V119" s="88">
        <f>IF('GA Peanut'!J14="","",'GA Peanut'!J14)</f>
        <v>0.62808888888888958</v>
      </c>
      <c r="W119" s="88">
        <f>IF('GA Peanut'!K14="","",'GA Peanut'!K14)</f>
        <v>1.035111111111112</v>
      </c>
      <c r="X119" s="88">
        <f>IF('GA Peanut'!L14="","",'GA Peanut'!L14)</f>
        <v>1.4421333333333344</v>
      </c>
      <c r="Y119" s="88">
        <f>IF('GA Peanut'!M14="","",'GA Peanut'!M14)</f>
        <v>1.8491555555555568</v>
      </c>
      <c r="Z119" s="88">
        <f>IF('GA Peanut'!N14="","",'GA Peanut'!N14)</f>
        <v>2.2561777777777792</v>
      </c>
      <c r="AA119" s="88">
        <f>IF('GA Peanut'!O14="","",'GA Peanut'!O14)</f>
        <v>2.6632000000000016</v>
      </c>
      <c r="AB119" s="89">
        <f>IF('GA Peanut'!P14="","",'GA Peanut'!P14)</f>
        <v>3.070222222222224</v>
      </c>
      <c r="AC119" t="str">
        <f>IF('GA Peanut'!Q14="","",'GA Peanut'!Q14)</f>
        <v/>
      </c>
    </row>
    <row r="120" spans="2:29" x14ac:dyDescent="0.2">
      <c r="B120" s="85"/>
      <c r="C120" s="87">
        <f>IF('CA Almond_ WUE'!F15="","",'CA Almond_ WUE'!F15)</f>
        <v>100</v>
      </c>
      <c r="D120" s="88">
        <f>IF('CA Almond_ WUE'!G15="","",'CA Almond_ WUE'!G15)</f>
        <v>-0.51626341333333337</v>
      </c>
      <c r="E120" s="88">
        <f>IF('CA Almond_ WUE'!H15="","",'CA Almond_ WUE'!H15)</f>
        <v>-3.252682666666664E-2</v>
      </c>
      <c r="F120" s="88">
        <f>IF('CA Almond_ WUE'!I15="","",'CA Almond_ WUE'!I15)</f>
        <v>0.45120976000000002</v>
      </c>
      <c r="G120" s="88">
        <f>IF('CA Almond_ WUE'!J15="","",'CA Almond_ WUE'!J15)</f>
        <v>0.93494634666666676</v>
      </c>
      <c r="H120" s="88">
        <f>IF('CA Almond_ WUE'!K15="","",'CA Almond_ WUE'!K15)</f>
        <v>1.4186829333333333</v>
      </c>
      <c r="I120" s="88">
        <f>IF('CA Almond_ WUE'!L15="","",'CA Almond_ WUE'!L15)</f>
        <v>1.90241952</v>
      </c>
      <c r="J120" s="88">
        <f>IF('CA Almond_ WUE'!M15="","",'CA Almond_ WUE'!M15)</f>
        <v>2.3861561066666668</v>
      </c>
      <c r="K120" s="88">
        <f>IF('CA Almond_ WUE'!N15="","",'CA Almond_ WUE'!N15)</f>
        <v>2.8698926933333335</v>
      </c>
      <c r="L120" s="88">
        <f>IF('CA Almond_ WUE'!O15="","",'CA Almond_ WUE'!O15)</f>
        <v>3.3536292800000003</v>
      </c>
      <c r="M120" s="89">
        <f>IF('CA Almond_ WUE'!P15="","",'CA Almond_ WUE'!P15)</f>
        <v>3.8373658666666666</v>
      </c>
      <c r="N120" t="str">
        <f>IF('CA Almond_ WUE'!Q15="","",'CA Almond_ WUE'!Q15)</f>
        <v/>
      </c>
      <c r="Q120" s="85"/>
      <c r="R120" s="87">
        <f>IF('GA Peanut'!F15="","",'GA Peanut'!F15)</f>
        <v>100</v>
      </c>
      <c r="S120" s="88">
        <f>IF('GA Peanut'!G15="","",'GA Peanut'!G15)</f>
        <v>-0.7964888888888888</v>
      </c>
      <c r="T120" s="88">
        <f>IF('GA Peanut'!H15="","",'GA Peanut'!H15)</f>
        <v>-0.5929777777777776</v>
      </c>
      <c r="U120" s="88">
        <f>IF('GA Peanut'!I15="","",'GA Peanut'!I15)</f>
        <v>-0.38946666666666641</v>
      </c>
      <c r="V120" s="88">
        <f>IF('GA Peanut'!J15="","",'GA Peanut'!J15)</f>
        <v>-0.18595555555555518</v>
      </c>
      <c r="W120" s="88">
        <f>IF('GA Peanut'!K15="","",'GA Peanut'!K15)</f>
        <v>1.7555555555556011E-2</v>
      </c>
      <c r="X120" s="88">
        <f>IF('GA Peanut'!L15="","",'GA Peanut'!L15)</f>
        <v>0.22106666666666722</v>
      </c>
      <c r="Y120" s="88">
        <f>IF('GA Peanut'!M15="","",'GA Peanut'!M15)</f>
        <v>0.42457777777777839</v>
      </c>
      <c r="Z120" s="88">
        <f>IF('GA Peanut'!N15="","",'GA Peanut'!N15)</f>
        <v>0.62808888888888958</v>
      </c>
      <c r="AA120" s="88">
        <f>IF('GA Peanut'!O15="","",'GA Peanut'!O15)</f>
        <v>0.83160000000000078</v>
      </c>
      <c r="AB120" s="89">
        <f>IF('GA Peanut'!P15="","",'GA Peanut'!P15)</f>
        <v>1.035111111111112</v>
      </c>
      <c r="AC120" t="str">
        <f>IF('GA Peanut'!Q15="","",'GA Peanut'!Q15)</f>
        <v/>
      </c>
    </row>
    <row r="121" spans="2:29" x14ac:dyDescent="0.2">
      <c r="B121" s="85"/>
      <c r="C121" s="87">
        <f>IF('CA Almond_ WUE'!F16="","",'CA Almond_ WUE'!F16)</f>
        <v>200</v>
      </c>
      <c r="D121" s="88">
        <f>IF('CA Almond_ WUE'!G16="","",'CA Almond_ WUE'!G16)</f>
        <v>-0.75813170666666663</v>
      </c>
      <c r="E121" s="88">
        <f>IF('CA Almond_ WUE'!H16="","",'CA Almond_ WUE'!H16)</f>
        <v>-0.51626341333333337</v>
      </c>
      <c r="F121" s="88">
        <f>IF('CA Almond_ WUE'!I16="","",'CA Almond_ WUE'!I16)</f>
        <v>-0.27439511999999999</v>
      </c>
      <c r="G121" s="88">
        <f>IF('CA Almond_ WUE'!J16="","",'CA Almond_ WUE'!J16)</f>
        <v>-3.252682666666664E-2</v>
      </c>
      <c r="H121" s="88">
        <f>IF('CA Almond_ WUE'!K16="","",'CA Almond_ WUE'!K16)</f>
        <v>0.2093414666666667</v>
      </c>
      <c r="I121" s="88">
        <f>IF('CA Almond_ WUE'!L16="","",'CA Almond_ WUE'!L16)</f>
        <v>0.45120976000000002</v>
      </c>
      <c r="J121" s="88">
        <f>IF('CA Almond_ WUE'!M16="","",'CA Almond_ WUE'!M16)</f>
        <v>0.69307805333333339</v>
      </c>
      <c r="K121" s="88">
        <f>IF('CA Almond_ WUE'!N16="","",'CA Almond_ WUE'!N16)</f>
        <v>0.93494634666666676</v>
      </c>
      <c r="L121" s="88">
        <f>IF('CA Almond_ WUE'!O16="","",'CA Almond_ WUE'!O16)</f>
        <v>1.1768146400000001</v>
      </c>
      <c r="M121" s="89">
        <f>IF('CA Almond_ WUE'!P16="","",'CA Almond_ WUE'!P16)</f>
        <v>1.4186829333333333</v>
      </c>
      <c r="N121" t="str">
        <f>IF('CA Almond_ WUE'!Q16="","",'CA Almond_ WUE'!Q16)</f>
        <v/>
      </c>
      <c r="Q121" s="85"/>
      <c r="R121" s="87">
        <f>IF('GA Peanut'!F16="","",'GA Peanut'!F16)</f>
        <v>200</v>
      </c>
      <c r="S121" s="88">
        <f>IF('GA Peanut'!G16="","",'GA Peanut'!G16)</f>
        <v>-0.8982444444444444</v>
      </c>
      <c r="T121" s="88">
        <f>IF('GA Peanut'!H16="","",'GA Peanut'!H16)</f>
        <v>-0.7964888888888888</v>
      </c>
      <c r="U121" s="88">
        <f>IF('GA Peanut'!I16="","",'GA Peanut'!I16)</f>
        <v>-0.6947333333333332</v>
      </c>
      <c r="V121" s="88">
        <f>IF('GA Peanut'!J16="","",'GA Peanut'!J16)</f>
        <v>-0.5929777777777776</v>
      </c>
      <c r="W121" s="88">
        <f>IF('GA Peanut'!K16="","",'GA Peanut'!K16)</f>
        <v>-0.491222222222222</v>
      </c>
      <c r="X121" s="88">
        <f>IF('GA Peanut'!L16="","",'GA Peanut'!L16)</f>
        <v>-0.38946666666666641</v>
      </c>
      <c r="Y121" s="88">
        <f>IF('GA Peanut'!M16="","",'GA Peanut'!M16)</f>
        <v>-0.28771111111111081</v>
      </c>
      <c r="Z121" s="88">
        <f>IF('GA Peanut'!N16="","",'GA Peanut'!N16)</f>
        <v>-0.18595555555555518</v>
      </c>
      <c r="AA121" s="88">
        <f>IF('GA Peanut'!O16="","",'GA Peanut'!O16)</f>
        <v>-8.4199999999999595E-2</v>
      </c>
      <c r="AB121" s="89">
        <f>IF('GA Peanut'!P16="","",'GA Peanut'!P16)</f>
        <v>1.7555555555556011E-2</v>
      </c>
      <c r="AC121" t="str">
        <f>IF('GA Peanut'!Q16="","",'GA Peanut'!Q16)</f>
        <v/>
      </c>
    </row>
    <row r="122" spans="2:29" x14ac:dyDescent="0.2">
      <c r="B122" s="85"/>
      <c r="C122" s="87">
        <f>IF('CA Almond_ WUE'!F17="","",'CA Almond_ WUE'!F17)</f>
        <v>300</v>
      </c>
      <c r="D122" s="88">
        <f>IF('CA Almond_ WUE'!G17="","",'CA Almond_ WUE'!G17)</f>
        <v>-0.83875447111111112</v>
      </c>
      <c r="E122" s="88">
        <f>IF('CA Almond_ WUE'!H17="","",'CA Almond_ WUE'!H17)</f>
        <v>-0.67750894222222224</v>
      </c>
      <c r="F122" s="88">
        <f>IF('CA Almond_ WUE'!I17="","",'CA Almond_ WUE'!I17)</f>
        <v>-0.51626341333333337</v>
      </c>
      <c r="G122" s="88">
        <f>IF('CA Almond_ WUE'!J17="","",'CA Almond_ WUE'!J17)</f>
        <v>-0.35501788444444443</v>
      </c>
      <c r="H122" s="88">
        <f>IF('CA Almond_ WUE'!K17="","",'CA Almond_ WUE'!K17)</f>
        <v>-0.19377235555555553</v>
      </c>
      <c r="I122" s="88">
        <f>IF('CA Almond_ WUE'!L17="","",'CA Almond_ WUE'!L17)</f>
        <v>-3.252682666666664E-2</v>
      </c>
      <c r="J122" s="88">
        <f>IF('CA Almond_ WUE'!M17="","",'CA Almond_ WUE'!M17)</f>
        <v>0.12871870222222226</v>
      </c>
      <c r="K122" s="88">
        <f>IF('CA Almond_ WUE'!N17="","",'CA Almond_ WUE'!N17)</f>
        <v>0.28996423111111114</v>
      </c>
      <c r="L122" s="88">
        <f>IF('CA Almond_ WUE'!O17="","",'CA Almond_ WUE'!O17)</f>
        <v>0.45120976000000002</v>
      </c>
      <c r="M122" s="89">
        <f>IF('CA Almond_ WUE'!P17="","",'CA Almond_ WUE'!P17)</f>
        <v>0.61245528888888889</v>
      </c>
      <c r="N122" t="str">
        <f>IF('CA Almond_ WUE'!Q17="","",'CA Almond_ WUE'!Q17)</f>
        <v/>
      </c>
      <c r="Q122" s="85"/>
      <c r="R122" s="87">
        <f>IF('GA Peanut'!F17="","",'GA Peanut'!F17)</f>
        <v>300</v>
      </c>
      <c r="S122" s="88">
        <f>IF('GA Peanut'!G17="","",'GA Peanut'!G17)</f>
        <v>-0.93216296296296297</v>
      </c>
      <c r="T122" s="88">
        <f>IF('GA Peanut'!H17="","",'GA Peanut'!H17)</f>
        <v>-0.86432592592592583</v>
      </c>
      <c r="U122" s="88">
        <f>IF('GA Peanut'!I17="","",'GA Peanut'!I17)</f>
        <v>-0.79648888888888869</v>
      </c>
      <c r="V122" s="88">
        <f>IF('GA Peanut'!J17="","",'GA Peanut'!J17)</f>
        <v>-0.72865185185185177</v>
      </c>
      <c r="W122" s="88">
        <f>IF('GA Peanut'!K17="","",'GA Peanut'!K17)</f>
        <v>-0.66081481481481463</v>
      </c>
      <c r="X122" s="88">
        <f>IF('GA Peanut'!L17="","",'GA Peanut'!L17)</f>
        <v>-0.5929777777777776</v>
      </c>
      <c r="Y122" s="88">
        <f>IF('GA Peanut'!M17="","",'GA Peanut'!M17)</f>
        <v>-0.52514074074074057</v>
      </c>
      <c r="Z122" s="88">
        <f>IF('GA Peanut'!N17="","",'GA Peanut'!N17)</f>
        <v>-0.45730370370370343</v>
      </c>
      <c r="AA122" s="88">
        <f>IF('GA Peanut'!O17="","",'GA Peanut'!O17)</f>
        <v>-0.38946666666666641</v>
      </c>
      <c r="AB122" s="89">
        <f>IF('GA Peanut'!P17="","",'GA Peanut'!P17)</f>
        <v>-0.32162962962962932</v>
      </c>
      <c r="AC122" t="str">
        <f>IF('GA Peanut'!Q17="","",'GA Peanut'!Q17)</f>
        <v/>
      </c>
    </row>
    <row r="123" spans="2:29" x14ac:dyDescent="0.2">
      <c r="B123" s="85"/>
      <c r="C123" s="87">
        <f>IF('CA Almond_ WUE'!F18="","",'CA Almond_ WUE'!F18)</f>
        <v>400</v>
      </c>
      <c r="D123" s="88">
        <f>IF('CA Almond_ WUE'!G18="","",'CA Almond_ WUE'!G18)</f>
        <v>-0.87906585333333331</v>
      </c>
      <c r="E123" s="88">
        <f>IF('CA Almond_ WUE'!H18="","",'CA Almond_ WUE'!H18)</f>
        <v>-0.75813170666666663</v>
      </c>
      <c r="F123" s="88">
        <f>IF('CA Almond_ WUE'!I18="","",'CA Almond_ WUE'!I18)</f>
        <v>-0.63719755999999994</v>
      </c>
      <c r="G123" s="88">
        <f>IF('CA Almond_ WUE'!J18="","",'CA Almond_ WUE'!J18)</f>
        <v>-0.51626341333333337</v>
      </c>
      <c r="H123" s="88">
        <f>IF('CA Almond_ WUE'!K18="","",'CA Almond_ WUE'!K18)</f>
        <v>-0.39532926666666668</v>
      </c>
      <c r="I123" s="88">
        <f>IF('CA Almond_ WUE'!L18="","",'CA Almond_ WUE'!L18)</f>
        <v>-0.27439511999999999</v>
      </c>
      <c r="J123" s="88">
        <f>IF('CA Almond_ WUE'!M18="","",'CA Almond_ WUE'!M18)</f>
        <v>-0.15346097333333331</v>
      </c>
      <c r="K123" s="88">
        <f>IF('CA Almond_ WUE'!N18="","",'CA Almond_ WUE'!N18)</f>
        <v>-3.252682666666664E-2</v>
      </c>
      <c r="L123" s="88">
        <f>IF('CA Almond_ WUE'!O18="","",'CA Almond_ WUE'!O18)</f>
        <v>8.8407320000000025E-2</v>
      </c>
      <c r="M123" s="89">
        <f>IF('CA Almond_ WUE'!P18="","",'CA Almond_ WUE'!P18)</f>
        <v>0.2093414666666667</v>
      </c>
      <c r="N123" t="str">
        <f>IF('CA Almond_ WUE'!Q18="","",'CA Almond_ WUE'!Q18)</f>
        <v/>
      </c>
      <c r="Q123" s="85"/>
      <c r="R123" s="87">
        <f>IF('GA Peanut'!F18="","",'GA Peanut'!F18)</f>
        <v>400</v>
      </c>
      <c r="S123" s="88">
        <f>IF('GA Peanut'!G18="","",'GA Peanut'!G18)</f>
        <v>-0.94912222222222231</v>
      </c>
      <c r="T123" s="88">
        <f>IF('GA Peanut'!H18="","",'GA Peanut'!H18)</f>
        <v>-0.8982444444444444</v>
      </c>
      <c r="U123" s="88">
        <f>IF('GA Peanut'!I18="","",'GA Peanut'!I18)</f>
        <v>-0.84736666666666649</v>
      </c>
      <c r="V123" s="88">
        <f>IF('GA Peanut'!J18="","",'GA Peanut'!J18)</f>
        <v>-0.7964888888888888</v>
      </c>
      <c r="W123" s="88">
        <f>IF('GA Peanut'!K18="","",'GA Peanut'!K18)</f>
        <v>-0.74561111111111111</v>
      </c>
      <c r="X123" s="88">
        <f>IF('GA Peanut'!L18="","",'GA Peanut'!L18)</f>
        <v>-0.6947333333333332</v>
      </c>
      <c r="Y123" s="88">
        <f>IF('GA Peanut'!M18="","",'GA Peanut'!M18)</f>
        <v>-0.64385555555555529</v>
      </c>
      <c r="Z123" s="88">
        <f>IF('GA Peanut'!N18="","",'GA Peanut'!N18)</f>
        <v>-0.5929777777777776</v>
      </c>
      <c r="AA123" s="88">
        <f>IF('GA Peanut'!O18="","",'GA Peanut'!O18)</f>
        <v>-0.5420999999999998</v>
      </c>
      <c r="AB123" s="89">
        <f>IF('GA Peanut'!P18="","",'GA Peanut'!P18)</f>
        <v>-0.491222222222222</v>
      </c>
      <c r="AC123" t="str">
        <f>IF('GA Peanut'!Q18="","",'GA Peanut'!Q18)</f>
        <v/>
      </c>
    </row>
    <row r="124" spans="2:29" x14ac:dyDescent="0.2">
      <c r="B124" s="85"/>
      <c r="C124" s="27" t="str">
        <f>IF('CA Almond_ WUE'!F19="","",'CA Almond_ WUE'!F19)</f>
        <v/>
      </c>
      <c r="D124" s="27" t="str">
        <f>IF('CA Almond_ WUE'!G19="","",'CA Almond_ WUE'!G19)</f>
        <v/>
      </c>
      <c r="E124" s="27" t="str">
        <f>IF('CA Almond_ WUE'!H19="","",'CA Almond_ WUE'!H19)</f>
        <v/>
      </c>
      <c r="F124" s="27" t="str">
        <f>IF('CA Almond_ WUE'!I19="","",'CA Almond_ WUE'!I19)</f>
        <v/>
      </c>
      <c r="G124" s="27" t="str">
        <f>IF('CA Almond_ WUE'!J19="","",'CA Almond_ WUE'!J19)</f>
        <v/>
      </c>
      <c r="H124" s="27" t="str">
        <f>IF('CA Almond_ WUE'!K19="","",'CA Almond_ WUE'!K19)</f>
        <v/>
      </c>
      <c r="I124" s="27" t="str">
        <f>IF('CA Almond_ WUE'!L19="","",'CA Almond_ WUE'!L19)</f>
        <v/>
      </c>
      <c r="J124" s="27" t="str">
        <f>IF('CA Almond_ WUE'!M19="","",'CA Almond_ WUE'!M19)</f>
        <v/>
      </c>
      <c r="K124" s="27" t="str">
        <f>IF('CA Almond_ WUE'!N19="","",'CA Almond_ WUE'!N19)</f>
        <v/>
      </c>
      <c r="L124" s="27" t="str">
        <f>IF('CA Almond_ WUE'!O19="","",'CA Almond_ WUE'!O19)</f>
        <v/>
      </c>
      <c r="M124" s="86" t="str">
        <f>IF('CA Almond_ WUE'!P19="","",'CA Almond_ WUE'!P19)</f>
        <v/>
      </c>
      <c r="N124" t="str">
        <f>IF('CA Almond_ WUE'!Q19="","",'CA Almond_ WUE'!Q19)</f>
        <v/>
      </c>
      <c r="Q124" s="85"/>
      <c r="R124" s="27" t="str">
        <f>IF('GA Peanut'!F19="","",'GA Peanut'!F19)</f>
        <v/>
      </c>
      <c r="S124" s="27" t="str">
        <f>IF('GA Peanut'!G19="","",'GA Peanut'!G19)</f>
        <v/>
      </c>
      <c r="T124" s="27" t="str">
        <f>IF('GA Peanut'!H19="","",'GA Peanut'!H19)</f>
        <v/>
      </c>
      <c r="U124" s="27" t="str">
        <f>IF('GA Peanut'!I19="","",'GA Peanut'!I19)</f>
        <v/>
      </c>
      <c r="V124" s="27" t="str">
        <f>IF('GA Peanut'!J19="","",'GA Peanut'!J19)</f>
        <v/>
      </c>
      <c r="W124" s="27" t="str">
        <f>IF('GA Peanut'!K19="","",'GA Peanut'!K19)</f>
        <v/>
      </c>
      <c r="X124" s="27" t="str">
        <f>IF('GA Peanut'!L19="","",'GA Peanut'!L19)</f>
        <v/>
      </c>
      <c r="Y124" s="27" t="str">
        <f>IF('GA Peanut'!M19="","",'GA Peanut'!M19)</f>
        <v/>
      </c>
      <c r="Z124" s="27" t="str">
        <f>IF('GA Peanut'!N19="","",'GA Peanut'!N19)</f>
        <v/>
      </c>
      <c r="AA124" s="27" t="str">
        <f>IF('GA Peanut'!O19="","",'GA Peanut'!O19)</f>
        <v/>
      </c>
      <c r="AB124" s="86" t="str">
        <f>IF('GA Peanut'!P19="","",'GA Peanut'!P19)</f>
        <v/>
      </c>
      <c r="AC124" t="str">
        <f>IF('GA Peanut'!Q19="","",'GA Peanut'!Q19)</f>
        <v/>
      </c>
    </row>
    <row r="125" spans="2:29" x14ac:dyDescent="0.2">
      <c r="B125" s="85"/>
      <c r="C125" s="27" t="str">
        <f>IF('CA Almond_ WUE'!F20="","",'CA Almond_ WUE'!F20)</f>
        <v>ROI analysis, fixed price per ton w/ yield increase variable</v>
      </c>
      <c r="D125" s="27"/>
      <c r="E125" s="27"/>
      <c r="F125" s="27"/>
      <c r="G125" s="27"/>
      <c r="H125" s="27"/>
      <c r="I125" s="27" t="str">
        <f>IF('CA Almond_ WUE'!L20="","",'CA Almond_ WUE'!L20)</f>
        <v/>
      </c>
      <c r="J125" s="27" t="str">
        <f>IF('CA Almond_ WUE'!M20="","",'CA Almond_ WUE'!M20)</f>
        <v/>
      </c>
      <c r="K125" s="27" t="str">
        <f>IF('CA Almond_ WUE'!N20="","",'CA Almond_ WUE'!N20)</f>
        <v/>
      </c>
      <c r="L125" s="27" t="str">
        <f>IF('CA Almond_ WUE'!O20="","",'CA Almond_ WUE'!O20)</f>
        <v/>
      </c>
      <c r="M125" s="86" t="str">
        <f>IF('CA Almond_ WUE'!P20="","",'CA Almond_ WUE'!P20)</f>
        <v/>
      </c>
      <c r="N125" t="str">
        <f>IF('CA Almond_ WUE'!Q20="","",'CA Almond_ WUE'!Q20)</f>
        <v/>
      </c>
      <c r="Q125" s="85"/>
      <c r="R125" s="27" t="str">
        <f>IF('GA Peanut'!F20="","",'GA Peanut'!F20)</f>
        <v>ROI analysis, fixed price per ton w/ yield increase variable</v>
      </c>
      <c r="S125" s="27"/>
      <c r="T125" s="27"/>
      <c r="U125" s="27"/>
      <c r="V125" s="27"/>
      <c r="W125" s="27" t="str">
        <f>IF('GA Peanut'!K20="","",'GA Peanut'!K20)</f>
        <v/>
      </c>
      <c r="X125" s="27" t="str">
        <f>IF('GA Peanut'!L20="","",'GA Peanut'!L20)</f>
        <v/>
      </c>
      <c r="Y125" s="27" t="str">
        <f>IF('GA Peanut'!M20="","",'GA Peanut'!M20)</f>
        <v/>
      </c>
      <c r="Z125" s="27" t="str">
        <f>IF('GA Peanut'!N20="","",'GA Peanut'!N20)</f>
        <v/>
      </c>
      <c r="AA125" s="27" t="str">
        <f>IF('GA Peanut'!O20="","",'GA Peanut'!O20)</f>
        <v/>
      </c>
      <c r="AB125" s="86" t="str">
        <f>IF('GA Peanut'!P20="","",'GA Peanut'!P20)</f>
        <v/>
      </c>
      <c r="AC125" t="str">
        <f>IF('GA Peanut'!Q20="","",'GA Peanut'!Q20)</f>
        <v/>
      </c>
    </row>
    <row r="126" spans="2:29" x14ac:dyDescent="0.2">
      <c r="B126" s="85"/>
      <c r="C126" s="27" t="str">
        <f>IF('CA Almond_ WUE'!F21="","",'CA Almond_ WUE'!F21)</f>
        <v/>
      </c>
      <c r="D126" s="27" t="str">
        <f>IF('CA Almond_ WUE'!G21="","",'CA Almond_ WUE'!G21)</f>
        <v>Harvests</v>
      </c>
      <c r="E126" s="27" t="str">
        <f>IF('CA Almond_ WUE'!H21="","",'CA Almond_ WUE'!H21)</f>
        <v/>
      </c>
      <c r="F126" s="27" t="str">
        <f>IF('CA Almond_ WUE'!I21="","",'CA Almond_ WUE'!I21)</f>
        <v/>
      </c>
      <c r="G126" s="27" t="str">
        <f>IF('CA Almond_ WUE'!J21="","",'CA Almond_ WUE'!J21)</f>
        <v/>
      </c>
      <c r="H126" s="27" t="str">
        <f>IF('CA Almond_ WUE'!K21="","",'CA Almond_ WUE'!K21)</f>
        <v/>
      </c>
      <c r="I126" s="27" t="str">
        <f>IF('CA Almond_ WUE'!L21="","",'CA Almond_ WUE'!L21)</f>
        <v/>
      </c>
      <c r="J126" s="27" t="str">
        <f>IF('CA Almond_ WUE'!M21="","",'CA Almond_ WUE'!M21)</f>
        <v/>
      </c>
      <c r="K126" s="27" t="str">
        <f>IF('CA Almond_ WUE'!N21="","",'CA Almond_ WUE'!N21)</f>
        <v/>
      </c>
      <c r="L126" s="27" t="str">
        <f>IF('CA Almond_ WUE'!O21="","",'CA Almond_ WUE'!O21)</f>
        <v/>
      </c>
      <c r="M126" s="86" t="str">
        <f>IF('CA Almond_ WUE'!P21="","",'CA Almond_ WUE'!P21)</f>
        <v/>
      </c>
      <c r="N126" t="str">
        <f>IF('CA Almond_ WUE'!Q21="","",'CA Almond_ WUE'!Q21)</f>
        <v/>
      </c>
      <c r="Q126" s="85"/>
      <c r="R126" s="27" t="str">
        <f>IF('GA Peanut'!F21="","",'GA Peanut'!F21)</f>
        <v/>
      </c>
      <c r="S126" s="27" t="str">
        <f>IF('GA Peanut'!G21="","",'GA Peanut'!G21)</f>
        <v>Harvests</v>
      </c>
      <c r="T126" s="27" t="str">
        <f>IF('GA Peanut'!H21="","",'GA Peanut'!H21)</f>
        <v/>
      </c>
      <c r="U126" s="27" t="str">
        <f>IF('GA Peanut'!I21="","",'GA Peanut'!I21)</f>
        <v/>
      </c>
      <c r="V126" s="27" t="str">
        <f>IF('GA Peanut'!J21="","",'GA Peanut'!J21)</f>
        <v/>
      </c>
      <c r="W126" s="27" t="str">
        <f>IF('GA Peanut'!K21="","",'GA Peanut'!K21)</f>
        <v/>
      </c>
      <c r="X126" s="27" t="str">
        <f>IF('GA Peanut'!L21="","",'GA Peanut'!L21)</f>
        <v/>
      </c>
      <c r="Y126" s="27" t="str">
        <f>IF('GA Peanut'!M21="","",'GA Peanut'!M21)</f>
        <v/>
      </c>
      <c r="Z126" s="27" t="str">
        <f>IF('GA Peanut'!N21="","",'GA Peanut'!N21)</f>
        <v/>
      </c>
      <c r="AA126" s="27" t="str">
        <f>IF('GA Peanut'!O21="","",'GA Peanut'!O21)</f>
        <v/>
      </c>
      <c r="AB126" s="86" t="str">
        <f>IF('GA Peanut'!P21="","",'GA Peanut'!P21)</f>
        <v/>
      </c>
      <c r="AC126" t="str">
        <f>IF('GA Peanut'!Q21="","",'GA Peanut'!Q21)</f>
        <v/>
      </c>
    </row>
    <row r="127" spans="2:29" x14ac:dyDescent="0.2">
      <c r="B127" s="85"/>
      <c r="C127" s="27" t="str">
        <f>IF('CA Almond_ WUE'!F22="","",'CA Almond_ WUE'!F22)</f>
        <v>Yield % increase</v>
      </c>
      <c r="D127" s="27">
        <f>IF('CA Almond_ WUE'!G22="","",'CA Almond_ WUE'!G22)</f>
        <v>1</v>
      </c>
      <c r="E127" s="27">
        <f>IF('CA Almond_ WUE'!H22="","",'CA Almond_ WUE'!H22)</f>
        <v>2</v>
      </c>
      <c r="F127" s="27">
        <f>IF('CA Almond_ WUE'!I22="","",'CA Almond_ WUE'!I22)</f>
        <v>3</v>
      </c>
      <c r="G127" s="27">
        <f>IF('CA Almond_ WUE'!J22="","",'CA Almond_ WUE'!J22)</f>
        <v>4</v>
      </c>
      <c r="H127" s="27">
        <f>IF('CA Almond_ WUE'!K22="","",'CA Almond_ WUE'!K22)</f>
        <v>5</v>
      </c>
      <c r="I127" s="27">
        <f>IF('CA Almond_ WUE'!L22="","",'CA Almond_ WUE'!L22)</f>
        <v>6</v>
      </c>
      <c r="J127" s="27">
        <f>IF('CA Almond_ WUE'!M22="","",'CA Almond_ WUE'!M22)</f>
        <v>7</v>
      </c>
      <c r="K127" s="27">
        <f>IF('CA Almond_ WUE'!N22="","",'CA Almond_ WUE'!N22)</f>
        <v>8</v>
      </c>
      <c r="L127" s="27">
        <f>IF('CA Almond_ WUE'!O22="","",'CA Almond_ WUE'!O22)</f>
        <v>9</v>
      </c>
      <c r="M127" s="86">
        <f>IF('CA Almond_ WUE'!P22="","",'CA Almond_ WUE'!P22)</f>
        <v>10</v>
      </c>
      <c r="N127" t="str">
        <f>IF('CA Almond_ WUE'!Q22="","",'CA Almond_ WUE'!Q22)</f>
        <v/>
      </c>
      <c r="Q127" s="85"/>
      <c r="R127" s="27" t="str">
        <f>IF('GA Peanut'!F22="","",'GA Peanut'!F22)</f>
        <v>Yield % increase</v>
      </c>
      <c r="S127" s="27">
        <f>IF('GA Peanut'!G22="","",'GA Peanut'!G22)</f>
        <v>1</v>
      </c>
      <c r="T127" s="27">
        <f>IF('GA Peanut'!H22="","",'GA Peanut'!H22)</f>
        <v>2</v>
      </c>
      <c r="U127" s="27">
        <f>IF('GA Peanut'!I22="","",'GA Peanut'!I22)</f>
        <v>3</v>
      </c>
      <c r="V127" s="27">
        <f>IF('GA Peanut'!J22="","",'GA Peanut'!J22)</f>
        <v>4</v>
      </c>
      <c r="W127" s="27">
        <f>IF('GA Peanut'!K22="","",'GA Peanut'!K22)</f>
        <v>5</v>
      </c>
      <c r="X127" s="27">
        <f>IF('GA Peanut'!L22="","",'GA Peanut'!L22)</f>
        <v>6</v>
      </c>
      <c r="Y127" s="27">
        <f>IF('GA Peanut'!M22="","",'GA Peanut'!M22)</f>
        <v>7</v>
      </c>
      <c r="Z127" s="27">
        <f>IF('GA Peanut'!N22="","",'GA Peanut'!N22)</f>
        <v>8</v>
      </c>
      <c r="AA127" s="27">
        <f>IF('GA Peanut'!O22="","",'GA Peanut'!O22)</f>
        <v>9</v>
      </c>
      <c r="AB127" s="86">
        <f>IF('GA Peanut'!P22="","",'GA Peanut'!P22)</f>
        <v>10</v>
      </c>
      <c r="AC127" t="str">
        <f>IF('GA Peanut'!Q22="","",'GA Peanut'!Q22)</f>
        <v/>
      </c>
    </row>
    <row r="128" spans="2:29" x14ac:dyDescent="0.2">
      <c r="B128" s="85"/>
      <c r="C128" s="88">
        <f>IF('CA Almond_ WUE'!F23="","",'CA Almond_ WUE'!F23)</f>
        <v>0.14280000000000001</v>
      </c>
      <c r="D128" s="88">
        <f>IF('CA Almond_ WUE'!G23="","",'CA Almond_ WUE'!G23)</f>
        <v>-0.73125745185185187</v>
      </c>
      <c r="E128" s="88">
        <f>IF('CA Almond_ WUE'!H23="","",'CA Almond_ WUE'!H23)</f>
        <v>-0.46251490370370368</v>
      </c>
      <c r="F128" s="88">
        <f>IF('CA Almond_ WUE'!I23="","",'CA Almond_ WUE'!I23)</f>
        <v>-0.19377235555555553</v>
      </c>
      <c r="G128" s="88">
        <f>IF('CA Almond_ WUE'!J23="","",'CA Almond_ WUE'!J23)</f>
        <v>7.4970192592592619E-2</v>
      </c>
      <c r="H128" s="88">
        <f>IF('CA Almond_ WUE'!K23="","",'CA Almond_ WUE'!K23)</f>
        <v>0.34371274074074076</v>
      </c>
      <c r="I128" s="88">
        <f>IF('CA Almond_ WUE'!L23="","",'CA Almond_ WUE'!L23)</f>
        <v>0.61245528888888889</v>
      </c>
      <c r="J128" s="88">
        <f>IF('CA Almond_ WUE'!M23="","",'CA Almond_ WUE'!M23)</f>
        <v>0.88119783703703713</v>
      </c>
      <c r="K128" s="88">
        <f>IF('CA Almond_ WUE'!N23="","",'CA Almond_ WUE'!N23)</f>
        <v>1.1499403851851853</v>
      </c>
      <c r="L128" s="88">
        <f>IF('CA Almond_ WUE'!O23="","",'CA Almond_ WUE'!O23)</f>
        <v>1.4186829333333333</v>
      </c>
      <c r="M128" s="89">
        <f>IF('CA Almond_ WUE'!P23="","",'CA Almond_ WUE'!P23)</f>
        <v>1.6874254814814815</v>
      </c>
      <c r="N128" t="str">
        <f>IF('CA Almond_ WUE'!Q23="","",'CA Almond_ WUE'!Q23)</f>
        <v>*per research references</v>
      </c>
      <c r="Q128" s="85"/>
      <c r="R128" s="88">
        <f>IF('GA Peanut'!F23="","",'GA Peanut'!F23)</f>
        <v>0.1</v>
      </c>
      <c r="S128" s="88">
        <f>IF('GA Peanut'!G23="","",'GA Peanut'!G23)</f>
        <v>-0.88693827160493821</v>
      </c>
      <c r="T128" s="88">
        <f>IF('GA Peanut'!H23="","",'GA Peanut'!H23)</f>
        <v>-0.77387654320987642</v>
      </c>
      <c r="U128" s="88">
        <f>IF('GA Peanut'!I23="","",'GA Peanut'!I23)</f>
        <v>-0.66081481481481463</v>
      </c>
      <c r="V128" s="88">
        <f>IF('GA Peanut'!J23="","",'GA Peanut'!J23)</f>
        <v>-0.54775308641975284</v>
      </c>
      <c r="W128" s="88">
        <f>IF('GA Peanut'!K23="","",'GA Peanut'!K23)</f>
        <v>-0.43469135802469111</v>
      </c>
      <c r="X128" s="88">
        <f>IF('GA Peanut'!L23="","",'GA Peanut'!L23)</f>
        <v>-0.32162962962962932</v>
      </c>
      <c r="Y128" s="88">
        <f>IF('GA Peanut'!M23="","",'GA Peanut'!M23)</f>
        <v>-0.20856790123456756</v>
      </c>
      <c r="Z128" s="88">
        <f>IF('GA Peanut'!N23="","",'GA Peanut'!N23)</f>
        <v>-9.5506172839505771E-2</v>
      </c>
      <c r="AA128" s="88">
        <f>IF('GA Peanut'!O23="","",'GA Peanut'!O23)</f>
        <v>1.7555555555556011E-2</v>
      </c>
      <c r="AB128" s="89">
        <f>IF('GA Peanut'!P23="","",'GA Peanut'!P23)</f>
        <v>0.13061728395061778</v>
      </c>
      <c r="AC128" t="str">
        <f>IF('GA Peanut'!Q23="","",'GA Peanut'!Q23)</f>
        <v>*per research references</v>
      </c>
    </row>
    <row r="129" spans="2:29" x14ac:dyDescent="0.2">
      <c r="B129" s="85"/>
      <c r="C129" s="88">
        <f>IF('CA Almond_ WUE'!F24="","",'CA Almond_ WUE'!F24)</f>
        <v>0.05</v>
      </c>
      <c r="D129" s="88">
        <f>IF('CA Almond_ WUE'!G24="","",'CA Almond_ WUE'!G24)</f>
        <v>-0.90590246913580241</v>
      </c>
      <c r="E129" s="88">
        <f>IF('CA Almond_ WUE'!H24="","",'CA Almond_ WUE'!H24)</f>
        <v>-0.81180493827160483</v>
      </c>
      <c r="F129" s="88">
        <f>IF('CA Almond_ WUE'!I24="","",'CA Almond_ WUE'!I24)</f>
        <v>-0.71770740740740724</v>
      </c>
      <c r="G129" s="88">
        <f>IF('CA Almond_ WUE'!J24="","",'CA Almond_ WUE'!J24)</f>
        <v>-0.62360987654320965</v>
      </c>
      <c r="H129" s="88">
        <f>IF('CA Almond_ WUE'!K24="","",'CA Almond_ WUE'!K24)</f>
        <v>-0.52951234567901206</v>
      </c>
      <c r="I129" s="88">
        <f>IF('CA Almond_ WUE'!L24="","",'CA Almond_ WUE'!L24)</f>
        <v>-0.43541481481481442</v>
      </c>
      <c r="J129" s="88">
        <f>IF('CA Almond_ WUE'!M24="","",'CA Almond_ WUE'!M24)</f>
        <v>-0.34131728395061683</v>
      </c>
      <c r="K129" s="88">
        <f>IF('CA Almond_ WUE'!N24="","",'CA Almond_ WUE'!N24)</f>
        <v>-0.24721975308641925</v>
      </c>
      <c r="L129" s="88">
        <f>IF('CA Almond_ WUE'!O24="","",'CA Almond_ WUE'!O24)</f>
        <v>-0.15312222222222166</v>
      </c>
      <c r="M129" s="89">
        <f>IF('CA Almond_ WUE'!P24="","",'CA Almond_ WUE'!P24)</f>
        <v>-5.9024691358024066E-2</v>
      </c>
      <c r="N129" t="str">
        <f>IF('CA Almond_ WUE'!Q24="","",'CA Almond_ WUE'!Q24)</f>
        <v/>
      </c>
      <c r="Q129" s="85"/>
      <c r="R129" s="88">
        <f>IF('GA Peanut'!F24="","",'GA Peanut'!F24)</f>
        <v>0.05</v>
      </c>
      <c r="S129" s="88">
        <f>IF('GA Peanut'!G24="","",'GA Peanut'!G24)</f>
        <v>-0.94346913580246916</v>
      </c>
      <c r="T129" s="88">
        <f>IF('GA Peanut'!H24="","",'GA Peanut'!H24)</f>
        <v>-0.88693827160493832</v>
      </c>
      <c r="U129" s="88">
        <f>IF('GA Peanut'!I24="","",'GA Peanut'!I24)</f>
        <v>-0.83040740740740759</v>
      </c>
      <c r="V129" s="88">
        <f>IF('GA Peanut'!J24="","",'GA Peanut'!J24)</f>
        <v>-0.77387654320987675</v>
      </c>
      <c r="W129" s="88">
        <f>IF('GA Peanut'!K24="","",'GA Peanut'!K24)</f>
        <v>-0.71734567901234592</v>
      </c>
      <c r="X129" s="88">
        <f>IF('GA Peanut'!L24="","",'GA Peanut'!L24)</f>
        <v>-0.66081481481481508</v>
      </c>
      <c r="Y129" s="88">
        <f>IF('GA Peanut'!M24="","",'GA Peanut'!M24)</f>
        <v>-0.60428395061728424</v>
      </c>
      <c r="Z129" s="88">
        <f>IF('GA Peanut'!N24="","",'GA Peanut'!N24)</f>
        <v>-0.5477530864197534</v>
      </c>
      <c r="AA129" s="88">
        <f>IF('GA Peanut'!O24="","",'GA Peanut'!O24)</f>
        <v>-0.49122222222222262</v>
      </c>
      <c r="AB129" s="89">
        <f>IF('GA Peanut'!P24="","",'GA Peanut'!P24)</f>
        <v>-0.43469135802469183</v>
      </c>
      <c r="AC129" t="str">
        <f>IF('GA Peanut'!Q24="","",'GA Peanut'!Q24)</f>
        <v/>
      </c>
    </row>
    <row r="130" spans="2:29" x14ac:dyDescent="0.2">
      <c r="B130" s="85"/>
      <c r="C130" s="88">
        <f>IF('CA Almond_ WUE'!F25="","",'CA Almond_ WUE'!F25)</f>
        <v>0.15</v>
      </c>
      <c r="D130" s="88">
        <f>IF('CA Almond_ WUE'!G25="","",'CA Almond_ WUE'!G25)</f>
        <v>-0.71770740740740746</v>
      </c>
      <c r="E130" s="88">
        <f>IF('CA Almond_ WUE'!H25="","",'CA Almond_ WUE'!H25)</f>
        <v>-0.43541481481481498</v>
      </c>
      <c r="F130" s="88">
        <f>IF('CA Almond_ WUE'!I25="","",'CA Almond_ WUE'!I25)</f>
        <v>-0.15312222222222249</v>
      </c>
      <c r="G130" s="88">
        <f>IF('CA Almond_ WUE'!J25="","",'CA Almond_ WUE'!J25)</f>
        <v>0.12917037037036999</v>
      </c>
      <c r="H130" s="88">
        <f>IF('CA Almond_ WUE'!K25="","",'CA Almond_ WUE'!K25)</f>
        <v>0.41146296296296248</v>
      </c>
      <c r="I130" s="88">
        <f>IF('CA Almond_ WUE'!L25="","",'CA Almond_ WUE'!L25)</f>
        <v>0.69375555555555501</v>
      </c>
      <c r="J130" s="88">
        <f>IF('CA Almond_ WUE'!M25="","",'CA Almond_ WUE'!M25)</f>
        <v>0.97604814814814755</v>
      </c>
      <c r="K130" s="88">
        <f>IF('CA Almond_ WUE'!N25="","",'CA Almond_ WUE'!N25)</f>
        <v>1.2583407407407401</v>
      </c>
      <c r="L130" s="88">
        <f>IF('CA Almond_ WUE'!O25="","",'CA Almond_ WUE'!O25)</f>
        <v>1.5406333333333329</v>
      </c>
      <c r="M130" s="89">
        <f>IF('CA Almond_ WUE'!P25="","",'CA Almond_ WUE'!P25)</f>
        <v>1.822925925925925</v>
      </c>
      <c r="N130" t="str">
        <f>IF('CA Almond_ WUE'!Q25="","",'CA Almond_ WUE'!Q25)</f>
        <v/>
      </c>
      <c r="Q130" s="85"/>
      <c r="R130" s="88">
        <f>IF('GA Peanut'!F25="","",'GA Peanut'!F25)</f>
        <v>0.15</v>
      </c>
      <c r="S130" s="88">
        <f>IF('GA Peanut'!G25="","",'GA Peanut'!G25)</f>
        <v>-0.83040740740740759</v>
      </c>
      <c r="T130" s="88">
        <f>IF('GA Peanut'!H25="","",'GA Peanut'!H25)</f>
        <v>-0.66081481481481508</v>
      </c>
      <c r="U130" s="88">
        <f>IF('GA Peanut'!I25="","",'GA Peanut'!I25)</f>
        <v>-0.49122222222222262</v>
      </c>
      <c r="V130" s="88">
        <f>IF('GA Peanut'!J25="","",'GA Peanut'!J25)</f>
        <v>-0.32162962962963015</v>
      </c>
      <c r="W130" s="88">
        <f>IF('GA Peanut'!K25="","",'GA Peanut'!K25)</f>
        <v>-0.15203703703703772</v>
      </c>
      <c r="X130" s="88">
        <f>IF('GA Peanut'!L25="","",'GA Peanut'!L25)</f>
        <v>1.7555555555554749E-2</v>
      </c>
      <c r="Y130" s="88">
        <f>IF('GA Peanut'!M25="","",'GA Peanut'!M25)</f>
        <v>0.1871481481481472</v>
      </c>
      <c r="Z130" s="88">
        <f>IF('GA Peanut'!N25="","",'GA Peanut'!N25)</f>
        <v>0.35674074074073964</v>
      </c>
      <c r="AA130" s="88">
        <f>IF('GA Peanut'!O25="","",'GA Peanut'!O25)</f>
        <v>0.5263333333333321</v>
      </c>
      <c r="AB130" s="89">
        <f>IF('GA Peanut'!P25="","",'GA Peanut'!P25)</f>
        <v>0.69592592592592462</v>
      </c>
      <c r="AC130" t="str">
        <f>IF('GA Peanut'!Q25="","",'GA Peanut'!Q25)</f>
        <v/>
      </c>
    </row>
    <row r="131" spans="2:29" x14ac:dyDescent="0.2">
      <c r="B131" s="85"/>
      <c r="C131" s="88">
        <f>IF('CA Almond_ WUE'!F26="","",'CA Almond_ WUE'!F26)</f>
        <v>0.2</v>
      </c>
      <c r="D131" s="88">
        <f>IF('CA Almond_ WUE'!G26="","",'CA Almond_ WUE'!G26)</f>
        <v>-0.62360987654320987</v>
      </c>
      <c r="E131" s="88">
        <f>IF('CA Almond_ WUE'!H26="","",'CA Almond_ WUE'!H26)</f>
        <v>-0.2472197530864198</v>
      </c>
      <c r="F131" s="88">
        <f>IF('CA Almond_ WUE'!I26="","",'CA Almond_ WUE'!I26)</f>
        <v>0.1291703703703703</v>
      </c>
      <c r="G131" s="88">
        <f>IF('CA Almond_ WUE'!J26="","",'CA Almond_ WUE'!J26)</f>
        <v>0.5055604938271604</v>
      </c>
      <c r="H131" s="88">
        <f>IF('CA Almond_ WUE'!K26="","",'CA Almond_ WUE'!K26)</f>
        <v>0.88195061728395052</v>
      </c>
      <c r="I131" s="88">
        <f>IF('CA Almond_ WUE'!L26="","",'CA Almond_ WUE'!L26)</f>
        <v>1.2583407407407405</v>
      </c>
      <c r="J131" s="88">
        <f>IF('CA Almond_ WUE'!M26="","",'CA Almond_ WUE'!M26)</f>
        <v>1.6347308641975304</v>
      </c>
      <c r="K131" s="88">
        <f>IF('CA Almond_ WUE'!N26="","",'CA Almond_ WUE'!N26)</f>
        <v>2.0111209876543206</v>
      </c>
      <c r="L131" s="88">
        <f>IF('CA Almond_ WUE'!O26="","",'CA Almond_ WUE'!O26)</f>
        <v>2.3875111111111109</v>
      </c>
      <c r="M131" s="89">
        <f>IF('CA Almond_ WUE'!P26="","",'CA Almond_ WUE'!P26)</f>
        <v>2.7639012345679008</v>
      </c>
      <c r="N131" t="str">
        <f>IF('CA Almond_ WUE'!Q26="","",'CA Almond_ WUE'!Q26)</f>
        <v/>
      </c>
      <c r="Q131" s="85"/>
      <c r="R131" s="88">
        <f>IF('GA Peanut'!F26="","",'GA Peanut'!F26)</f>
        <v>0.2</v>
      </c>
      <c r="S131" s="88">
        <f>IF('GA Peanut'!G26="","",'GA Peanut'!G26)</f>
        <v>-0.77387654320987642</v>
      </c>
      <c r="T131" s="88">
        <f>IF('GA Peanut'!H26="","",'GA Peanut'!H26)</f>
        <v>-0.54775308641975284</v>
      </c>
      <c r="U131" s="88">
        <f>IF('GA Peanut'!I26="","",'GA Peanut'!I26)</f>
        <v>-0.32162962962962932</v>
      </c>
      <c r="V131" s="88">
        <f>IF('GA Peanut'!J26="","",'GA Peanut'!J26)</f>
        <v>-9.5506172839505771E-2</v>
      </c>
      <c r="W131" s="88">
        <f>IF('GA Peanut'!K26="","",'GA Peanut'!K26)</f>
        <v>0.13061728395061778</v>
      </c>
      <c r="X131" s="88">
        <f>IF('GA Peanut'!L26="","",'GA Peanut'!L26)</f>
        <v>0.35674074074074136</v>
      </c>
      <c r="Y131" s="88">
        <f>IF('GA Peanut'!M26="","",'GA Peanut'!M26)</f>
        <v>0.58286419753086494</v>
      </c>
      <c r="Z131" s="88">
        <f>IF('GA Peanut'!N26="","",'GA Peanut'!N26)</f>
        <v>0.80898765432098851</v>
      </c>
      <c r="AA131" s="88">
        <f>IF('GA Peanut'!O26="","",'GA Peanut'!O26)</f>
        <v>1.035111111111112</v>
      </c>
      <c r="AB131" s="89">
        <f>IF('GA Peanut'!P26="","",'GA Peanut'!P26)</f>
        <v>1.2612345679012356</v>
      </c>
      <c r="AC131" t="str">
        <f>IF('GA Peanut'!Q26="","",'GA Peanut'!Q26)</f>
        <v/>
      </c>
    </row>
    <row r="132" spans="2:29" x14ac:dyDescent="0.2">
      <c r="B132" s="85"/>
      <c r="C132" s="88">
        <f>IF('CA Almond_ WUE'!F27="","",'CA Almond_ WUE'!F27)</f>
        <v>0.25</v>
      </c>
      <c r="D132" s="88">
        <f>IF('CA Almond_ WUE'!G27="","",'CA Almond_ WUE'!G27)</f>
        <v>-0.52951234567901229</v>
      </c>
      <c r="E132" s="88">
        <f>IF('CA Almond_ WUE'!H27="","",'CA Almond_ WUE'!H27)</f>
        <v>-5.9024691358024621E-2</v>
      </c>
      <c r="F132" s="88">
        <f>IF('CA Almond_ WUE'!I27="","",'CA Almond_ WUE'!I27)</f>
        <v>0.41146296296296309</v>
      </c>
      <c r="G132" s="88">
        <f>IF('CA Almond_ WUE'!J27="","",'CA Almond_ WUE'!J27)</f>
        <v>0.88195061728395074</v>
      </c>
      <c r="H132" s="88">
        <f>IF('CA Almond_ WUE'!K27="","",'CA Almond_ WUE'!K27)</f>
        <v>1.3524382716049383</v>
      </c>
      <c r="I132" s="88">
        <f>IF('CA Almond_ WUE'!L27="","",'CA Almond_ WUE'!L27)</f>
        <v>1.8229259259259261</v>
      </c>
      <c r="J132" s="88">
        <f>IF('CA Almond_ WUE'!M27="","",'CA Almond_ WUE'!M27)</f>
        <v>2.2934135802469133</v>
      </c>
      <c r="K132" s="88">
        <f>IF('CA Almond_ WUE'!N27="","",'CA Almond_ WUE'!N27)</f>
        <v>2.7639012345679017</v>
      </c>
      <c r="L132" s="88">
        <f>IF('CA Almond_ WUE'!O27="","",'CA Almond_ WUE'!O27)</f>
        <v>3.2343888888888896</v>
      </c>
      <c r="M132" s="89">
        <f>IF('CA Almond_ WUE'!P27="","",'CA Almond_ WUE'!P27)</f>
        <v>3.7048765432098767</v>
      </c>
      <c r="N132" t="str">
        <f>IF('CA Almond_ WUE'!Q27="","",'CA Almond_ WUE'!Q27)</f>
        <v/>
      </c>
      <c r="Q132" s="85"/>
      <c r="R132" s="88">
        <f>IF('GA Peanut'!F27="","",'GA Peanut'!F27)</f>
        <v>0.25</v>
      </c>
      <c r="S132" s="88">
        <f>IF('GA Peanut'!G27="","",'GA Peanut'!G27)</f>
        <v>-0.71734567901234558</v>
      </c>
      <c r="T132" s="88">
        <f>IF('GA Peanut'!H27="","",'GA Peanut'!H27)</f>
        <v>-0.43469135802469122</v>
      </c>
      <c r="U132" s="88">
        <f>IF('GA Peanut'!I27="","",'GA Peanut'!I27)</f>
        <v>-0.15203703703703686</v>
      </c>
      <c r="V132" s="88">
        <f>IF('GA Peanut'!J27="","",'GA Peanut'!J27)</f>
        <v>0.1306172839506175</v>
      </c>
      <c r="W132" s="88">
        <f>IF('GA Peanut'!K27="","",'GA Peanut'!K27)</f>
        <v>0.41327160493827186</v>
      </c>
      <c r="X132" s="88">
        <f>IF('GA Peanut'!L27="","",'GA Peanut'!L27)</f>
        <v>0.69592592592592628</v>
      </c>
      <c r="Y132" s="88">
        <f>IF('GA Peanut'!M27="","",'GA Peanut'!M27)</f>
        <v>0.97858024691358059</v>
      </c>
      <c r="Z132" s="88">
        <f>IF('GA Peanut'!N27="","",'GA Peanut'!N27)</f>
        <v>1.2612345679012351</v>
      </c>
      <c r="AA132" s="88">
        <f>IF('GA Peanut'!O27="","",'GA Peanut'!O27)</f>
        <v>1.5438888888888891</v>
      </c>
      <c r="AB132" s="89">
        <f>IF('GA Peanut'!P27="","",'GA Peanut'!P27)</f>
        <v>1.8265432098765437</v>
      </c>
      <c r="AC132" t="str">
        <f>IF('GA Peanut'!Q27="","",'GA Peanut'!Q27)</f>
        <v/>
      </c>
    </row>
    <row r="133" spans="2:29" x14ac:dyDescent="0.2">
      <c r="B133" s="90"/>
      <c r="C133" s="91">
        <f>IF('CA Almond_ WUE'!F28="","",'CA Almond_ WUE'!F28)</f>
        <v>0.3</v>
      </c>
      <c r="D133" s="91">
        <f>IF('CA Almond_ WUE'!G28="","",'CA Almond_ WUE'!G28)</f>
        <v>-0.4354148148148147</v>
      </c>
      <c r="E133" s="91">
        <f>IF('CA Almond_ WUE'!H28="","",'CA Almond_ WUE'!H28)</f>
        <v>0.12917037037037057</v>
      </c>
      <c r="F133" s="91">
        <f>IF('CA Almond_ WUE'!I28="","",'CA Almond_ WUE'!I28)</f>
        <v>0.69375555555555579</v>
      </c>
      <c r="G133" s="91">
        <f>IF('CA Almond_ WUE'!J28="","",'CA Almond_ WUE'!J28)</f>
        <v>1.2583407407407412</v>
      </c>
      <c r="H133" s="91">
        <f>IF('CA Almond_ WUE'!K28="","",'CA Almond_ WUE'!K28)</f>
        <v>1.8229259259259267</v>
      </c>
      <c r="I133" s="91">
        <f>IF('CA Almond_ WUE'!L28="","",'CA Almond_ WUE'!L28)</f>
        <v>2.3875111111111118</v>
      </c>
      <c r="J133" s="91">
        <f>IF('CA Almond_ WUE'!M28="","",'CA Almond_ WUE'!M28)</f>
        <v>2.9520962962962969</v>
      </c>
      <c r="K133" s="91">
        <f>IF('CA Almond_ WUE'!N28="","",'CA Almond_ WUE'!N28)</f>
        <v>3.5166814814814824</v>
      </c>
      <c r="L133" s="91">
        <f>IF('CA Almond_ WUE'!O28="","",'CA Almond_ WUE'!O28)</f>
        <v>4.0812666666666679</v>
      </c>
      <c r="M133" s="92">
        <f>IF('CA Almond_ WUE'!P28="","",'CA Almond_ WUE'!P28)</f>
        <v>4.6458518518518535</v>
      </c>
      <c r="N133" t="str">
        <f>IF('CA Almond_ WUE'!Q28="","",'CA Almond_ WUE'!Q28)</f>
        <v/>
      </c>
      <c r="P133" s="78"/>
      <c r="Q133" s="90"/>
      <c r="R133" s="91">
        <f>IF('GA Peanut'!F28="","",'GA Peanut'!F28)</f>
        <v>0.3</v>
      </c>
      <c r="S133" s="91">
        <f>IF('GA Peanut'!G28="","",'GA Peanut'!G28)</f>
        <v>-0.66081481481481485</v>
      </c>
      <c r="T133" s="91">
        <f>IF('GA Peanut'!H28="","",'GA Peanut'!H28)</f>
        <v>-0.3216296296296296</v>
      </c>
      <c r="U133" s="91">
        <f>IF('GA Peanut'!I28="","",'GA Peanut'!I28)</f>
        <v>1.7555555555555588E-2</v>
      </c>
      <c r="V133" s="91">
        <f>IF('GA Peanut'!J28="","",'GA Peanut'!J28)</f>
        <v>0.3567407407407408</v>
      </c>
      <c r="W133" s="91">
        <f>IF('GA Peanut'!K28="","",'GA Peanut'!K28)</f>
        <v>0.69592592592592595</v>
      </c>
      <c r="X133" s="91">
        <f>IF('GA Peanut'!L28="","",'GA Peanut'!L28)</f>
        <v>1.0351111111111111</v>
      </c>
      <c r="Y133" s="91">
        <f>IF('GA Peanut'!M28="","",'GA Peanut'!M28)</f>
        <v>1.3742962962962963</v>
      </c>
      <c r="Z133" s="91">
        <f>IF('GA Peanut'!N28="","",'GA Peanut'!N28)</f>
        <v>1.7134814814814816</v>
      </c>
      <c r="AA133" s="91">
        <f>IF('GA Peanut'!O28="","",'GA Peanut'!O28)</f>
        <v>2.0526666666666666</v>
      </c>
      <c r="AB133" s="92">
        <f>IF('GA Peanut'!P28="","",'GA Peanut'!P28)</f>
        <v>2.3918518518518521</v>
      </c>
      <c r="AC133" t="str">
        <f>IF('GA Peanut'!Q28="","",'GA Peanut'!Q28)</f>
        <v/>
      </c>
    </row>
    <row r="134" spans="2:29" x14ac:dyDescent="0.2">
      <c r="C134" t="str">
        <f>IF('CA Almond_ WUE'!F29="","",'CA Almond_ WUE'!F29)</f>
        <v/>
      </c>
      <c r="D134" t="str">
        <f>IF('CA Almond_ WUE'!G29="","",'CA Almond_ WUE'!G29)</f>
        <v/>
      </c>
      <c r="E134" t="str">
        <f>IF('CA Almond_ WUE'!H29="","",'CA Almond_ WUE'!H29)</f>
        <v/>
      </c>
      <c r="F134" t="str">
        <f>IF('CA Almond_ WUE'!I29="","",'CA Almond_ WUE'!I29)</f>
        <v/>
      </c>
      <c r="G134" t="str">
        <f>IF('CA Almond_ WUE'!J29="","",'CA Almond_ WUE'!J29)</f>
        <v/>
      </c>
      <c r="H134" t="str">
        <f>IF('CA Almond_ WUE'!K29="","",'CA Almond_ WUE'!K29)</f>
        <v/>
      </c>
      <c r="I134" t="str">
        <f>IF('CA Almond_ WUE'!L29="","",'CA Almond_ WUE'!L29)</f>
        <v/>
      </c>
      <c r="J134" t="str">
        <f>IF('CA Almond_ WUE'!M29="","",'CA Almond_ WUE'!M29)</f>
        <v/>
      </c>
      <c r="K134" t="str">
        <f>IF('CA Almond_ WUE'!N29="","",'CA Almond_ WUE'!N29)</f>
        <v/>
      </c>
      <c r="L134" t="str">
        <f>IF('CA Almond_ WUE'!O29="","",'CA Almond_ WUE'!O29)</f>
        <v/>
      </c>
      <c r="M134" t="str">
        <f>IF('CA Almond_ WUE'!P29="","",'CA Almond_ WUE'!P29)</f>
        <v/>
      </c>
      <c r="N134" t="str">
        <f>IF('CA Almond_ WUE'!Q29="","",'CA Almond_ WUE'!Q29)</f>
        <v/>
      </c>
      <c r="R134" t="str">
        <f>IF('GA Peanut'!F29="","",'GA Peanut'!F29)</f>
        <v/>
      </c>
      <c r="S134" t="str">
        <f>IF('GA Peanut'!G29="","",'GA Peanut'!G29)</f>
        <v/>
      </c>
      <c r="T134" t="str">
        <f>IF('GA Peanut'!H29="","",'GA Peanut'!H29)</f>
        <v/>
      </c>
      <c r="U134" t="str">
        <f>IF('GA Peanut'!I29="","",'GA Peanut'!I29)</f>
        <v/>
      </c>
      <c r="V134" t="str">
        <f>IF('GA Peanut'!J29="","",'GA Peanut'!J29)</f>
        <v/>
      </c>
      <c r="W134" t="str">
        <f>IF('GA Peanut'!K29="","",'GA Peanut'!K29)</f>
        <v/>
      </c>
      <c r="X134" t="str">
        <f>IF('GA Peanut'!L29="","",'GA Peanut'!L29)</f>
        <v/>
      </c>
      <c r="Y134" t="str">
        <f>IF('GA Peanut'!M29="","",'GA Peanut'!M29)</f>
        <v/>
      </c>
      <c r="Z134" t="str">
        <f>IF('GA Peanut'!N29="","",'GA Peanut'!N29)</f>
        <v/>
      </c>
      <c r="AA134" t="str">
        <f>IF('GA Peanut'!O29="","",'GA Peanut'!O29)</f>
        <v/>
      </c>
      <c r="AB134" t="str">
        <f>IF('GA Peanut'!P29="","",'GA Peanut'!P29)</f>
        <v/>
      </c>
      <c r="AC134" t="str">
        <f>IF('GA Peanut'!Q29="","",'GA Peanut'!Q29)</f>
        <v/>
      </c>
    </row>
    <row r="135" spans="2:29" ht="24" x14ac:dyDescent="0.3">
      <c r="B135" s="83" t="s">
        <v>172</v>
      </c>
      <c r="C135" s="84"/>
      <c r="D135" s="84" t="str">
        <f>IF('CA Almond_ WUE'!G30="","",'CA Almond_ WUE'!G30)</f>
        <v/>
      </c>
      <c r="E135" s="84" t="str">
        <f>IF('CA Almond_ WUE'!H30="","",'CA Almond_ WUE'!H30)</f>
        <v/>
      </c>
      <c r="F135" s="84" t="str">
        <f>IF('CA Almond_ WUE'!I30="","",'CA Almond_ WUE'!I30)</f>
        <v/>
      </c>
      <c r="G135" s="84" t="str">
        <f>IF('CA Almond_ WUE'!J30="","",'CA Almond_ WUE'!J30)</f>
        <v/>
      </c>
      <c r="H135" s="84" t="str">
        <f>IF('CA Almond_ WUE'!K30="","",'CA Almond_ WUE'!K30)</f>
        <v/>
      </c>
      <c r="I135" s="84" t="str">
        <f>IF('CA Almond_ WUE'!L30="","",'CA Almond_ WUE'!L30)</f>
        <v/>
      </c>
      <c r="J135" s="84" t="str">
        <f>IF('CA Almond_ WUE'!M30="","",'CA Almond_ WUE'!M30)</f>
        <v/>
      </c>
      <c r="K135" s="101" t="s">
        <v>201</v>
      </c>
      <c r="L135" s="101"/>
      <c r="M135" s="93">
        <f>'CA Orange'!C38</f>
        <v>2478.9928363093222</v>
      </c>
      <c r="N135" s="75" t="s">
        <v>195</v>
      </c>
      <c r="Q135" s="83" t="s">
        <v>184</v>
      </c>
      <c r="R135" s="84"/>
      <c r="S135" s="84"/>
      <c r="T135" s="84"/>
      <c r="U135" s="84"/>
      <c r="V135" s="84"/>
      <c r="W135" s="84"/>
      <c r="X135" s="84" t="str">
        <f>IF('GA Peanut'!L30="","",'GA Peanut'!L30)</f>
        <v/>
      </c>
      <c r="Y135" s="84" t="str">
        <f>IF('GA Peanut'!M30="","",'GA Peanut'!M30)</f>
        <v/>
      </c>
      <c r="Z135" s="101" t="s">
        <v>201</v>
      </c>
      <c r="AA135" s="101"/>
      <c r="AB135" s="93">
        <f>'GA Hay'!C38</f>
        <v>129.30864815957824</v>
      </c>
      <c r="AC135" s="75" t="s">
        <v>195</v>
      </c>
    </row>
    <row r="136" spans="2:29" x14ac:dyDescent="0.2">
      <c r="B136" s="85"/>
      <c r="C136" s="27" t="str">
        <f>IF('CA Orange'!F10="","",'CA Orange'!F10)</f>
        <v>ROI analysis, fixed yield increase w/ price per ton variable</v>
      </c>
      <c r="D136" s="27"/>
      <c r="E136" s="27"/>
      <c r="F136" s="27"/>
      <c r="G136" s="27"/>
      <c r="H136" s="27"/>
      <c r="I136" s="27" t="str">
        <f>IF('CA Orange'!L10="","",'CA Orange'!L10)</f>
        <v/>
      </c>
      <c r="J136" s="27" t="str">
        <f>IF('CA Orange'!M10="","",'CA Orange'!M10)</f>
        <v/>
      </c>
      <c r="K136" s="101" t="s">
        <v>202</v>
      </c>
      <c r="L136" s="101"/>
      <c r="M136" s="93">
        <f>'CA Orange'!C39</f>
        <v>6949.8072564829354</v>
      </c>
      <c r="N136" s="75" t="s">
        <v>195</v>
      </c>
      <c r="Q136" s="85"/>
      <c r="R136" s="27" t="str">
        <f>IF('GA Hay'!F10="","",'GA Hay'!F10)</f>
        <v>ROI analysis, fixed yield increase w/ price per ton variable</v>
      </c>
      <c r="S136" s="27"/>
      <c r="T136" s="27"/>
      <c r="U136" s="27"/>
      <c r="V136" s="27"/>
      <c r="W136" s="27"/>
      <c r="X136" s="27" t="str">
        <f>IF('GA Hay'!L10="","",'GA Hay'!L10)</f>
        <v/>
      </c>
      <c r="Y136" s="27" t="str">
        <f>IF('GA Hay'!M10="","",'GA Hay'!M10)</f>
        <v/>
      </c>
      <c r="Z136" s="101" t="s">
        <v>202</v>
      </c>
      <c r="AA136" s="101"/>
      <c r="AB136" s="93">
        <f>'GA Hay'!C39</f>
        <v>362.5142308371328</v>
      </c>
      <c r="AC136" s="75" t="s">
        <v>195</v>
      </c>
    </row>
    <row r="137" spans="2:29" x14ac:dyDescent="0.2">
      <c r="B137" s="85"/>
      <c r="C137" s="27" t="str">
        <f>IF('CA Orange'!F11="","",'CA Orange'!F11)</f>
        <v/>
      </c>
      <c r="D137" s="27" t="str">
        <f>IF('CA Orange'!G11="","",'CA Orange'!G11)</f>
        <v>Harvests</v>
      </c>
      <c r="E137" s="27" t="str">
        <f>IF('CA Orange'!H11="","",'CA Orange'!H11)</f>
        <v/>
      </c>
      <c r="F137" s="27" t="str">
        <f>IF('CA Orange'!I11="","",'CA Orange'!I11)</f>
        <v/>
      </c>
      <c r="G137" s="27" t="str">
        <f>IF('CA Orange'!J11="","",'CA Orange'!J11)</f>
        <v/>
      </c>
      <c r="H137" s="27" t="str">
        <f>IF('CA Orange'!K11="","",'CA Orange'!K11)</f>
        <v/>
      </c>
      <c r="I137" s="27" t="str">
        <f>IF('CA Orange'!L11="","",'CA Orange'!L11)</f>
        <v/>
      </c>
      <c r="J137" s="27" t="str">
        <f>IF('CA Orange'!M11="","",'CA Orange'!M11)</f>
        <v/>
      </c>
      <c r="K137" s="27" t="str">
        <f>IF('CA Orange'!N11="","",'CA Orange'!N11)</f>
        <v/>
      </c>
      <c r="L137" s="27" t="str">
        <f>IF('CA Orange'!O11="","",'CA Orange'!O11)</f>
        <v/>
      </c>
      <c r="M137" s="86" t="str">
        <f>IF('CA Orange'!P11="","",'CA Orange'!P11)</f>
        <v/>
      </c>
      <c r="N137" s="75" t="str">
        <f>IF('CA Orange'!Q11="","",'CA Orange'!Q11)</f>
        <v/>
      </c>
      <c r="Q137" s="85"/>
      <c r="R137" s="27" t="str">
        <f>IF('GA Hay'!F11="","",'GA Hay'!F11)</f>
        <v/>
      </c>
      <c r="S137" s="27" t="str">
        <f>IF('GA Hay'!G11="","",'GA Hay'!G11)</f>
        <v>Harvests</v>
      </c>
      <c r="T137" s="27" t="str">
        <f>IF('GA Hay'!H11="","",'GA Hay'!H11)</f>
        <v/>
      </c>
      <c r="U137" s="27" t="str">
        <f>IF('GA Hay'!I11="","",'GA Hay'!I11)</f>
        <v/>
      </c>
      <c r="V137" s="27" t="str">
        <f>IF('GA Hay'!J11="","",'GA Hay'!J11)</f>
        <v/>
      </c>
      <c r="W137" s="27" t="str">
        <f>IF('GA Hay'!K11="","",'GA Hay'!K11)</f>
        <v/>
      </c>
      <c r="X137" s="27" t="str">
        <f>IF('GA Hay'!L11="","",'GA Hay'!L11)</f>
        <v/>
      </c>
      <c r="Y137" s="27" t="str">
        <f>IF('GA Hay'!M11="","",'GA Hay'!M11)</f>
        <v/>
      </c>
      <c r="Z137" s="27" t="str">
        <f>IF('GA Hay'!N11="","",'GA Hay'!N11)</f>
        <v/>
      </c>
      <c r="AA137" s="27" t="str">
        <f>IF('GA Hay'!O11="","",'GA Hay'!O11)</f>
        <v/>
      </c>
      <c r="AB137" s="86" t="str">
        <f>IF('GA Hay'!P11="","",'GA Hay'!P11)</f>
        <v/>
      </c>
      <c r="AC137" t="str">
        <f>IF('GA Hay'!Q11="","",'GA Hay'!Q11)</f>
        <v/>
      </c>
    </row>
    <row r="138" spans="2:29" x14ac:dyDescent="0.2">
      <c r="B138" s="85"/>
      <c r="C138" s="27" t="str">
        <f>IF('CA Orange'!F12="","",'CA Orange'!F12)</f>
        <v>cost/ton biochar applied</v>
      </c>
      <c r="D138" s="27">
        <f>IF('CA Orange'!G12="","",'CA Orange'!G12)</f>
        <v>1</v>
      </c>
      <c r="E138" s="27">
        <f>IF('CA Orange'!H12="","",'CA Orange'!H12)</f>
        <v>2</v>
      </c>
      <c r="F138" s="27">
        <f>IF('CA Orange'!I12="","",'CA Orange'!I12)</f>
        <v>3</v>
      </c>
      <c r="G138" s="27">
        <f>IF('CA Orange'!J12="","",'CA Orange'!J12)</f>
        <v>4</v>
      </c>
      <c r="H138" s="27">
        <f>IF('CA Orange'!K12="","",'CA Orange'!K12)</f>
        <v>5</v>
      </c>
      <c r="I138" s="27">
        <f>IF('CA Orange'!L12="","",'CA Orange'!L12)</f>
        <v>6</v>
      </c>
      <c r="J138" s="27">
        <f>IF('CA Orange'!M12="","",'CA Orange'!M12)</f>
        <v>7</v>
      </c>
      <c r="K138" s="27">
        <f>IF('CA Orange'!N12="","",'CA Orange'!N12)</f>
        <v>8</v>
      </c>
      <c r="L138" s="27">
        <f>IF('CA Orange'!O12="","",'CA Orange'!O12)</f>
        <v>9</v>
      </c>
      <c r="M138" s="86">
        <f>IF('CA Orange'!P12="","",'CA Orange'!P12)</f>
        <v>10</v>
      </c>
      <c r="N138" s="75" t="str">
        <f>IF('CA Orange'!Q12="","",'CA Orange'!Q12)</f>
        <v/>
      </c>
      <c r="Q138" s="85"/>
      <c r="R138" s="27" t="str">
        <f>IF('GA Hay'!F12="","",'GA Hay'!F12)</f>
        <v>cost/ton biochar applied</v>
      </c>
      <c r="S138" s="27">
        <f>IF('GA Hay'!G12="","",'GA Hay'!G12)</f>
        <v>1</v>
      </c>
      <c r="T138" s="27">
        <f>IF('GA Hay'!H12="","",'GA Hay'!H12)</f>
        <v>2</v>
      </c>
      <c r="U138" s="27">
        <f>IF('GA Hay'!I12="","",'GA Hay'!I12)</f>
        <v>3</v>
      </c>
      <c r="V138" s="27">
        <f>IF('GA Hay'!J12="","",'GA Hay'!J12)</f>
        <v>4</v>
      </c>
      <c r="W138" s="27">
        <f>IF('GA Hay'!K12="","",'GA Hay'!K12)</f>
        <v>5</v>
      </c>
      <c r="X138" s="27">
        <f>IF('GA Hay'!L12="","",'GA Hay'!L12)</f>
        <v>6</v>
      </c>
      <c r="Y138" s="27">
        <f>IF('GA Hay'!M12="","",'GA Hay'!M12)</f>
        <v>7</v>
      </c>
      <c r="Z138" s="27">
        <f>IF('GA Hay'!N12="","",'GA Hay'!N12)</f>
        <v>8</v>
      </c>
      <c r="AA138" s="27">
        <f>IF('GA Hay'!O12="","",'GA Hay'!O12)</f>
        <v>9</v>
      </c>
      <c r="AB138" s="86">
        <f>IF('GA Hay'!P12="","",'GA Hay'!P12)</f>
        <v>10</v>
      </c>
      <c r="AC138" t="str">
        <f>IF('GA Hay'!Q12="","",'GA Hay'!Q12)</f>
        <v/>
      </c>
    </row>
    <row r="139" spans="2:29" x14ac:dyDescent="0.2">
      <c r="B139" s="85"/>
      <c r="C139" s="87">
        <f>IF('CA Orange'!F13="","",'CA Orange'!F13)</f>
        <v>180</v>
      </c>
      <c r="D139" s="88">
        <f>IF('CA Orange'!G13="","",'CA Orange'!G13)</f>
        <v>-0.14084938271604905</v>
      </c>
      <c r="E139" s="88">
        <f>IF('CA Orange'!H13="","",'CA Orange'!H13)</f>
        <v>0.71830123456790185</v>
      </c>
      <c r="F139" s="88">
        <f>IF('CA Orange'!I13="","",'CA Orange'!I13)</f>
        <v>1.5774518518518528</v>
      </c>
      <c r="G139" s="88">
        <f>IF('CA Orange'!J13="","",'CA Orange'!J13)</f>
        <v>2.4366024691358037</v>
      </c>
      <c r="H139" s="88">
        <f>IF('CA Orange'!K13="","",'CA Orange'!K13)</f>
        <v>3.2957530864197548</v>
      </c>
      <c r="I139" s="88">
        <f>IF('CA Orange'!L13="","",'CA Orange'!L13)</f>
        <v>4.154903703703706</v>
      </c>
      <c r="J139" s="88">
        <f>IF('CA Orange'!M13="","",'CA Orange'!M13)</f>
        <v>5.0140543209876567</v>
      </c>
      <c r="K139" s="88">
        <f>IF('CA Orange'!N13="","",'CA Orange'!N13)</f>
        <v>5.8732049382716074</v>
      </c>
      <c r="L139" s="88">
        <f>IF('CA Orange'!O13="","",'CA Orange'!O13)</f>
        <v>6.7323555555555581</v>
      </c>
      <c r="M139" s="89">
        <f>IF('CA Orange'!P13="","",'CA Orange'!P13)</f>
        <v>7.5915061728395097</v>
      </c>
      <c r="N139" s="75" t="str">
        <f>IF('CA Orange'!Q13="","",'CA Orange'!Q13)</f>
        <v>*per cost references</v>
      </c>
      <c r="Q139" s="85"/>
      <c r="R139" s="87">
        <f>IF('GA Hay'!F13="","",'GA Hay'!F13)</f>
        <v>180</v>
      </c>
      <c r="S139" s="88">
        <f>IF('GA Hay'!G13="","",'GA Hay'!G13)</f>
        <v>-0.95518518518518525</v>
      </c>
      <c r="T139" s="88">
        <f>IF('GA Hay'!H13="","",'GA Hay'!H13)</f>
        <v>-0.91037037037037039</v>
      </c>
      <c r="U139" s="88">
        <f>IF('GA Hay'!I13="","",'GA Hay'!I13)</f>
        <v>-0.86555555555555541</v>
      </c>
      <c r="V139" s="88">
        <f>IF('GA Hay'!J13="","",'GA Hay'!J13)</f>
        <v>-0.82074074074074066</v>
      </c>
      <c r="W139" s="88">
        <f>IF('GA Hay'!K13="","",'GA Hay'!K13)</f>
        <v>-0.77592592592592591</v>
      </c>
      <c r="X139" s="88">
        <f>IF('GA Hay'!L13="","",'GA Hay'!L13)</f>
        <v>-0.73111111111111104</v>
      </c>
      <c r="Y139" s="88">
        <f>IF('GA Hay'!M13="","",'GA Hay'!M13)</f>
        <v>-0.68629629629629618</v>
      </c>
      <c r="Z139" s="88">
        <f>IF('GA Hay'!N13="","",'GA Hay'!N13)</f>
        <v>-0.64148148148148132</v>
      </c>
      <c r="AA139" s="88">
        <f>IF('GA Hay'!O13="","",'GA Hay'!O13)</f>
        <v>-0.59666666666666657</v>
      </c>
      <c r="AB139" s="89">
        <f>IF('GA Hay'!P13="","",'GA Hay'!P13)</f>
        <v>-0.5518518518518517</v>
      </c>
      <c r="AC139" t="str">
        <f>IF('GA Hay'!Q13="","",'GA Hay'!Q13)</f>
        <v>*per cost references</v>
      </c>
    </row>
    <row r="140" spans="2:29" x14ac:dyDescent="0.2">
      <c r="B140" s="85"/>
      <c r="C140" s="87">
        <f>IF('CA Orange'!F14="","",'CA Orange'!F14)</f>
        <v>50</v>
      </c>
      <c r="D140" s="88">
        <f>IF('CA Orange'!G14="","",'CA Orange'!G14)</f>
        <v>2.0929422222222236</v>
      </c>
      <c r="E140" s="88">
        <f>IF('CA Orange'!H14="","",'CA Orange'!H14)</f>
        <v>5.1858844444444472</v>
      </c>
      <c r="F140" s="88">
        <f>IF('CA Orange'!I14="","",'CA Orange'!I14)</f>
        <v>8.2788266666666708</v>
      </c>
      <c r="G140" s="88">
        <f>IF('CA Orange'!J14="","",'CA Orange'!J14)</f>
        <v>11.371768888888894</v>
      </c>
      <c r="H140" s="88">
        <f>IF('CA Orange'!K14="","",'CA Orange'!K14)</f>
        <v>14.464711111111116</v>
      </c>
      <c r="I140" s="88">
        <f>IF('CA Orange'!L14="","",'CA Orange'!L14)</f>
        <v>17.557653333333342</v>
      </c>
      <c r="J140" s="88">
        <f>IF('CA Orange'!M14="","",'CA Orange'!M14)</f>
        <v>20.650595555555565</v>
      </c>
      <c r="K140" s="88">
        <f>IF('CA Orange'!N14="","",'CA Orange'!N14)</f>
        <v>23.743537777777789</v>
      </c>
      <c r="L140" s="88">
        <f>IF('CA Orange'!O14="","",'CA Orange'!O14)</f>
        <v>26.836480000000009</v>
      </c>
      <c r="M140" s="89">
        <f>IF('CA Orange'!P14="","",'CA Orange'!P14)</f>
        <v>29.929422222222232</v>
      </c>
      <c r="N140" s="75" t="str">
        <f>IF('CA Orange'!Q14="","",'CA Orange'!Q14)</f>
        <v/>
      </c>
      <c r="Q140" s="85"/>
      <c r="R140" s="87">
        <f>IF('GA Hay'!F14="","",'GA Hay'!F14)</f>
        <v>50</v>
      </c>
      <c r="S140" s="88">
        <f>IF('GA Hay'!G14="","",'GA Hay'!G14)</f>
        <v>-0.83866666666666667</v>
      </c>
      <c r="T140" s="88">
        <f>IF('GA Hay'!H14="","",'GA Hay'!H14)</f>
        <v>-0.67733333333333323</v>
      </c>
      <c r="U140" s="88">
        <f>IF('GA Hay'!I14="","",'GA Hay'!I14)</f>
        <v>-0.5159999999999999</v>
      </c>
      <c r="V140" s="88">
        <f>IF('GA Hay'!J14="","",'GA Hay'!J14)</f>
        <v>-0.35466666666666646</v>
      </c>
      <c r="W140" s="88">
        <f>IF('GA Hay'!K14="","",'GA Hay'!K14)</f>
        <v>-0.19333333333333308</v>
      </c>
      <c r="X140" s="88">
        <f>IF('GA Hay'!L14="","",'GA Hay'!L14)</f>
        <v>-3.1999999999999695E-2</v>
      </c>
      <c r="Y140" s="88">
        <f>IF('GA Hay'!M14="","",'GA Hay'!M14)</f>
        <v>0.12933333333333369</v>
      </c>
      <c r="Z140" s="88">
        <f>IF('GA Hay'!N14="","",'GA Hay'!N14)</f>
        <v>0.29066666666666707</v>
      </c>
      <c r="AA140" s="88">
        <f>IF('GA Hay'!O14="","",'GA Hay'!O14)</f>
        <v>0.45200000000000046</v>
      </c>
      <c r="AB140" s="89">
        <f>IF('GA Hay'!P14="","",'GA Hay'!P14)</f>
        <v>0.61333333333333384</v>
      </c>
      <c r="AC140" t="str">
        <f>IF('GA Hay'!Q14="","",'GA Hay'!Q14)</f>
        <v/>
      </c>
    </row>
    <row r="141" spans="2:29" x14ac:dyDescent="0.2">
      <c r="B141" s="85"/>
      <c r="C141" s="87">
        <f>IF('CA Orange'!F15="","",'CA Orange'!F15)</f>
        <v>100</v>
      </c>
      <c r="D141" s="88">
        <f>IF('CA Orange'!G15="","",'CA Orange'!G15)</f>
        <v>0.54647111111111168</v>
      </c>
      <c r="E141" s="88">
        <f>IF('CA Orange'!H15="","",'CA Orange'!H15)</f>
        <v>2.0929422222222236</v>
      </c>
      <c r="F141" s="88">
        <f>IF('CA Orange'!I15="","",'CA Orange'!I15)</f>
        <v>3.6394133333333349</v>
      </c>
      <c r="G141" s="88">
        <f>IF('CA Orange'!J15="","",'CA Orange'!J15)</f>
        <v>5.1858844444444472</v>
      </c>
      <c r="H141" s="88">
        <f>IF('CA Orange'!K15="","",'CA Orange'!K15)</f>
        <v>6.7323555555555581</v>
      </c>
      <c r="I141" s="88">
        <f>IF('CA Orange'!L15="","",'CA Orange'!L15)</f>
        <v>8.2788266666666708</v>
      </c>
      <c r="J141" s="88">
        <f>IF('CA Orange'!M15="","",'CA Orange'!M15)</f>
        <v>9.8252977777777826</v>
      </c>
      <c r="K141" s="88">
        <f>IF('CA Orange'!N15="","",'CA Orange'!N15)</f>
        <v>11.371768888888894</v>
      </c>
      <c r="L141" s="88">
        <f>IF('CA Orange'!O15="","",'CA Orange'!O15)</f>
        <v>12.918240000000004</v>
      </c>
      <c r="M141" s="89">
        <f>IF('CA Orange'!P15="","",'CA Orange'!P15)</f>
        <v>14.464711111111116</v>
      </c>
      <c r="N141" s="75" t="str">
        <f>IF('CA Orange'!Q15="","",'CA Orange'!Q15)</f>
        <v/>
      </c>
      <c r="Q141" s="85"/>
      <c r="R141" s="87">
        <f>IF('GA Hay'!F15="","",'GA Hay'!F15)</f>
        <v>100</v>
      </c>
      <c r="S141" s="88">
        <f>IF('GA Hay'!G15="","",'GA Hay'!G15)</f>
        <v>-0.91933333333333334</v>
      </c>
      <c r="T141" s="88">
        <f>IF('GA Hay'!H15="","",'GA Hay'!H15)</f>
        <v>-0.83866666666666667</v>
      </c>
      <c r="U141" s="88">
        <f>IF('GA Hay'!I15="","",'GA Hay'!I15)</f>
        <v>-0.7579999999999999</v>
      </c>
      <c r="V141" s="88">
        <f>IF('GA Hay'!J15="","",'GA Hay'!J15)</f>
        <v>-0.67733333333333323</v>
      </c>
      <c r="W141" s="88">
        <f>IF('GA Hay'!K15="","",'GA Hay'!K15)</f>
        <v>-0.59666666666666657</v>
      </c>
      <c r="X141" s="88">
        <f>IF('GA Hay'!L15="","",'GA Hay'!L15)</f>
        <v>-0.5159999999999999</v>
      </c>
      <c r="Y141" s="88">
        <f>IF('GA Hay'!M15="","",'GA Hay'!M15)</f>
        <v>-0.43533333333333318</v>
      </c>
      <c r="Z141" s="88">
        <f>IF('GA Hay'!N15="","",'GA Hay'!N15)</f>
        <v>-0.35466666666666646</v>
      </c>
      <c r="AA141" s="88">
        <f>IF('GA Hay'!O15="","",'GA Hay'!O15)</f>
        <v>-0.2739999999999998</v>
      </c>
      <c r="AB141" s="89">
        <f>IF('GA Hay'!P15="","",'GA Hay'!P15)</f>
        <v>-0.19333333333333308</v>
      </c>
      <c r="AC141" t="str">
        <f>IF('GA Hay'!Q15="","",'GA Hay'!Q15)</f>
        <v/>
      </c>
    </row>
    <row r="142" spans="2:29" x14ac:dyDescent="0.2">
      <c r="B142" s="85"/>
      <c r="C142" s="87">
        <f>IF('CA Orange'!F16="","",'CA Orange'!F16)</f>
        <v>200</v>
      </c>
      <c r="D142" s="88">
        <f>IF('CA Orange'!G16="","",'CA Orange'!G16)</f>
        <v>-0.22676444444444416</v>
      </c>
      <c r="E142" s="88">
        <f>IF('CA Orange'!H16="","",'CA Orange'!H16)</f>
        <v>0.54647111111111168</v>
      </c>
      <c r="F142" s="88">
        <f>IF('CA Orange'!I16="","",'CA Orange'!I16)</f>
        <v>1.3197066666666675</v>
      </c>
      <c r="G142" s="88">
        <f>IF('CA Orange'!J16="","",'CA Orange'!J16)</f>
        <v>2.0929422222222236</v>
      </c>
      <c r="H142" s="88">
        <f>IF('CA Orange'!K16="","",'CA Orange'!K16)</f>
        <v>2.866177777777779</v>
      </c>
      <c r="I142" s="88">
        <f>IF('CA Orange'!L16="","",'CA Orange'!L16)</f>
        <v>3.6394133333333349</v>
      </c>
      <c r="J142" s="88">
        <f>IF('CA Orange'!M16="","",'CA Orange'!M16)</f>
        <v>4.4126488888888913</v>
      </c>
      <c r="K142" s="88">
        <f>IF('CA Orange'!N16="","",'CA Orange'!N16)</f>
        <v>5.1858844444444472</v>
      </c>
      <c r="L142" s="88">
        <f>IF('CA Orange'!O16="","",'CA Orange'!O16)</f>
        <v>5.9591200000000022</v>
      </c>
      <c r="M142" s="89">
        <f>IF('CA Orange'!P16="","",'CA Orange'!P16)</f>
        <v>6.7323555555555581</v>
      </c>
      <c r="N142" s="75" t="str">
        <f>IF('CA Orange'!Q16="","",'CA Orange'!Q16)</f>
        <v/>
      </c>
      <c r="Q142" s="85"/>
      <c r="R142" s="87">
        <f>IF('GA Hay'!F16="","",'GA Hay'!F16)</f>
        <v>200</v>
      </c>
      <c r="S142" s="88">
        <f>IF('GA Hay'!G16="","",'GA Hay'!G16)</f>
        <v>-0.95966666666666667</v>
      </c>
      <c r="T142" s="88">
        <f>IF('GA Hay'!H16="","",'GA Hay'!H16)</f>
        <v>-0.91933333333333334</v>
      </c>
      <c r="U142" s="88">
        <f>IF('GA Hay'!I16="","",'GA Hay'!I16)</f>
        <v>-0.87899999999999989</v>
      </c>
      <c r="V142" s="88">
        <f>IF('GA Hay'!J16="","",'GA Hay'!J16)</f>
        <v>-0.83866666666666667</v>
      </c>
      <c r="W142" s="88">
        <f>IF('GA Hay'!K16="","",'GA Hay'!K16)</f>
        <v>-0.79833333333333334</v>
      </c>
      <c r="X142" s="88">
        <f>IF('GA Hay'!L16="","",'GA Hay'!L16)</f>
        <v>-0.7579999999999999</v>
      </c>
      <c r="Y142" s="88">
        <f>IF('GA Hay'!M16="","",'GA Hay'!M16)</f>
        <v>-0.71766666666666656</v>
      </c>
      <c r="Z142" s="88">
        <f>IF('GA Hay'!N16="","",'GA Hay'!N16)</f>
        <v>-0.67733333333333323</v>
      </c>
      <c r="AA142" s="88">
        <f>IF('GA Hay'!O16="","",'GA Hay'!O16)</f>
        <v>-0.6369999999999999</v>
      </c>
      <c r="AB142" s="89">
        <f>IF('GA Hay'!P16="","",'GA Hay'!P16)</f>
        <v>-0.59666666666666657</v>
      </c>
      <c r="AC142" t="str">
        <f>IF('GA Hay'!Q16="","",'GA Hay'!Q16)</f>
        <v/>
      </c>
    </row>
    <row r="143" spans="2:29" x14ac:dyDescent="0.2">
      <c r="B143" s="85"/>
      <c r="C143" s="87">
        <f>IF('CA Orange'!F17="","",'CA Orange'!F17)</f>
        <v>300</v>
      </c>
      <c r="D143" s="88">
        <f>IF('CA Orange'!G17="","",'CA Orange'!G17)</f>
        <v>-0.48450962962962946</v>
      </c>
      <c r="E143" s="88">
        <f>IF('CA Orange'!H17="","",'CA Orange'!H17)</f>
        <v>3.0980740740741128E-2</v>
      </c>
      <c r="F143" s="88">
        <f>IF('CA Orange'!I17="","",'CA Orange'!I17)</f>
        <v>0.54647111111111168</v>
      </c>
      <c r="G143" s="88">
        <f>IF('CA Orange'!J17="","",'CA Orange'!J17)</f>
        <v>1.0619614814814822</v>
      </c>
      <c r="H143" s="88">
        <f>IF('CA Orange'!K17="","",'CA Orange'!K17)</f>
        <v>1.5774518518518528</v>
      </c>
      <c r="I143" s="88">
        <f>IF('CA Orange'!L17="","",'CA Orange'!L17)</f>
        <v>2.0929422222222236</v>
      </c>
      <c r="J143" s="88">
        <f>IF('CA Orange'!M17="","",'CA Orange'!M17)</f>
        <v>2.6084325925925937</v>
      </c>
      <c r="K143" s="88">
        <f>IF('CA Orange'!N17="","",'CA Orange'!N17)</f>
        <v>3.1239229629629643</v>
      </c>
      <c r="L143" s="88">
        <f>IF('CA Orange'!O17="","",'CA Orange'!O17)</f>
        <v>3.6394133333333349</v>
      </c>
      <c r="M143" s="89">
        <f>IF('CA Orange'!P17="","",'CA Orange'!P17)</f>
        <v>4.154903703703706</v>
      </c>
      <c r="N143" s="75" t="str">
        <f>IF('CA Orange'!Q17="","",'CA Orange'!Q17)</f>
        <v/>
      </c>
      <c r="O143" s="27"/>
      <c r="P143" s="27"/>
      <c r="Q143" s="85"/>
      <c r="R143" s="87">
        <f>IF('GA Hay'!F17="","",'GA Hay'!F17)</f>
        <v>300</v>
      </c>
      <c r="S143" s="88">
        <f>IF('GA Hay'!G17="","",'GA Hay'!G17)</f>
        <v>-0.97311111111111115</v>
      </c>
      <c r="T143" s="88">
        <f>IF('GA Hay'!H17="","",'GA Hay'!H17)</f>
        <v>-0.9462222222222223</v>
      </c>
      <c r="U143" s="88">
        <f>IF('GA Hay'!I17="","",'GA Hay'!I17)</f>
        <v>-0.91933333333333322</v>
      </c>
      <c r="V143" s="88">
        <f>IF('GA Hay'!J17="","",'GA Hay'!J17)</f>
        <v>-0.89244444444444437</v>
      </c>
      <c r="W143" s="88">
        <f>IF('GA Hay'!K17="","",'GA Hay'!K17)</f>
        <v>-0.86555555555555552</v>
      </c>
      <c r="X143" s="88">
        <f>IF('GA Hay'!L17="","",'GA Hay'!L17)</f>
        <v>-0.83866666666666656</v>
      </c>
      <c r="Y143" s="88">
        <f>IF('GA Hay'!M17="","",'GA Hay'!M17)</f>
        <v>-0.81177777777777771</v>
      </c>
      <c r="Z143" s="88">
        <f>IF('GA Hay'!N17="","",'GA Hay'!N17)</f>
        <v>-0.78488888888888886</v>
      </c>
      <c r="AA143" s="88">
        <f>IF('GA Hay'!O17="","",'GA Hay'!O17)</f>
        <v>-0.75800000000000001</v>
      </c>
      <c r="AB143" s="89">
        <f>IF('GA Hay'!P17="","",'GA Hay'!P17)</f>
        <v>-0.73111111111111104</v>
      </c>
      <c r="AC143" t="str">
        <f>IF('GA Hay'!Q17="","",'GA Hay'!Q17)</f>
        <v/>
      </c>
    </row>
    <row r="144" spans="2:29" x14ac:dyDescent="0.2">
      <c r="B144" s="85"/>
      <c r="C144" s="87">
        <f>IF('CA Orange'!F18="","",'CA Orange'!F18)</f>
        <v>400</v>
      </c>
      <c r="D144" s="88">
        <f>IF('CA Orange'!G18="","",'CA Orange'!G18)</f>
        <v>-0.61338222222222205</v>
      </c>
      <c r="E144" s="88">
        <f>IF('CA Orange'!H18="","",'CA Orange'!H18)</f>
        <v>-0.22676444444444416</v>
      </c>
      <c r="F144" s="88">
        <f>IF('CA Orange'!I18="","",'CA Orange'!I18)</f>
        <v>0.15985333333333376</v>
      </c>
      <c r="G144" s="88">
        <f>IF('CA Orange'!J18="","",'CA Orange'!J18)</f>
        <v>0.54647111111111168</v>
      </c>
      <c r="H144" s="88">
        <f>IF('CA Orange'!K18="","",'CA Orange'!K18)</f>
        <v>0.93308888888888963</v>
      </c>
      <c r="I144" s="88">
        <f>IF('CA Orange'!L18="","",'CA Orange'!L18)</f>
        <v>1.3197066666666675</v>
      </c>
      <c r="J144" s="88">
        <f>IF('CA Orange'!M18="","",'CA Orange'!M18)</f>
        <v>1.7063244444444454</v>
      </c>
      <c r="K144" s="88">
        <f>IF('CA Orange'!N18="","",'CA Orange'!N18)</f>
        <v>2.0929422222222236</v>
      </c>
      <c r="L144" s="88">
        <f>IF('CA Orange'!O18="","",'CA Orange'!O18)</f>
        <v>2.4795600000000011</v>
      </c>
      <c r="M144" s="89">
        <f>IF('CA Orange'!P18="","",'CA Orange'!P18)</f>
        <v>2.866177777777779</v>
      </c>
      <c r="N144" s="75" t="str">
        <f>IF('CA Orange'!Q18="","",'CA Orange'!Q18)</f>
        <v/>
      </c>
      <c r="O144" s="27"/>
      <c r="P144" s="27"/>
      <c r="Q144" s="85"/>
      <c r="R144" s="87">
        <f>IF('GA Hay'!F18="","",'GA Hay'!F18)</f>
        <v>400</v>
      </c>
      <c r="S144" s="88">
        <f>IF('GA Hay'!G18="","",'GA Hay'!G18)</f>
        <v>-0.97983333333333333</v>
      </c>
      <c r="T144" s="88">
        <f>IF('GA Hay'!H18="","",'GA Hay'!H18)</f>
        <v>-0.95966666666666667</v>
      </c>
      <c r="U144" s="88">
        <f>IF('GA Hay'!I18="","",'GA Hay'!I18)</f>
        <v>-0.9395</v>
      </c>
      <c r="V144" s="88">
        <f>IF('GA Hay'!J18="","",'GA Hay'!J18)</f>
        <v>-0.91933333333333334</v>
      </c>
      <c r="W144" s="88">
        <f>IF('GA Hay'!K18="","",'GA Hay'!K18)</f>
        <v>-0.89916666666666667</v>
      </c>
      <c r="X144" s="88">
        <f>IF('GA Hay'!L18="","",'GA Hay'!L18)</f>
        <v>-0.87899999999999989</v>
      </c>
      <c r="Y144" s="88">
        <f>IF('GA Hay'!M18="","",'GA Hay'!M18)</f>
        <v>-0.85883333333333323</v>
      </c>
      <c r="Z144" s="88">
        <f>IF('GA Hay'!N18="","",'GA Hay'!N18)</f>
        <v>-0.83866666666666667</v>
      </c>
      <c r="AA144" s="88">
        <f>IF('GA Hay'!O18="","",'GA Hay'!O18)</f>
        <v>-0.81850000000000001</v>
      </c>
      <c r="AB144" s="89">
        <f>IF('GA Hay'!P18="","",'GA Hay'!P18)</f>
        <v>-0.79833333333333334</v>
      </c>
      <c r="AC144" t="str">
        <f>IF('GA Hay'!Q18="","",'GA Hay'!Q18)</f>
        <v/>
      </c>
    </row>
    <row r="145" spans="2:29" ht="24" x14ac:dyDescent="0.3">
      <c r="B145" s="85"/>
      <c r="C145" s="27" t="str">
        <f>IF('CA Orange'!F19="","",'CA Orange'!F19)</f>
        <v/>
      </c>
      <c r="D145" s="27" t="str">
        <f>IF('CA Orange'!G19="","",'CA Orange'!G19)</f>
        <v/>
      </c>
      <c r="E145" s="27" t="str">
        <f>IF('CA Orange'!H19="","",'CA Orange'!H19)</f>
        <v/>
      </c>
      <c r="F145" s="27" t="str">
        <f>IF('CA Orange'!I19="","",'CA Orange'!I19)</f>
        <v/>
      </c>
      <c r="G145" s="27" t="str">
        <f>IF('CA Orange'!J19="","",'CA Orange'!J19)</f>
        <v/>
      </c>
      <c r="H145" s="27" t="str">
        <f>IF('CA Orange'!K19="","",'CA Orange'!K19)</f>
        <v/>
      </c>
      <c r="I145" s="27" t="str">
        <f>IF('CA Orange'!L19="","",'CA Orange'!L19)</f>
        <v/>
      </c>
      <c r="J145" s="27" t="str">
        <f>IF('CA Orange'!M19="","",'CA Orange'!M19)</f>
        <v/>
      </c>
      <c r="K145" s="27" t="str">
        <f>IF('CA Orange'!N19="","",'CA Orange'!N19)</f>
        <v/>
      </c>
      <c r="L145" s="27" t="str">
        <f>IF('CA Orange'!O19="","",'CA Orange'!O19)</f>
        <v/>
      </c>
      <c r="M145" s="86" t="str">
        <f>IF('CA Orange'!P19="","",'CA Orange'!P19)</f>
        <v/>
      </c>
      <c r="N145" s="75" t="str">
        <f>IF('CA Orange'!Q19="","",'CA Orange'!Q19)</f>
        <v/>
      </c>
      <c r="O145" s="27"/>
      <c r="P145" s="94"/>
      <c r="Q145" s="85"/>
      <c r="R145" s="27" t="str">
        <f>IF('GA Hay'!F19="","",'GA Hay'!F19)</f>
        <v/>
      </c>
      <c r="S145" s="27" t="str">
        <f>IF('GA Hay'!G19="","",'GA Hay'!G19)</f>
        <v/>
      </c>
      <c r="T145" s="27" t="str">
        <f>IF('GA Hay'!H19="","",'GA Hay'!H19)</f>
        <v/>
      </c>
      <c r="U145" s="27" t="str">
        <f>IF('GA Hay'!I19="","",'GA Hay'!I19)</f>
        <v/>
      </c>
      <c r="V145" s="27" t="str">
        <f>IF('GA Hay'!J19="","",'GA Hay'!J19)</f>
        <v/>
      </c>
      <c r="W145" s="27" t="str">
        <f>IF('GA Hay'!K19="","",'GA Hay'!K19)</f>
        <v/>
      </c>
      <c r="X145" s="27" t="str">
        <f>IF('GA Hay'!L19="","",'GA Hay'!L19)</f>
        <v/>
      </c>
      <c r="Y145" s="27" t="str">
        <f>IF('GA Hay'!M19="","",'GA Hay'!M19)</f>
        <v/>
      </c>
      <c r="Z145" s="27" t="str">
        <f>IF('GA Hay'!N19="","",'GA Hay'!N19)</f>
        <v/>
      </c>
      <c r="AA145" s="27" t="str">
        <f>IF('GA Hay'!O19="","",'GA Hay'!O19)</f>
        <v/>
      </c>
      <c r="AB145" s="86" t="str">
        <f>IF('GA Hay'!P19="","",'GA Hay'!P19)</f>
        <v/>
      </c>
      <c r="AC145" t="str">
        <f>IF('GA Hay'!Q19="","",'GA Hay'!Q19)</f>
        <v/>
      </c>
    </row>
    <row r="146" spans="2:29" x14ac:dyDescent="0.2">
      <c r="B146" s="85"/>
      <c r="C146" s="27" t="str">
        <f>IF('CA Orange'!F20="","",'CA Orange'!F20)</f>
        <v>ROI analysis, fixed price per ton w/ yield increase variable</v>
      </c>
      <c r="D146" s="27"/>
      <c r="E146" s="27"/>
      <c r="F146" s="27"/>
      <c r="G146" s="27"/>
      <c r="H146" s="27"/>
      <c r="I146" s="27" t="str">
        <f>IF('CA Orange'!L20="","",'CA Orange'!L20)</f>
        <v/>
      </c>
      <c r="J146" s="27" t="str">
        <f>IF('CA Orange'!M20="","",'CA Orange'!M20)</f>
        <v/>
      </c>
      <c r="K146" s="27" t="str">
        <f>IF('CA Orange'!N20="","",'CA Orange'!N20)</f>
        <v/>
      </c>
      <c r="L146" s="27" t="str">
        <f>IF('CA Orange'!O20="","",'CA Orange'!O20)</f>
        <v/>
      </c>
      <c r="M146" s="86" t="str">
        <f>IF('CA Orange'!P20="","",'CA Orange'!P20)</f>
        <v/>
      </c>
      <c r="N146" s="75" t="str">
        <f>IF('CA Orange'!Q20="","",'CA Orange'!Q20)</f>
        <v/>
      </c>
      <c r="O146" s="27"/>
      <c r="P146" s="27"/>
      <c r="Q146" s="85"/>
      <c r="R146" s="27" t="str">
        <f>IF('GA Hay'!F20="","",'GA Hay'!F20)</f>
        <v>ROI analysis, fixed price per ton w/ yield increase variable</v>
      </c>
      <c r="S146" s="27"/>
      <c r="T146" s="27"/>
      <c r="U146" s="27"/>
      <c r="V146" s="27"/>
      <c r="W146" s="27" t="str">
        <f>IF('GA Hay'!K20="","",'GA Hay'!K20)</f>
        <v/>
      </c>
      <c r="X146" s="27" t="str">
        <f>IF('GA Hay'!L20="","",'GA Hay'!L20)</f>
        <v/>
      </c>
      <c r="Y146" s="27" t="str">
        <f>IF('GA Hay'!M20="","",'GA Hay'!M20)</f>
        <v/>
      </c>
      <c r="Z146" s="27" t="str">
        <f>IF('GA Hay'!N20="","",'GA Hay'!N20)</f>
        <v/>
      </c>
      <c r="AA146" s="27" t="str">
        <f>IF('GA Hay'!O20="","",'GA Hay'!O20)</f>
        <v/>
      </c>
      <c r="AB146" s="86" t="str">
        <f>IF('GA Hay'!P20="","",'GA Hay'!P20)</f>
        <v/>
      </c>
      <c r="AC146" t="str">
        <f>IF('GA Hay'!Q20="","",'GA Hay'!Q20)</f>
        <v/>
      </c>
    </row>
    <row r="147" spans="2:29" x14ac:dyDescent="0.2">
      <c r="B147" s="85"/>
      <c r="C147" s="27" t="str">
        <f>IF('CA Orange'!F21="","",'CA Orange'!F21)</f>
        <v/>
      </c>
      <c r="D147" s="27" t="str">
        <f>IF('CA Orange'!G21="","",'CA Orange'!G21)</f>
        <v>Harvests</v>
      </c>
      <c r="E147" s="27" t="str">
        <f>IF('CA Orange'!H21="","",'CA Orange'!H21)</f>
        <v/>
      </c>
      <c r="F147" s="27" t="str">
        <f>IF('CA Orange'!I21="","",'CA Orange'!I21)</f>
        <v/>
      </c>
      <c r="G147" s="27" t="str">
        <f>IF('CA Orange'!J21="","",'CA Orange'!J21)</f>
        <v/>
      </c>
      <c r="H147" s="27" t="str">
        <f>IF('CA Orange'!K21="","",'CA Orange'!K21)</f>
        <v/>
      </c>
      <c r="I147" s="27" t="str">
        <f>IF('CA Orange'!L21="","",'CA Orange'!L21)</f>
        <v/>
      </c>
      <c r="J147" s="27" t="str">
        <f>IF('CA Orange'!M21="","",'CA Orange'!M21)</f>
        <v/>
      </c>
      <c r="K147" s="27" t="str">
        <f>IF('CA Orange'!N21="","",'CA Orange'!N21)</f>
        <v/>
      </c>
      <c r="L147" s="27" t="str">
        <f>IF('CA Orange'!O21="","",'CA Orange'!O21)</f>
        <v/>
      </c>
      <c r="M147" s="86" t="str">
        <f>IF('CA Orange'!P21="","",'CA Orange'!P21)</f>
        <v/>
      </c>
      <c r="N147" s="75" t="str">
        <f>IF('CA Orange'!Q21="","",'CA Orange'!Q21)</f>
        <v/>
      </c>
      <c r="O147" s="27"/>
      <c r="P147" s="27"/>
      <c r="Q147" s="85"/>
      <c r="R147" s="27" t="str">
        <f>IF('GA Hay'!F21="","",'GA Hay'!F21)</f>
        <v/>
      </c>
      <c r="S147" s="27" t="str">
        <f>IF('GA Hay'!G21="","",'GA Hay'!G21)</f>
        <v>Harvests</v>
      </c>
      <c r="T147" s="27" t="str">
        <f>IF('GA Hay'!H21="","",'GA Hay'!H21)</f>
        <v/>
      </c>
      <c r="U147" s="27" t="str">
        <f>IF('GA Hay'!I21="","",'GA Hay'!I21)</f>
        <v/>
      </c>
      <c r="V147" s="27" t="str">
        <f>IF('GA Hay'!J21="","",'GA Hay'!J21)</f>
        <v/>
      </c>
      <c r="W147" s="27" t="str">
        <f>IF('GA Hay'!K21="","",'GA Hay'!K21)</f>
        <v/>
      </c>
      <c r="X147" s="27" t="str">
        <f>IF('GA Hay'!L21="","",'GA Hay'!L21)</f>
        <v/>
      </c>
      <c r="Y147" s="27" t="str">
        <f>IF('GA Hay'!M21="","",'GA Hay'!M21)</f>
        <v/>
      </c>
      <c r="Z147" s="27" t="str">
        <f>IF('GA Hay'!N21="","",'GA Hay'!N21)</f>
        <v/>
      </c>
      <c r="AA147" s="27" t="str">
        <f>IF('GA Hay'!O21="","",'GA Hay'!O21)</f>
        <v/>
      </c>
      <c r="AB147" s="86" t="str">
        <f>IF('GA Hay'!P21="","",'GA Hay'!P21)</f>
        <v/>
      </c>
      <c r="AC147" t="str">
        <f>IF('GA Hay'!Q21="","",'GA Hay'!Q21)</f>
        <v/>
      </c>
    </row>
    <row r="148" spans="2:29" x14ac:dyDescent="0.2">
      <c r="B148" s="85"/>
      <c r="C148" s="27" t="str">
        <f>IF('CA Orange'!F22="","",'CA Orange'!F22)</f>
        <v>Yield % increase</v>
      </c>
      <c r="D148" s="27">
        <f>IF('CA Orange'!G22="","",'CA Orange'!G22)</f>
        <v>1</v>
      </c>
      <c r="E148" s="27">
        <f>IF('CA Orange'!H22="","",'CA Orange'!H22)</f>
        <v>2</v>
      </c>
      <c r="F148" s="27">
        <f>IF('CA Orange'!I22="","",'CA Orange'!I22)</f>
        <v>3</v>
      </c>
      <c r="G148" s="27">
        <f>IF('CA Orange'!J22="","",'CA Orange'!J22)</f>
        <v>4</v>
      </c>
      <c r="H148" s="27">
        <f>IF('CA Orange'!K22="","",'CA Orange'!K22)</f>
        <v>5</v>
      </c>
      <c r="I148" s="27">
        <f>IF('CA Orange'!L22="","",'CA Orange'!L22)</f>
        <v>6</v>
      </c>
      <c r="J148" s="27">
        <f>IF('CA Orange'!M22="","",'CA Orange'!M22)</f>
        <v>7</v>
      </c>
      <c r="K148" s="27">
        <f>IF('CA Orange'!N22="","",'CA Orange'!N22)</f>
        <v>8</v>
      </c>
      <c r="L148" s="27">
        <f>IF('CA Orange'!O22="","",'CA Orange'!O22)</f>
        <v>9</v>
      </c>
      <c r="M148" s="86">
        <f>IF('CA Orange'!P22="","",'CA Orange'!P22)</f>
        <v>10</v>
      </c>
      <c r="N148" s="75" t="str">
        <f>IF('CA Orange'!Q22="","",'CA Orange'!Q22)</f>
        <v/>
      </c>
      <c r="O148" s="27"/>
      <c r="P148" s="27"/>
      <c r="Q148" s="85"/>
      <c r="R148" s="27" t="str">
        <f>IF('GA Hay'!F22="","",'GA Hay'!F22)</f>
        <v>Yield % increase</v>
      </c>
      <c r="S148" s="27">
        <f>IF('GA Hay'!G22="","",'GA Hay'!G22)</f>
        <v>1</v>
      </c>
      <c r="T148" s="27">
        <f>IF('GA Hay'!H22="","",'GA Hay'!H22)</f>
        <v>2</v>
      </c>
      <c r="U148" s="27">
        <f>IF('GA Hay'!I22="","",'GA Hay'!I22)</f>
        <v>3</v>
      </c>
      <c r="V148" s="27">
        <f>IF('GA Hay'!J22="","",'GA Hay'!J22)</f>
        <v>4</v>
      </c>
      <c r="W148" s="27">
        <f>IF('GA Hay'!K22="","",'GA Hay'!K22)</f>
        <v>5</v>
      </c>
      <c r="X148" s="27">
        <f>IF('GA Hay'!L22="","",'GA Hay'!L22)</f>
        <v>6</v>
      </c>
      <c r="Y148" s="27">
        <f>IF('GA Hay'!M22="","",'GA Hay'!M22)</f>
        <v>7</v>
      </c>
      <c r="Z148" s="27">
        <f>IF('GA Hay'!N22="","",'GA Hay'!N22)</f>
        <v>8</v>
      </c>
      <c r="AA148" s="27">
        <f>IF('GA Hay'!O22="","",'GA Hay'!O22)</f>
        <v>9</v>
      </c>
      <c r="AB148" s="86">
        <f>IF('GA Hay'!P22="","",'GA Hay'!P22)</f>
        <v>10</v>
      </c>
      <c r="AC148" t="str">
        <f>IF('GA Hay'!Q22="","",'GA Hay'!Q22)</f>
        <v/>
      </c>
    </row>
    <row r="149" spans="2:29" x14ac:dyDescent="0.2">
      <c r="B149" s="85"/>
      <c r="C149" s="88">
        <f>IF('CA Orange'!F23="","",'CA Orange'!F23)</f>
        <v>0.1</v>
      </c>
      <c r="D149" s="88">
        <f>IF('CA Orange'!G23="","",'CA Orange'!G23)</f>
        <v>-0.14084938271604905</v>
      </c>
      <c r="E149" s="88">
        <f>IF('CA Orange'!H23="","",'CA Orange'!H23)</f>
        <v>0.71830123456790185</v>
      </c>
      <c r="F149" s="88">
        <f>IF('CA Orange'!I23="","",'CA Orange'!I23)</f>
        <v>1.5774518518518528</v>
      </c>
      <c r="G149" s="88">
        <f>IF('CA Orange'!J23="","",'CA Orange'!J23)</f>
        <v>2.4366024691358037</v>
      </c>
      <c r="H149" s="88">
        <f>IF('CA Orange'!K23="","",'CA Orange'!K23)</f>
        <v>3.2957530864197548</v>
      </c>
      <c r="I149" s="88">
        <f>IF('CA Orange'!L23="","",'CA Orange'!L23)</f>
        <v>4.154903703703706</v>
      </c>
      <c r="J149" s="88">
        <f>IF('CA Orange'!M23="","",'CA Orange'!M23)</f>
        <v>5.0140543209876567</v>
      </c>
      <c r="K149" s="88">
        <f>IF('CA Orange'!N23="","",'CA Orange'!N23)</f>
        <v>5.8732049382716074</v>
      </c>
      <c r="L149" s="88">
        <f>IF('CA Orange'!O23="","",'CA Orange'!O23)</f>
        <v>6.7323555555555581</v>
      </c>
      <c r="M149" s="89">
        <f>IF('CA Orange'!P23="","",'CA Orange'!P23)</f>
        <v>7.5915061728395097</v>
      </c>
      <c r="N149" s="75" t="str">
        <f>IF('CA Orange'!Q23="","",'CA Orange'!Q23)</f>
        <v>*per research references</v>
      </c>
      <c r="O149" s="27"/>
      <c r="P149" s="27"/>
      <c r="Q149" s="85"/>
      <c r="R149" s="88">
        <f>IF('GA Hay'!F23="","",'GA Hay'!F23)</f>
        <v>0.1</v>
      </c>
      <c r="S149" s="88">
        <f>IF('GA Hay'!G23="","",'GA Hay'!G23)</f>
        <v>-0.95518518518518525</v>
      </c>
      <c r="T149" s="88">
        <f>IF('GA Hay'!H23="","",'GA Hay'!H23)</f>
        <v>-0.91037037037037039</v>
      </c>
      <c r="U149" s="88">
        <f>IF('GA Hay'!I23="","",'GA Hay'!I23)</f>
        <v>-0.86555555555555541</v>
      </c>
      <c r="V149" s="88">
        <f>IF('GA Hay'!J23="","",'GA Hay'!J23)</f>
        <v>-0.82074074074074066</v>
      </c>
      <c r="W149" s="88">
        <f>IF('GA Hay'!K23="","",'GA Hay'!K23)</f>
        <v>-0.77592592592592591</v>
      </c>
      <c r="X149" s="88">
        <f>IF('GA Hay'!L23="","",'GA Hay'!L23)</f>
        <v>-0.73111111111111104</v>
      </c>
      <c r="Y149" s="88">
        <f>IF('GA Hay'!M23="","",'GA Hay'!M23)</f>
        <v>-0.68629629629629618</v>
      </c>
      <c r="Z149" s="88">
        <f>IF('GA Hay'!N23="","",'GA Hay'!N23)</f>
        <v>-0.64148148148148132</v>
      </c>
      <c r="AA149" s="88">
        <f>IF('GA Hay'!O23="","",'GA Hay'!O23)</f>
        <v>-0.59666666666666657</v>
      </c>
      <c r="AB149" s="89">
        <f>IF('GA Hay'!P23="","",'GA Hay'!P23)</f>
        <v>-0.5518518518518517</v>
      </c>
      <c r="AC149" t="str">
        <f>IF('GA Hay'!Q23="","",'GA Hay'!Q23)</f>
        <v>*per research references</v>
      </c>
    </row>
    <row r="150" spans="2:29" x14ac:dyDescent="0.2">
      <c r="B150" s="85"/>
      <c r="C150" s="88">
        <f>IF('CA Orange'!F24="","",'CA Orange'!F24)</f>
        <v>0.05</v>
      </c>
      <c r="D150" s="88">
        <f>IF('CA Orange'!G24="","",'CA Orange'!G24)</f>
        <v>-0.57042469135802454</v>
      </c>
      <c r="E150" s="88">
        <f>IF('CA Orange'!H24="","",'CA Orange'!H24)</f>
        <v>-0.14084938271604905</v>
      </c>
      <c r="F150" s="88">
        <f>IF('CA Orange'!I24="","",'CA Orange'!I24)</f>
        <v>0.28872592592592639</v>
      </c>
      <c r="G150" s="88">
        <f>IF('CA Orange'!J24="","",'CA Orange'!J24)</f>
        <v>0.71830123456790185</v>
      </c>
      <c r="H150" s="88">
        <f>IF('CA Orange'!K24="","",'CA Orange'!K24)</f>
        <v>1.1478765432098774</v>
      </c>
      <c r="I150" s="88">
        <f>IF('CA Orange'!L24="","",'CA Orange'!L24)</f>
        <v>1.5774518518518528</v>
      </c>
      <c r="J150" s="88">
        <f>IF('CA Orange'!M24="","",'CA Orange'!M24)</f>
        <v>2.0070271604938283</v>
      </c>
      <c r="K150" s="88">
        <f>IF('CA Orange'!N24="","",'CA Orange'!N24)</f>
        <v>2.4366024691358037</v>
      </c>
      <c r="L150" s="88">
        <f>IF('CA Orange'!O24="","",'CA Orange'!O24)</f>
        <v>2.866177777777779</v>
      </c>
      <c r="M150" s="89">
        <f>IF('CA Orange'!P24="","",'CA Orange'!P24)</f>
        <v>3.2957530864197548</v>
      </c>
      <c r="N150" s="75" t="str">
        <f>IF('CA Orange'!Q24="","",'CA Orange'!Q24)</f>
        <v/>
      </c>
      <c r="O150" s="27"/>
      <c r="P150" s="27"/>
      <c r="Q150" s="85"/>
      <c r="R150" s="88">
        <f>IF('GA Hay'!F24="","",'GA Hay'!F24)</f>
        <v>0.05</v>
      </c>
      <c r="S150" s="88">
        <f>IF('GA Hay'!G24="","",'GA Hay'!G24)</f>
        <v>-0.97759259259259257</v>
      </c>
      <c r="T150" s="88">
        <f>IF('GA Hay'!H24="","",'GA Hay'!H24)</f>
        <v>-0.95518518518518525</v>
      </c>
      <c r="U150" s="88">
        <f>IF('GA Hay'!I24="","",'GA Hay'!I24)</f>
        <v>-0.93277777777777782</v>
      </c>
      <c r="V150" s="88">
        <f>IF('GA Hay'!J24="","",'GA Hay'!J24)</f>
        <v>-0.9103703703703705</v>
      </c>
      <c r="W150" s="88">
        <f>IF('GA Hay'!K24="","",'GA Hay'!K24)</f>
        <v>-0.88796296296296306</v>
      </c>
      <c r="X150" s="88">
        <f>IF('GA Hay'!L24="","",'GA Hay'!L24)</f>
        <v>-0.86555555555555574</v>
      </c>
      <c r="Y150" s="88">
        <f>IF('GA Hay'!M24="","",'GA Hay'!M24)</f>
        <v>-0.84314814814814831</v>
      </c>
      <c r="Z150" s="88">
        <f>IF('GA Hay'!N24="","",'GA Hay'!N24)</f>
        <v>-0.82074074074074099</v>
      </c>
      <c r="AA150" s="88">
        <f>IF('GA Hay'!O24="","",'GA Hay'!O24)</f>
        <v>-0.79833333333333356</v>
      </c>
      <c r="AB150" s="89">
        <f>IF('GA Hay'!P24="","",'GA Hay'!P24)</f>
        <v>-0.77592592592592624</v>
      </c>
      <c r="AC150" t="str">
        <f>IF('GA Hay'!Q24="","",'GA Hay'!Q24)</f>
        <v/>
      </c>
    </row>
    <row r="151" spans="2:29" x14ac:dyDescent="0.2">
      <c r="B151" s="85"/>
      <c r="C151" s="88">
        <f>IF('CA Orange'!F25="","",'CA Orange'!F25)</f>
        <v>0.15</v>
      </c>
      <c r="D151" s="88">
        <f>IF('CA Orange'!G25="","",'CA Orange'!G25)</f>
        <v>0.28872592592592528</v>
      </c>
      <c r="E151" s="88">
        <f>IF('CA Orange'!H25="","",'CA Orange'!H25)</f>
        <v>1.5774518518518506</v>
      </c>
      <c r="F151" s="88">
        <f>IF('CA Orange'!I25="","",'CA Orange'!I25)</f>
        <v>2.8661777777777759</v>
      </c>
      <c r="G151" s="88">
        <f>IF('CA Orange'!J25="","",'CA Orange'!J25)</f>
        <v>4.1549037037037015</v>
      </c>
      <c r="H151" s="88">
        <f>IF('CA Orange'!K25="","",'CA Orange'!K25)</f>
        <v>5.4436296296296263</v>
      </c>
      <c r="I151" s="88">
        <f>IF('CA Orange'!L25="","",'CA Orange'!L25)</f>
        <v>6.7323555555555519</v>
      </c>
      <c r="J151" s="88">
        <f>IF('CA Orange'!M25="","",'CA Orange'!M25)</f>
        <v>8.0210814814814775</v>
      </c>
      <c r="K151" s="88">
        <f>IF('CA Orange'!N25="","",'CA Orange'!N25)</f>
        <v>9.3098074074074031</v>
      </c>
      <c r="L151" s="88">
        <f>IF('CA Orange'!O25="","",'CA Orange'!O25)</f>
        <v>10.598533333333327</v>
      </c>
      <c r="M151" s="89">
        <f>IF('CA Orange'!P25="","",'CA Orange'!P25)</f>
        <v>11.887259259259253</v>
      </c>
      <c r="N151" s="75" t="str">
        <f>IF('CA Orange'!Q25="","",'CA Orange'!Q25)</f>
        <v/>
      </c>
      <c r="O151" s="27"/>
      <c r="P151" s="27"/>
      <c r="Q151" s="85"/>
      <c r="R151" s="88">
        <f>IF('GA Hay'!F25="","",'GA Hay'!F25)</f>
        <v>0.15</v>
      </c>
      <c r="S151" s="88">
        <f>IF('GA Hay'!G25="","",'GA Hay'!G25)</f>
        <v>-0.93277777777777771</v>
      </c>
      <c r="T151" s="88">
        <f>IF('GA Hay'!H25="","",'GA Hay'!H25)</f>
        <v>-0.86555555555555563</v>
      </c>
      <c r="U151" s="88">
        <f>IF('GA Hay'!I25="","",'GA Hay'!I25)</f>
        <v>-0.79833333333333345</v>
      </c>
      <c r="V151" s="88">
        <f>IF('GA Hay'!J25="","",'GA Hay'!J25)</f>
        <v>-0.73111111111111116</v>
      </c>
      <c r="W151" s="88">
        <f>IF('GA Hay'!K25="","",'GA Hay'!K25)</f>
        <v>-0.66388888888888886</v>
      </c>
      <c r="X151" s="88">
        <f>IF('GA Hay'!L25="","",'GA Hay'!L25)</f>
        <v>-0.59666666666666679</v>
      </c>
      <c r="Y151" s="88">
        <f>IF('GA Hay'!M25="","",'GA Hay'!M25)</f>
        <v>-0.5294444444444445</v>
      </c>
      <c r="Z151" s="88">
        <f>IF('GA Hay'!N25="","",'GA Hay'!N25)</f>
        <v>-0.46222222222222231</v>
      </c>
      <c r="AA151" s="88">
        <f>IF('GA Hay'!O25="","",'GA Hay'!O25)</f>
        <v>-0.39500000000000013</v>
      </c>
      <c r="AB151" s="89">
        <f>IF('GA Hay'!P25="","",'GA Hay'!P25)</f>
        <v>-0.32777777777777795</v>
      </c>
      <c r="AC151" t="str">
        <f>IF('GA Hay'!Q25="","",'GA Hay'!Q25)</f>
        <v/>
      </c>
    </row>
    <row r="152" spans="2:29" x14ac:dyDescent="0.2">
      <c r="B152" s="85"/>
      <c r="C152" s="88">
        <f>IF('CA Orange'!F26="","",'CA Orange'!F26)</f>
        <v>0.2</v>
      </c>
      <c r="D152" s="88">
        <f>IF('CA Orange'!G26="","",'CA Orange'!G26)</f>
        <v>0.71830123456790074</v>
      </c>
      <c r="E152" s="88">
        <f>IF('CA Orange'!H26="","",'CA Orange'!H26)</f>
        <v>2.4366024691358015</v>
      </c>
      <c r="F152" s="88">
        <f>IF('CA Orange'!I26="","",'CA Orange'!I26)</f>
        <v>4.1549037037037024</v>
      </c>
      <c r="G152" s="88">
        <f>IF('CA Orange'!J26="","",'CA Orange'!J26)</f>
        <v>5.8732049382716029</v>
      </c>
      <c r="H152" s="88">
        <f>IF('CA Orange'!K26="","",'CA Orange'!K26)</f>
        <v>7.5915061728395035</v>
      </c>
      <c r="I152" s="88">
        <f>IF('CA Orange'!L26="","",'CA Orange'!L26)</f>
        <v>9.3098074074074049</v>
      </c>
      <c r="J152" s="88">
        <f>IF('CA Orange'!M26="","",'CA Orange'!M26)</f>
        <v>11.028108641975304</v>
      </c>
      <c r="K152" s="88">
        <f>IF('CA Orange'!N26="","",'CA Orange'!N26)</f>
        <v>12.746409876543206</v>
      </c>
      <c r="L152" s="88">
        <f>IF('CA Orange'!O26="","",'CA Orange'!O26)</f>
        <v>14.464711111111107</v>
      </c>
      <c r="M152" s="89">
        <f>IF('CA Orange'!P26="","",'CA Orange'!P26)</f>
        <v>16.183012345679007</v>
      </c>
      <c r="N152" s="75" t="str">
        <f>IF('CA Orange'!Q26="","",'CA Orange'!Q26)</f>
        <v/>
      </c>
      <c r="O152" s="27"/>
      <c r="P152" s="27"/>
      <c r="Q152" s="85"/>
      <c r="R152" s="88">
        <f>IF('GA Hay'!F26="","",'GA Hay'!F26)</f>
        <v>0.2</v>
      </c>
      <c r="S152" s="88">
        <f>IF('GA Hay'!G26="","",'GA Hay'!G26)</f>
        <v>-0.91037037037037039</v>
      </c>
      <c r="T152" s="88">
        <f>IF('GA Hay'!H26="","",'GA Hay'!H26)</f>
        <v>-0.82074074074074066</v>
      </c>
      <c r="U152" s="88">
        <f>IF('GA Hay'!I26="","",'GA Hay'!I26)</f>
        <v>-0.73111111111111104</v>
      </c>
      <c r="V152" s="88">
        <f>IF('GA Hay'!J26="","",'GA Hay'!J26)</f>
        <v>-0.64148148148148132</v>
      </c>
      <c r="W152" s="88">
        <f>IF('GA Hay'!K26="","",'GA Hay'!K26)</f>
        <v>-0.5518518518518517</v>
      </c>
      <c r="X152" s="88">
        <f>IF('GA Hay'!L26="","",'GA Hay'!L26)</f>
        <v>-0.46222222222222203</v>
      </c>
      <c r="Y152" s="88">
        <f>IF('GA Hay'!M26="","",'GA Hay'!M26)</f>
        <v>-0.37259259259259242</v>
      </c>
      <c r="Z152" s="88">
        <f>IF('GA Hay'!N26="","",'GA Hay'!N26)</f>
        <v>-0.28296296296296275</v>
      </c>
      <c r="AA152" s="88">
        <f>IF('GA Hay'!O26="","",'GA Hay'!O26)</f>
        <v>-0.19333333333333308</v>
      </c>
      <c r="AB152" s="89">
        <f>IF('GA Hay'!P26="","",'GA Hay'!P26)</f>
        <v>-0.10370370370370342</v>
      </c>
      <c r="AC152" t="str">
        <f>IF('GA Hay'!Q26="","",'GA Hay'!Q26)</f>
        <v/>
      </c>
    </row>
    <row r="153" spans="2:29" x14ac:dyDescent="0.2">
      <c r="B153" s="85"/>
      <c r="C153" s="88">
        <f>IF('CA Orange'!F27="","",'CA Orange'!F27)</f>
        <v>0.25</v>
      </c>
      <c r="D153" s="88">
        <f>IF('CA Orange'!G27="","",'CA Orange'!G27)</f>
        <v>1.1478765432098763</v>
      </c>
      <c r="E153" s="88">
        <f>IF('CA Orange'!H27="","",'CA Orange'!H27)</f>
        <v>3.2957530864197526</v>
      </c>
      <c r="F153" s="88">
        <f>IF('CA Orange'!I27="","",'CA Orange'!I27)</f>
        <v>5.4436296296296289</v>
      </c>
      <c r="G153" s="88">
        <f>IF('CA Orange'!J27="","",'CA Orange'!J27)</f>
        <v>7.5915061728395052</v>
      </c>
      <c r="H153" s="88">
        <f>IF('CA Orange'!K27="","",'CA Orange'!K27)</f>
        <v>9.7393827160493807</v>
      </c>
      <c r="I153" s="88">
        <f>IF('CA Orange'!L27="","",'CA Orange'!L27)</f>
        <v>11.887259259259258</v>
      </c>
      <c r="J153" s="88">
        <f>IF('CA Orange'!M27="","",'CA Orange'!M27)</f>
        <v>14.035135802469135</v>
      </c>
      <c r="K153" s="88">
        <f>IF('CA Orange'!N27="","",'CA Orange'!N27)</f>
        <v>16.18301234567901</v>
      </c>
      <c r="L153" s="88">
        <f>IF('CA Orange'!O27="","",'CA Orange'!O27)</f>
        <v>18.330888888888886</v>
      </c>
      <c r="M153" s="89">
        <f>IF('CA Orange'!P27="","",'CA Orange'!P27)</f>
        <v>20.478765432098761</v>
      </c>
      <c r="N153" s="75" t="str">
        <f>IF('CA Orange'!Q27="","",'CA Orange'!Q27)</f>
        <v/>
      </c>
      <c r="O153" s="27"/>
      <c r="P153" s="27"/>
      <c r="Q153" s="85"/>
      <c r="R153" s="88">
        <f>IF('GA Hay'!F27="","",'GA Hay'!F27)</f>
        <v>0.25</v>
      </c>
      <c r="S153" s="88">
        <f>IF('GA Hay'!G27="","",'GA Hay'!G27)</f>
        <v>-0.88796296296296295</v>
      </c>
      <c r="T153" s="88">
        <f>IF('GA Hay'!H27="","",'GA Hay'!H27)</f>
        <v>-0.77592592592592591</v>
      </c>
      <c r="U153" s="88">
        <f>IF('GA Hay'!I27="","",'GA Hay'!I27)</f>
        <v>-0.66388888888888886</v>
      </c>
      <c r="V153" s="88">
        <f>IF('GA Hay'!J27="","",'GA Hay'!J27)</f>
        <v>-0.55185185185185182</v>
      </c>
      <c r="W153" s="88">
        <f>IF('GA Hay'!K27="","",'GA Hay'!K27)</f>
        <v>-0.43981481481481483</v>
      </c>
      <c r="X153" s="88">
        <f>IF('GA Hay'!L27="","",'GA Hay'!L27)</f>
        <v>-0.32777777777777778</v>
      </c>
      <c r="Y153" s="88">
        <f>IF('GA Hay'!M27="","",'GA Hay'!M27)</f>
        <v>-0.21574074074074073</v>
      </c>
      <c r="Z153" s="88">
        <f>IF('GA Hay'!N27="","",'GA Hay'!N27)</f>
        <v>-0.1037037037037037</v>
      </c>
      <c r="AA153" s="88">
        <f>IF('GA Hay'!O27="","",'GA Hay'!O27)</f>
        <v>8.3333333333333332E-3</v>
      </c>
      <c r="AB153" s="89">
        <f>IF('GA Hay'!P27="","",'GA Hay'!P27)</f>
        <v>0.12037037037037036</v>
      </c>
      <c r="AC153" t="str">
        <f>IF('GA Hay'!Q27="","",'GA Hay'!Q27)</f>
        <v/>
      </c>
    </row>
    <row r="154" spans="2:29" x14ac:dyDescent="0.2">
      <c r="B154" s="90"/>
      <c r="C154" s="91">
        <f>IF('CA Orange'!F28="","",'CA Orange'!F28)</f>
        <v>0.3</v>
      </c>
      <c r="D154" s="91">
        <f>IF('CA Orange'!G28="","",'CA Orange'!G28)</f>
        <v>1.5774518518518517</v>
      </c>
      <c r="E154" s="91">
        <f>IF('CA Orange'!H28="","",'CA Orange'!H28)</f>
        <v>4.1549037037037033</v>
      </c>
      <c r="F154" s="91">
        <f>IF('CA Orange'!I28="","",'CA Orange'!I28)</f>
        <v>6.7323555555555554</v>
      </c>
      <c r="G154" s="91">
        <f>IF('CA Orange'!J28="","",'CA Orange'!J28)</f>
        <v>9.3098074074074066</v>
      </c>
      <c r="H154" s="91">
        <f>IF('CA Orange'!K28="","",'CA Orange'!K28)</f>
        <v>11.88725925925926</v>
      </c>
      <c r="I154" s="91">
        <f>IF('CA Orange'!L28="","",'CA Orange'!L28)</f>
        <v>14.464711111111111</v>
      </c>
      <c r="J154" s="91">
        <f>IF('CA Orange'!M28="","",'CA Orange'!M28)</f>
        <v>17.042162962962962</v>
      </c>
      <c r="K154" s="91">
        <f>IF('CA Orange'!N28="","",'CA Orange'!N28)</f>
        <v>19.619614814814813</v>
      </c>
      <c r="L154" s="91">
        <f>IF('CA Orange'!O28="","",'CA Orange'!O28)</f>
        <v>22.197066666666668</v>
      </c>
      <c r="M154" s="92">
        <f>IF('CA Orange'!P28="","",'CA Orange'!P28)</f>
        <v>24.774518518518519</v>
      </c>
      <c r="N154" s="75" t="str">
        <f>IF('CA Orange'!Q28="","",'CA Orange'!Q28)</f>
        <v/>
      </c>
      <c r="O154" s="27"/>
      <c r="P154" s="27"/>
      <c r="Q154" s="90"/>
      <c r="R154" s="91">
        <f>IF('GA Hay'!F28="","",'GA Hay'!F28)</f>
        <v>0.3</v>
      </c>
      <c r="S154" s="91">
        <f>IF('GA Hay'!G28="","",'GA Hay'!G28)</f>
        <v>-0.86555555555555563</v>
      </c>
      <c r="T154" s="91">
        <f>IF('GA Hay'!H28="","",'GA Hay'!H28)</f>
        <v>-0.73111111111111116</v>
      </c>
      <c r="U154" s="91">
        <f>IF('GA Hay'!I28="","",'GA Hay'!I28)</f>
        <v>-0.59666666666666679</v>
      </c>
      <c r="V154" s="91">
        <f>IF('GA Hay'!J28="","",'GA Hay'!J28)</f>
        <v>-0.46222222222222231</v>
      </c>
      <c r="W154" s="91">
        <f>IF('GA Hay'!K28="","",'GA Hay'!K28)</f>
        <v>-0.32777777777777795</v>
      </c>
      <c r="X154" s="91">
        <f>IF('GA Hay'!L28="","",'GA Hay'!L28)</f>
        <v>-0.1933333333333335</v>
      </c>
      <c r="Y154" s="91">
        <f>IF('GA Hay'!M28="","",'GA Hay'!M28)</f>
        <v>-5.8888888888889088E-2</v>
      </c>
      <c r="Z154" s="91">
        <f>IF('GA Hay'!N28="","",'GA Hay'!N28)</f>
        <v>7.5555555555555334E-2</v>
      </c>
      <c r="AA154" s="91">
        <f>IF('GA Hay'!O28="","",'GA Hay'!O28)</f>
        <v>0.20999999999999974</v>
      </c>
      <c r="AB154" s="92">
        <f>IF('GA Hay'!P28="","",'GA Hay'!P28)</f>
        <v>0.34444444444444416</v>
      </c>
      <c r="AC154" t="str">
        <f>IF('GA Hay'!Q28="","",'GA Hay'!Q28)</f>
        <v/>
      </c>
    </row>
    <row r="155" spans="2:29" x14ac:dyDescent="0.2">
      <c r="O155" s="27"/>
      <c r="P155" s="27"/>
      <c r="Q155" s="27"/>
      <c r="R155" s="27" t="str">
        <f>IF('GA Hay'!F29="","",'GA Hay'!F29)</f>
        <v/>
      </c>
      <c r="S155" s="27" t="str">
        <f>IF('GA Hay'!G29="","",'GA Hay'!G29)</f>
        <v/>
      </c>
      <c r="T155" s="27" t="str">
        <f>IF('GA Hay'!H29="","",'GA Hay'!H29)</f>
        <v/>
      </c>
      <c r="U155" s="27" t="str">
        <f>IF('GA Hay'!I29="","",'GA Hay'!I29)</f>
        <v/>
      </c>
      <c r="V155" s="27" t="str">
        <f>IF('GA Hay'!J29="","",'GA Hay'!J29)</f>
        <v/>
      </c>
      <c r="W155" s="27" t="str">
        <f>IF('GA Hay'!K29="","",'GA Hay'!K29)</f>
        <v/>
      </c>
      <c r="X155" s="27" t="str">
        <f>IF('GA Hay'!L29="","",'GA Hay'!L29)</f>
        <v/>
      </c>
      <c r="Y155" s="27" t="str">
        <f>IF('GA Hay'!M29="","",'GA Hay'!M29)</f>
        <v/>
      </c>
      <c r="Z155" s="27" t="str">
        <f>IF('GA Hay'!N29="","",'GA Hay'!N29)</f>
        <v/>
      </c>
      <c r="AA155" s="27" t="str">
        <f>IF('GA Hay'!O29="","",'GA Hay'!O29)</f>
        <v/>
      </c>
      <c r="AB155" s="27" t="str">
        <f>IF('GA Hay'!P29="","",'GA Hay'!P29)</f>
        <v/>
      </c>
      <c r="AC155" t="str">
        <f>IF('GA Hay'!Q29="","",'GA Hay'!Q29)</f>
        <v/>
      </c>
    </row>
    <row r="156" spans="2:29" ht="24" x14ac:dyDescent="0.3">
      <c r="B156" s="83" t="s">
        <v>153</v>
      </c>
      <c r="C156" s="84"/>
      <c r="D156" s="84"/>
      <c r="E156" s="84"/>
      <c r="F156" s="84"/>
      <c r="G156" s="84"/>
      <c r="H156" s="84"/>
      <c r="I156" s="84"/>
      <c r="J156" s="84"/>
      <c r="K156" s="101" t="s">
        <v>201</v>
      </c>
      <c r="L156" s="101"/>
      <c r="M156" s="93">
        <f>'CA Pistachio Crop'!C38</f>
        <v>2748.7883843619402</v>
      </c>
      <c r="N156" s="75" t="s">
        <v>195</v>
      </c>
      <c r="O156" s="27"/>
      <c r="P156" s="27"/>
      <c r="Q156" s="83" t="s">
        <v>174</v>
      </c>
      <c r="R156" s="84"/>
      <c r="S156" s="84" t="str">
        <f>IF('GA Hay'!G30="","",'GA Hay'!G30)</f>
        <v/>
      </c>
      <c r="T156" s="84" t="str">
        <f>IF('GA Hay'!H30="","",'GA Hay'!H30)</f>
        <v/>
      </c>
      <c r="U156" s="84" t="str">
        <f>IF('GA Hay'!I30="","",'GA Hay'!I30)</f>
        <v/>
      </c>
      <c r="V156" s="84" t="str">
        <f>IF('GA Hay'!J30="","",'GA Hay'!J30)</f>
        <v/>
      </c>
      <c r="W156" s="84" t="str">
        <f>IF('GA Hay'!K30="","",'GA Hay'!K30)</f>
        <v/>
      </c>
      <c r="X156" s="84" t="str">
        <f>IF('GA Hay'!L30="","",'GA Hay'!L30)</f>
        <v/>
      </c>
      <c r="Y156" s="84" t="str">
        <f>IF('GA Hay'!M30="","",'GA Hay'!M30)</f>
        <v/>
      </c>
      <c r="Z156" s="101" t="s">
        <v>201</v>
      </c>
      <c r="AA156" s="101"/>
      <c r="AB156" s="93">
        <f>'OR Blueberry Crop'!C38</f>
        <v>3817.2767869918462</v>
      </c>
      <c r="AC156" s="75" t="s">
        <v>195</v>
      </c>
    </row>
    <row r="157" spans="2:29" x14ac:dyDescent="0.2">
      <c r="B157" s="85"/>
      <c r="C157" s="27" t="str">
        <f>IF('CA Pistachio Crop'!F10="","",'CA Pistachio Crop'!F10)</f>
        <v>ROI analysis, fixed yield increase w/ price per ton variable</v>
      </c>
      <c r="D157" s="27"/>
      <c r="E157" s="27"/>
      <c r="F157" s="27"/>
      <c r="G157" s="27"/>
      <c r="H157" s="27" t="str">
        <f>IF('CA Pistachio Crop'!K10="","",'CA Pistachio Crop'!K10)</f>
        <v/>
      </c>
      <c r="I157" s="27" t="str">
        <f>IF('CA Pistachio Crop'!L10="","",'CA Pistachio Crop'!L10)</f>
        <v/>
      </c>
      <c r="J157" s="27" t="str">
        <f>IF('CA Pistachio Crop'!M10="","",'CA Pistachio Crop'!M10)</f>
        <v/>
      </c>
      <c r="K157" s="101" t="s">
        <v>202</v>
      </c>
      <c r="L157" s="101"/>
      <c r="M157" s="93">
        <f>'CA Pistachio Crop'!C39</f>
        <v>7706.1737252196599</v>
      </c>
      <c r="N157" s="75" t="s">
        <v>195</v>
      </c>
      <c r="O157" s="27"/>
      <c r="P157" s="27"/>
      <c r="Q157" s="85"/>
      <c r="R157" s="27" t="str">
        <f>IF('OR Blueberry Crop'!F10="","",'OR Blueberry Crop'!F10)</f>
        <v>ROI analysis, fixed yield increase w/ price per ton variable</v>
      </c>
      <c r="S157" s="27"/>
      <c r="T157" s="27"/>
      <c r="U157" s="27"/>
      <c r="V157" s="27"/>
      <c r="W157" s="27" t="str">
        <f>IF('OR Blueberry Crop'!K10="","",'OR Blueberry Crop'!K10)</f>
        <v/>
      </c>
      <c r="X157" s="27" t="str">
        <f>IF('OR Blueberry Crop'!L10="","",'OR Blueberry Crop'!L10)</f>
        <v/>
      </c>
      <c r="Y157" s="27" t="str">
        <f>IF('OR Blueberry Crop'!M10="","",'OR Blueberry Crop'!M10)</f>
        <v/>
      </c>
      <c r="Z157" s="101" t="s">
        <v>202</v>
      </c>
      <c r="AA157" s="101"/>
      <c r="AB157" s="93">
        <f>'OR Blueberry Crop'!C39</f>
        <v>10701.659773142474</v>
      </c>
      <c r="AC157" s="75" t="s">
        <v>195</v>
      </c>
    </row>
    <row r="158" spans="2:29" x14ac:dyDescent="0.2">
      <c r="B158" s="85"/>
      <c r="C158" s="27" t="str">
        <f>IF('CA Pistachio Crop'!F11="","",'CA Pistachio Crop'!F11)</f>
        <v/>
      </c>
      <c r="D158" s="27" t="str">
        <f>IF('CA Pistachio Crop'!G11="","",'CA Pistachio Crop'!G11)</f>
        <v>Harvests</v>
      </c>
      <c r="E158" s="27" t="str">
        <f>IF('CA Pistachio Crop'!H11="","",'CA Pistachio Crop'!H11)</f>
        <v/>
      </c>
      <c r="F158" s="27" t="str">
        <f>IF('CA Pistachio Crop'!I11="","",'CA Pistachio Crop'!I11)</f>
        <v/>
      </c>
      <c r="G158" s="27" t="str">
        <f>IF('CA Pistachio Crop'!J11="","",'CA Pistachio Crop'!J11)</f>
        <v/>
      </c>
      <c r="H158" s="27" t="str">
        <f>IF('CA Pistachio Crop'!K11="","",'CA Pistachio Crop'!K11)</f>
        <v/>
      </c>
      <c r="I158" s="27" t="str">
        <f>IF('CA Pistachio Crop'!L11="","",'CA Pistachio Crop'!L11)</f>
        <v/>
      </c>
      <c r="J158" s="27" t="str">
        <f>IF('CA Pistachio Crop'!M11="","",'CA Pistachio Crop'!M11)</f>
        <v/>
      </c>
      <c r="K158" s="27" t="str">
        <f>IF('CA Pistachio Crop'!N11="","",'CA Pistachio Crop'!N11)</f>
        <v/>
      </c>
      <c r="L158" s="27" t="str">
        <f>IF('CA Pistachio Crop'!O11="","",'CA Pistachio Crop'!O11)</f>
        <v/>
      </c>
      <c r="M158" s="86" t="str">
        <f>IF('CA Pistachio Crop'!P11="","",'CA Pistachio Crop'!P11)</f>
        <v/>
      </c>
      <c r="N158" t="str">
        <f>IF('CA Pistachio Crop'!Q11="","",'CA Pistachio Crop'!Q11)</f>
        <v/>
      </c>
      <c r="O158" s="27"/>
      <c r="P158" s="27"/>
      <c r="Q158" s="85"/>
      <c r="R158" s="27" t="str">
        <f>IF('OR Blueberry Crop'!F11="","",'OR Blueberry Crop'!F11)</f>
        <v/>
      </c>
      <c r="S158" s="27" t="str">
        <f>IF('OR Blueberry Crop'!G11="","",'OR Blueberry Crop'!G11)</f>
        <v>Harvests</v>
      </c>
      <c r="T158" s="27" t="str">
        <f>IF('OR Blueberry Crop'!H11="","",'OR Blueberry Crop'!H11)</f>
        <v/>
      </c>
      <c r="U158" s="27" t="str">
        <f>IF('OR Blueberry Crop'!I11="","",'OR Blueberry Crop'!I11)</f>
        <v/>
      </c>
      <c r="V158" s="27" t="str">
        <f>IF('OR Blueberry Crop'!J11="","",'OR Blueberry Crop'!J11)</f>
        <v/>
      </c>
      <c r="W158" s="27" t="str">
        <f>IF('OR Blueberry Crop'!K11="","",'OR Blueberry Crop'!K11)</f>
        <v/>
      </c>
      <c r="X158" s="27" t="str">
        <f>IF('OR Blueberry Crop'!L11="","",'OR Blueberry Crop'!L11)</f>
        <v/>
      </c>
      <c r="Y158" s="27" t="str">
        <f>IF('OR Blueberry Crop'!M11="","",'OR Blueberry Crop'!M11)</f>
        <v/>
      </c>
      <c r="Z158" s="27" t="str">
        <f>IF('OR Blueberry Crop'!N11="","",'OR Blueberry Crop'!N11)</f>
        <v/>
      </c>
      <c r="AA158" s="27" t="str">
        <f>IF('OR Blueberry Crop'!O11="","",'OR Blueberry Crop'!O11)</f>
        <v/>
      </c>
      <c r="AB158" s="86" t="str">
        <f>IF('OR Blueberry Crop'!P11="","",'OR Blueberry Crop'!P11)</f>
        <v/>
      </c>
      <c r="AC158" t="str">
        <f>IF('OR Blueberry Crop'!Q11="","",'OR Blueberry Crop'!Q11)</f>
        <v/>
      </c>
    </row>
    <row r="159" spans="2:29" x14ac:dyDescent="0.2">
      <c r="B159" s="85"/>
      <c r="C159" s="27" t="str">
        <f>IF('CA Pistachio Crop'!F12="","",'CA Pistachio Crop'!F12)</f>
        <v>cost/ton biochar applied</v>
      </c>
      <c r="D159" s="27">
        <f>IF('CA Pistachio Crop'!G12="","",'CA Pistachio Crop'!G12)</f>
        <v>1</v>
      </c>
      <c r="E159" s="27">
        <f>IF('CA Pistachio Crop'!H12="","",'CA Pistachio Crop'!H12)</f>
        <v>2</v>
      </c>
      <c r="F159" s="27">
        <f>IF('CA Pistachio Crop'!I12="","",'CA Pistachio Crop'!I12)</f>
        <v>3</v>
      </c>
      <c r="G159" s="27">
        <f>IF('CA Pistachio Crop'!J12="","",'CA Pistachio Crop'!J12)</f>
        <v>4</v>
      </c>
      <c r="H159" s="27">
        <f>IF('CA Pistachio Crop'!K12="","",'CA Pistachio Crop'!K12)</f>
        <v>5</v>
      </c>
      <c r="I159" s="27">
        <f>IF('CA Pistachio Crop'!L12="","",'CA Pistachio Crop'!L12)</f>
        <v>6</v>
      </c>
      <c r="J159" s="27">
        <f>IF('CA Pistachio Crop'!M12="","",'CA Pistachio Crop'!M12)</f>
        <v>7</v>
      </c>
      <c r="K159" s="27">
        <f>IF('CA Pistachio Crop'!N12="","",'CA Pistachio Crop'!N12)</f>
        <v>8</v>
      </c>
      <c r="L159" s="27">
        <f>IF('CA Pistachio Crop'!O12="","",'CA Pistachio Crop'!O12)</f>
        <v>9</v>
      </c>
      <c r="M159" s="86">
        <f>IF('CA Pistachio Crop'!P12="","",'CA Pistachio Crop'!P12)</f>
        <v>10</v>
      </c>
      <c r="N159" t="str">
        <f>IF('CA Pistachio Crop'!Q12="","",'CA Pistachio Crop'!Q12)</f>
        <v/>
      </c>
      <c r="O159" s="27"/>
      <c r="P159" s="27"/>
      <c r="Q159" s="85"/>
      <c r="R159" s="27" t="str">
        <f>IF('OR Blueberry Crop'!F12="","",'OR Blueberry Crop'!F12)</f>
        <v>cost/ton biochar applied</v>
      </c>
      <c r="S159" s="27">
        <f>IF('OR Blueberry Crop'!G12="","",'OR Blueberry Crop'!G12)</f>
        <v>1</v>
      </c>
      <c r="T159" s="27">
        <f>IF('OR Blueberry Crop'!H12="","",'OR Blueberry Crop'!H12)</f>
        <v>2</v>
      </c>
      <c r="U159" s="27">
        <f>IF('OR Blueberry Crop'!I12="","",'OR Blueberry Crop'!I12)</f>
        <v>3</v>
      </c>
      <c r="V159" s="27">
        <f>IF('OR Blueberry Crop'!J12="","",'OR Blueberry Crop'!J12)</f>
        <v>4</v>
      </c>
      <c r="W159" s="27">
        <f>IF('OR Blueberry Crop'!K12="","",'OR Blueberry Crop'!K12)</f>
        <v>5</v>
      </c>
      <c r="X159" s="27">
        <f>IF('OR Blueberry Crop'!L12="","",'OR Blueberry Crop'!L12)</f>
        <v>6</v>
      </c>
      <c r="Y159" s="27">
        <f>IF('OR Blueberry Crop'!M12="","",'OR Blueberry Crop'!M12)</f>
        <v>7</v>
      </c>
      <c r="Z159" s="27">
        <f>IF('OR Blueberry Crop'!N12="","",'OR Blueberry Crop'!N12)</f>
        <v>8</v>
      </c>
      <c r="AA159" s="27">
        <f>IF('OR Blueberry Crop'!O12="","",'OR Blueberry Crop'!O12)</f>
        <v>9</v>
      </c>
      <c r="AB159" s="86">
        <f>IF('OR Blueberry Crop'!P12="","",'OR Blueberry Crop'!P12)</f>
        <v>10</v>
      </c>
      <c r="AC159" t="str">
        <f>IF('OR Blueberry Crop'!Q12="","",'OR Blueberry Crop'!Q12)</f>
        <v/>
      </c>
    </row>
    <row r="160" spans="2:29" x14ac:dyDescent="0.2">
      <c r="B160" s="85"/>
      <c r="C160" s="87">
        <f>IF('CA Pistachio Crop'!F13="","",'CA Pistachio Crop'!F13)</f>
        <v>180</v>
      </c>
      <c r="D160" s="88">
        <f>IF('CA Pistachio Crop'!G13="","",'CA Pistachio Crop'!G13)</f>
        <v>-4.7345679012346126E-2</v>
      </c>
      <c r="E160" s="88">
        <f>IF('CA Pistachio Crop'!H13="","",'CA Pistachio Crop'!H13)</f>
        <v>0.90530864197530769</v>
      </c>
      <c r="F160" s="88">
        <f>IF('CA Pistachio Crop'!I13="","",'CA Pistachio Crop'!I13)</f>
        <v>1.8579629629629617</v>
      </c>
      <c r="G160" s="88">
        <f>IF('CA Pistachio Crop'!J13="","",'CA Pistachio Crop'!J13)</f>
        <v>2.8106172839506156</v>
      </c>
      <c r="H160" s="88">
        <f>IF('CA Pistachio Crop'!K13="","",'CA Pistachio Crop'!K13)</f>
        <v>3.7632716049382693</v>
      </c>
      <c r="I160" s="88">
        <f>IF('CA Pistachio Crop'!L13="","",'CA Pistachio Crop'!L13)</f>
        <v>4.715925925925923</v>
      </c>
      <c r="J160" s="88">
        <f>IF('CA Pistachio Crop'!M13="","",'CA Pistachio Crop'!M13)</f>
        <v>5.6685802469135771</v>
      </c>
      <c r="K160" s="88">
        <f>IF('CA Pistachio Crop'!N13="","",'CA Pistachio Crop'!N13)</f>
        <v>6.6212345679012312</v>
      </c>
      <c r="L160" s="88">
        <f>IF('CA Pistachio Crop'!O13="","",'CA Pistachio Crop'!O13)</f>
        <v>7.5738888888888845</v>
      </c>
      <c r="M160" s="89">
        <f>IF('CA Pistachio Crop'!P13="","",'CA Pistachio Crop'!P13)</f>
        <v>8.5265432098765395</v>
      </c>
      <c r="N160" t="str">
        <f>IF('CA Pistachio Crop'!Q13="","",'CA Pistachio Crop'!Q13)</f>
        <v>*per cost references</v>
      </c>
      <c r="O160" s="27"/>
      <c r="P160" s="27"/>
      <c r="Q160" s="85"/>
      <c r="R160" s="87">
        <f>IF('OR Blueberry Crop'!F13="","",'OR Blueberry Crop'!F13)</f>
        <v>180</v>
      </c>
      <c r="S160" s="88">
        <f>IF('OR Blueberry Crop'!G13="","",'OR Blueberry Crop'!G13)</f>
        <v>0.3229629629629634</v>
      </c>
      <c r="T160" s="88">
        <f>IF('OR Blueberry Crop'!H13="","",'OR Blueberry Crop'!H13)</f>
        <v>1.6459259259259269</v>
      </c>
      <c r="U160" s="88">
        <f>IF('OR Blueberry Crop'!I13="","",'OR Blueberry Crop'!I13)</f>
        <v>2.9688888888888902</v>
      </c>
      <c r="V160" s="88">
        <f>IF('OR Blueberry Crop'!J13="","",'OR Blueberry Crop'!J13)</f>
        <v>4.2918518518518534</v>
      </c>
      <c r="W160" s="88">
        <f>IF('OR Blueberry Crop'!K13="","",'OR Blueberry Crop'!K13)</f>
        <v>5.6148148148148174</v>
      </c>
      <c r="X160" s="88">
        <f>IF('OR Blueberry Crop'!L13="","",'OR Blueberry Crop'!L13)</f>
        <v>6.9377777777777805</v>
      </c>
      <c r="Y160" s="88">
        <f>IF('OR Blueberry Crop'!M13="","",'OR Blueberry Crop'!M13)</f>
        <v>8.2607407407407436</v>
      </c>
      <c r="Z160" s="88">
        <f>IF('OR Blueberry Crop'!N13="","",'OR Blueberry Crop'!N13)</f>
        <v>9.5837037037037067</v>
      </c>
      <c r="AA160" s="88">
        <f>IF('OR Blueberry Crop'!O13="","",'OR Blueberry Crop'!O13)</f>
        <v>10.90666666666667</v>
      </c>
      <c r="AB160" s="89">
        <f>IF('OR Blueberry Crop'!P13="","",'OR Blueberry Crop'!P13)</f>
        <v>12.229629629629635</v>
      </c>
      <c r="AC160" t="str">
        <f>IF('OR Blueberry Crop'!Q13="","",'OR Blueberry Crop'!Q13)</f>
        <v>*per cost references</v>
      </c>
    </row>
    <row r="161" spans="2:29" x14ac:dyDescent="0.2">
      <c r="B161" s="85"/>
      <c r="C161" s="87">
        <f>IF('CA Pistachio Crop'!F14="","",'CA Pistachio Crop'!F14)</f>
        <v>50</v>
      </c>
      <c r="D161" s="88">
        <f>IF('CA Pistachio Crop'!G14="","",'CA Pistachio Crop'!G14)</f>
        <v>2.4295555555555541</v>
      </c>
      <c r="E161" s="88">
        <f>IF('CA Pistachio Crop'!H14="","",'CA Pistachio Crop'!H14)</f>
        <v>5.8591111111111083</v>
      </c>
      <c r="F161" s="88">
        <f>IF('CA Pistachio Crop'!I14="","",'CA Pistachio Crop'!I14)</f>
        <v>9.2886666666666624</v>
      </c>
      <c r="G161" s="88">
        <f>IF('CA Pistachio Crop'!J14="","",'CA Pistachio Crop'!J14)</f>
        <v>12.718222222222217</v>
      </c>
      <c r="H161" s="88">
        <f>IF('CA Pistachio Crop'!K14="","",'CA Pistachio Crop'!K14)</f>
        <v>16.147777777777769</v>
      </c>
      <c r="I161" s="88">
        <f>IF('CA Pistachio Crop'!L14="","",'CA Pistachio Crop'!L14)</f>
        <v>19.577333333333325</v>
      </c>
      <c r="J161" s="88">
        <f>IF('CA Pistachio Crop'!M14="","",'CA Pistachio Crop'!M14)</f>
        <v>23.006888888888877</v>
      </c>
      <c r="K161" s="88">
        <f>IF('CA Pistachio Crop'!N14="","",'CA Pistachio Crop'!N14)</f>
        <v>26.436444444444433</v>
      </c>
      <c r="L161" s="88">
        <f>IF('CA Pistachio Crop'!O14="","",'CA Pistachio Crop'!O14)</f>
        <v>29.865999999999985</v>
      </c>
      <c r="M161" s="89">
        <f>IF('CA Pistachio Crop'!P14="","",'CA Pistachio Crop'!P14)</f>
        <v>33.295555555555538</v>
      </c>
      <c r="N161" t="str">
        <f>IF('CA Pistachio Crop'!Q14="","",'CA Pistachio Crop'!Q14)</f>
        <v/>
      </c>
      <c r="O161" s="27"/>
      <c r="P161" s="27"/>
      <c r="Q161" s="85"/>
      <c r="R161" s="87">
        <f>IF('OR Blueberry Crop'!F14="","",'OR Blueberry Crop'!F14)</f>
        <v>50</v>
      </c>
      <c r="S161" s="88">
        <f>IF('OR Blueberry Crop'!G14="","",'OR Blueberry Crop'!G14)</f>
        <v>3.7626666666666684</v>
      </c>
      <c r="T161" s="88">
        <f>IF('OR Blueberry Crop'!H14="","",'OR Blueberry Crop'!H14)</f>
        <v>8.5253333333333359</v>
      </c>
      <c r="U161" s="88">
        <f>IF('OR Blueberry Crop'!I14="","",'OR Blueberry Crop'!I14)</f>
        <v>13.288000000000006</v>
      </c>
      <c r="V161" s="88">
        <f>IF('OR Blueberry Crop'!J14="","",'OR Blueberry Crop'!J14)</f>
        <v>18.050666666666672</v>
      </c>
      <c r="W161" s="88">
        <f>IF('OR Blueberry Crop'!K14="","",'OR Blueberry Crop'!K14)</f>
        <v>22.81333333333334</v>
      </c>
      <c r="X161" s="88">
        <f>IF('OR Blueberry Crop'!L14="","",'OR Blueberry Crop'!L14)</f>
        <v>27.576000000000011</v>
      </c>
      <c r="Y161" s="88">
        <f>IF('OR Blueberry Crop'!M14="","",'OR Blueberry Crop'!M14)</f>
        <v>32.338666666666676</v>
      </c>
      <c r="Z161" s="88">
        <f>IF('OR Blueberry Crop'!N14="","",'OR Blueberry Crop'!N14)</f>
        <v>37.101333333333343</v>
      </c>
      <c r="AA161" s="88">
        <f>IF('OR Blueberry Crop'!O14="","",'OR Blueberry Crop'!O14)</f>
        <v>41.864000000000011</v>
      </c>
      <c r="AB161" s="89">
        <f>IF('OR Blueberry Crop'!P14="","",'OR Blueberry Crop'!P14)</f>
        <v>46.626666666666679</v>
      </c>
      <c r="AC161" t="str">
        <f>IF('OR Blueberry Crop'!Q14="","",'OR Blueberry Crop'!Q14)</f>
        <v/>
      </c>
    </row>
    <row r="162" spans="2:29" x14ac:dyDescent="0.2">
      <c r="B162" s="85"/>
      <c r="C162" s="87">
        <f>IF('CA Pistachio Crop'!F15="","",'CA Pistachio Crop'!F15)</f>
        <v>100</v>
      </c>
      <c r="D162" s="88">
        <f>IF('CA Pistachio Crop'!G15="","",'CA Pistachio Crop'!G15)</f>
        <v>0.71477777777777696</v>
      </c>
      <c r="E162" s="88">
        <f>IF('CA Pistachio Crop'!H15="","",'CA Pistachio Crop'!H15)</f>
        <v>2.4295555555555541</v>
      </c>
      <c r="F162" s="88">
        <f>IF('CA Pistachio Crop'!I15="","",'CA Pistachio Crop'!I15)</f>
        <v>4.1443333333333312</v>
      </c>
      <c r="G162" s="88">
        <f>IF('CA Pistachio Crop'!J15="","",'CA Pistachio Crop'!J15)</f>
        <v>5.8591111111111083</v>
      </c>
      <c r="H162" s="88">
        <f>IF('CA Pistachio Crop'!K15="","",'CA Pistachio Crop'!K15)</f>
        <v>7.5738888888888845</v>
      </c>
      <c r="I162" s="88">
        <f>IF('CA Pistachio Crop'!L15="","",'CA Pistachio Crop'!L15)</f>
        <v>9.2886666666666624</v>
      </c>
      <c r="J162" s="88">
        <f>IF('CA Pistachio Crop'!M15="","",'CA Pistachio Crop'!M15)</f>
        <v>11.003444444444439</v>
      </c>
      <c r="K162" s="88">
        <f>IF('CA Pistachio Crop'!N15="","",'CA Pistachio Crop'!N15)</f>
        <v>12.718222222222217</v>
      </c>
      <c r="L162" s="88">
        <f>IF('CA Pistachio Crop'!O15="","",'CA Pistachio Crop'!O15)</f>
        <v>14.432999999999993</v>
      </c>
      <c r="M162" s="89">
        <f>IF('CA Pistachio Crop'!P15="","",'CA Pistachio Crop'!P15)</f>
        <v>16.147777777777769</v>
      </c>
      <c r="N162" t="str">
        <f>IF('CA Pistachio Crop'!Q15="","",'CA Pistachio Crop'!Q15)</f>
        <v/>
      </c>
      <c r="O162" s="27"/>
      <c r="P162" s="27"/>
      <c r="Q162" s="85"/>
      <c r="R162" s="87">
        <f>IF('OR Blueberry Crop'!F15="","",'OR Blueberry Crop'!F15)</f>
        <v>100</v>
      </c>
      <c r="S162" s="88">
        <f>IF('OR Blueberry Crop'!G15="","",'OR Blueberry Crop'!G15)</f>
        <v>1.3813333333333342</v>
      </c>
      <c r="T162" s="88">
        <f>IF('OR Blueberry Crop'!H15="","",'OR Blueberry Crop'!H15)</f>
        <v>3.7626666666666684</v>
      </c>
      <c r="U162" s="88">
        <f>IF('OR Blueberry Crop'!I15="","",'OR Blueberry Crop'!I15)</f>
        <v>6.1440000000000028</v>
      </c>
      <c r="V162" s="88">
        <f>IF('OR Blueberry Crop'!J15="","",'OR Blueberry Crop'!J15)</f>
        <v>8.5253333333333359</v>
      </c>
      <c r="W162" s="88">
        <f>IF('OR Blueberry Crop'!K15="","",'OR Blueberry Crop'!K15)</f>
        <v>10.90666666666667</v>
      </c>
      <c r="X162" s="88">
        <f>IF('OR Blueberry Crop'!L15="","",'OR Blueberry Crop'!L15)</f>
        <v>13.288000000000006</v>
      </c>
      <c r="Y162" s="88">
        <f>IF('OR Blueberry Crop'!M15="","",'OR Blueberry Crop'!M15)</f>
        <v>15.66933333333334</v>
      </c>
      <c r="Z162" s="88">
        <f>IF('OR Blueberry Crop'!N15="","",'OR Blueberry Crop'!N15)</f>
        <v>18.050666666666672</v>
      </c>
      <c r="AA162" s="88">
        <f>IF('OR Blueberry Crop'!O15="","",'OR Blueberry Crop'!O15)</f>
        <v>20.432000000000006</v>
      </c>
      <c r="AB162" s="89">
        <f>IF('OR Blueberry Crop'!P15="","",'OR Blueberry Crop'!P15)</f>
        <v>22.81333333333334</v>
      </c>
      <c r="AC162" t="str">
        <f>IF('OR Blueberry Crop'!Q15="","",'OR Blueberry Crop'!Q15)</f>
        <v/>
      </c>
    </row>
    <row r="163" spans="2:29" x14ac:dyDescent="0.2">
      <c r="B163" s="85"/>
      <c r="C163" s="87">
        <f>IF('CA Pistachio Crop'!F16="","",'CA Pistachio Crop'!F16)</f>
        <v>200</v>
      </c>
      <c r="D163" s="88">
        <f>IF('CA Pistachio Crop'!G16="","",'CA Pistachio Crop'!G16)</f>
        <v>-0.14261111111111152</v>
      </c>
      <c r="E163" s="88">
        <f>IF('CA Pistachio Crop'!H16="","",'CA Pistachio Crop'!H16)</f>
        <v>0.71477777777777696</v>
      </c>
      <c r="F163" s="88">
        <f>IF('CA Pistachio Crop'!I16="","",'CA Pistachio Crop'!I16)</f>
        <v>1.5721666666666654</v>
      </c>
      <c r="G163" s="88">
        <f>IF('CA Pistachio Crop'!J16="","",'CA Pistachio Crop'!J16)</f>
        <v>2.4295555555555541</v>
      </c>
      <c r="H163" s="88">
        <f>IF('CA Pistachio Crop'!K16="","",'CA Pistachio Crop'!K16)</f>
        <v>3.2869444444444422</v>
      </c>
      <c r="I163" s="88">
        <f>IF('CA Pistachio Crop'!L16="","",'CA Pistachio Crop'!L16)</f>
        <v>4.1443333333333312</v>
      </c>
      <c r="J163" s="88">
        <f>IF('CA Pistachio Crop'!M16="","",'CA Pistachio Crop'!M16)</f>
        <v>5.0017222222222193</v>
      </c>
      <c r="K163" s="88">
        <f>IF('CA Pistachio Crop'!N16="","",'CA Pistachio Crop'!N16)</f>
        <v>5.8591111111111083</v>
      </c>
      <c r="L163" s="88">
        <f>IF('CA Pistachio Crop'!O16="","",'CA Pistachio Crop'!O16)</f>
        <v>6.7164999999999964</v>
      </c>
      <c r="M163" s="89">
        <f>IF('CA Pistachio Crop'!P16="","",'CA Pistachio Crop'!P16)</f>
        <v>7.5738888888888845</v>
      </c>
      <c r="N163" t="str">
        <f>IF('CA Pistachio Crop'!Q16="","",'CA Pistachio Crop'!Q16)</f>
        <v/>
      </c>
      <c r="O163" s="27"/>
      <c r="P163" s="27"/>
      <c r="Q163" s="85"/>
      <c r="R163" s="87">
        <f>IF('OR Blueberry Crop'!F16="","",'OR Blueberry Crop'!F16)</f>
        <v>200</v>
      </c>
      <c r="S163" s="88">
        <f>IF('OR Blueberry Crop'!G16="","",'OR Blueberry Crop'!G16)</f>
        <v>0.19066666666666707</v>
      </c>
      <c r="T163" s="88">
        <f>IF('OR Blueberry Crop'!H16="","",'OR Blueberry Crop'!H16)</f>
        <v>1.3813333333333342</v>
      </c>
      <c r="U163" s="88">
        <f>IF('OR Blueberry Crop'!I16="","",'OR Blueberry Crop'!I16)</f>
        <v>2.5720000000000014</v>
      </c>
      <c r="V163" s="88">
        <f>IF('OR Blueberry Crop'!J16="","",'OR Blueberry Crop'!J16)</f>
        <v>3.7626666666666684</v>
      </c>
      <c r="W163" s="88">
        <f>IF('OR Blueberry Crop'!K16="","",'OR Blueberry Crop'!K16)</f>
        <v>4.9533333333333349</v>
      </c>
      <c r="X163" s="88">
        <f>IF('OR Blueberry Crop'!L16="","",'OR Blueberry Crop'!L16)</f>
        <v>6.1440000000000028</v>
      </c>
      <c r="Y163" s="88">
        <f>IF('OR Blueberry Crop'!M16="","",'OR Blueberry Crop'!M16)</f>
        <v>7.3346666666666698</v>
      </c>
      <c r="Z163" s="88">
        <f>IF('OR Blueberry Crop'!N16="","",'OR Blueberry Crop'!N16)</f>
        <v>8.5253333333333359</v>
      </c>
      <c r="AA163" s="88">
        <f>IF('OR Blueberry Crop'!O16="","",'OR Blueberry Crop'!O16)</f>
        <v>9.7160000000000029</v>
      </c>
      <c r="AB163" s="89">
        <f>IF('OR Blueberry Crop'!P16="","",'OR Blueberry Crop'!P16)</f>
        <v>10.90666666666667</v>
      </c>
      <c r="AC163" t="str">
        <f>IF('OR Blueberry Crop'!Q16="","",'OR Blueberry Crop'!Q16)</f>
        <v/>
      </c>
    </row>
    <row r="164" spans="2:29" x14ac:dyDescent="0.2">
      <c r="B164" s="85"/>
      <c r="C164" s="87">
        <f>IF('CA Pistachio Crop'!F17="","",'CA Pistachio Crop'!F17)</f>
        <v>300</v>
      </c>
      <c r="D164" s="88">
        <f>IF('CA Pistachio Crop'!G17="","",'CA Pistachio Crop'!G17)</f>
        <v>-0.42840740740740768</v>
      </c>
      <c r="E164" s="88">
        <f>IF('CA Pistachio Crop'!H17="","",'CA Pistachio Crop'!H17)</f>
        <v>0.14318518518518464</v>
      </c>
      <c r="F164" s="88">
        <f>IF('CA Pistachio Crop'!I17="","",'CA Pistachio Crop'!I17)</f>
        <v>0.71477777777777696</v>
      </c>
      <c r="G164" s="88">
        <f>IF('CA Pistachio Crop'!J17="","",'CA Pistachio Crop'!J17)</f>
        <v>1.2863703703703693</v>
      </c>
      <c r="H164" s="88">
        <f>IF('CA Pistachio Crop'!K17="","",'CA Pistachio Crop'!K17)</f>
        <v>1.8579629629629617</v>
      </c>
      <c r="I164" s="88">
        <f>IF('CA Pistachio Crop'!L17="","",'CA Pistachio Crop'!L17)</f>
        <v>2.4295555555555541</v>
      </c>
      <c r="J164" s="88">
        <f>IF('CA Pistachio Crop'!M17="","",'CA Pistachio Crop'!M17)</f>
        <v>3.0011481481481463</v>
      </c>
      <c r="K164" s="88">
        <f>IF('CA Pistachio Crop'!N17="","",'CA Pistachio Crop'!N17)</f>
        <v>3.5727407407407386</v>
      </c>
      <c r="L164" s="88">
        <f>IF('CA Pistachio Crop'!O17="","",'CA Pistachio Crop'!O17)</f>
        <v>4.1443333333333312</v>
      </c>
      <c r="M164" s="89">
        <f>IF('CA Pistachio Crop'!P17="","",'CA Pistachio Crop'!P17)</f>
        <v>4.715925925925923</v>
      </c>
      <c r="N164" t="str">
        <f>IF('CA Pistachio Crop'!Q17="","",'CA Pistachio Crop'!Q17)</f>
        <v/>
      </c>
      <c r="O164" s="27"/>
      <c r="P164" s="27"/>
      <c r="Q164" s="85"/>
      <c r="R164" s="87">
        <f>IF('OR Blueberry Crop'!F17="","",'OR Blueberry Crop'!F17)</f>
        <v>300</v>
      </c>
      <c r="S164" s="88">
        <f>IF('OR Blueberry Crop'!G17="","",'OR Blueberry Crop'!G17)</f>
        <v>-0.20622222222222195</v>
      </c>
      <c r="T164" s="88">
        <f>IF('OR Blueberry Crop'!H17="","",'OR Blueberry Crop'!H17)</f>
        <v>0.58755555555555605</v>
      </c>
      <c r="U164" s="88">
        <f>IF('OR Blueberry Crop'!I17="","",'OR Blueberry Crop'!I17)</f>
        <v>1.3813333333333342</v>
      </c>
      <c r="V164" s="88">
        <f>IF('OR Blueberry Crop'!J17="","",'OR Blueberry Crop'!J17)</f>
        <v>2.1751111111111121</v>
      </c>
      <c r="W164" s="88">
        <f>IF('OR Blueberry Crop'!K17="","",'OR Blueberry Crop'!K17)</f>
        <v>2.9688888888888902</v>
      </c>
      <c r="X164" s="88">
        <f>IF('OR Blueberry Crop'!L17="","",'OR Blueberry Crop'!L17)</f>
        <v>3.7626666666666684</v>
      </c>
      <c r="Y164" s="88">
        <f>IF('OR Blueberry Crop'!M17="","",'OR Blueberry Crop'!M17)</f>
        <v>4.5564444444444465</v>
      </c>
      <c r="Z164" s="88">
        <f>IF('OR Blueberry Crop'!N17="","",'OR Blueberry Crop'!N17)</f>
        <v>5.3502222222222242</v>
      </c>
      <c r="AA164" s="88">
        <f>IF('OR Blueberry Crop'!O17="","",'OR Blueberry Crop'!O17)</f>
        <v>6.1440000000000028</v>
      </c>
      <c r="AB164" s="89">
        <f>IF('OR Blueberry Crop'!P17="","",'OR Blueberry Crop'!P17)</f>
        <v>6.9377777777777805</v>
      </c>
      <c r="AC164" t="str">
        <f>IF('OR Blueberry Crop'!Q17="","",'OR Blueberry Crop'!Q17)</f>
        <v/>
      </c>
    </row>
    <row r="165" spans="2:29" x14ac:dyDescent="0.2">
      <c r="B165" s="85"/>
      <c r="C165" s="87">
        <f>IF('CA Pistachio Crop'!F18="","",'CA Pistachio Crop'!F18)</f>
        <v>400</v>
      </c>
      <c r="D165" s="88">
        <f>IF('CA Pistachio Crop'!G18="","",'CA Pistachio Crop'!G18)</f>
        <v>-0.57130555555555573</v>
      </c>
      <c r="E165" s="88">
        <f>IF('CA Pistachio Crop'!H18="","",'CA Pistachio Crop'!H18)</f>
        <v>-0.14261111111111152</v>
      </c>
      <c r="F165" s="88">
        <f>IF('CA Pistachio Crop'!I18="","",'CA Pistachio Crop'!I18)</f>
        <v>0.28608333333333275</v>
      </c>
      <c r="G165" s="88">
        <f>IF('CA Pistachio Crop'!J18="","",'CA Pistachio Crop'!J18)</f>
        <v>0.71477777777777696</v>
      </c>
      <c r="H165" s="88">
        <f>IF('CA Pistachio Crop'!K18="","",'CA Pistachio Crop'!K18)</f>
        <v>1.1434722222222211</v>
      </c>
      <c r="I165" s="88">
        <f>IF('CA Pistachio Crop'!L18="","",'CA Pistachio Crop'!L18)</f>
        <v>1.5721666666666654</v>
      </c>
      <c r="J165" s="88">
        <f>IF('CA Pistachio Crop'!M18="","",'CA Pistachio Crop'!M18)</f>
        <v>2.0008611111111096</v>
      </c>
      <c r="K165" s="88">
        <f>IF('CA Pistachio Crop'!N18="","",'CA Pistachio Crop'!N18)</f>
        <v>2.4295555555555541</v>
      </c>
      <c r="L165" s="88">
        <f>IF('CA Pistachio Crop'!O18="","",'CA Pistachio Crop'!O18)</f>
        <v>2.8582499999999982</v>
      </c>
      <c r="M165" s="89">
        <f>IF('CA Pistachio Crop'!P18="","",'CA Pistachio Crop'!P18)</f>
        <v>3.2869444444444422</v>
      </c>
      <c r="N165" t="str">
        <f>IF('CA Pistachio Crop'!Q18="","",'CA Pistachio Crop'!Q18)</f>
        <v/>
      </c>
      <c r="O165" s="27"/>
      <c r="P165" s="27"/>
      <c r="Q165" s="85"/>
      <c r="R165" s="87">
        <f>IF('OR Blueberry Crop'!F18="","",'OR Blueberry Crop'!F18)</f>
        <v>400</v>
      </c>
      <c r="S165" s="88">
        <f>IF('OR Blueberry Crop'!G18="","",'OR Blueberry Crop'!G18)</f>
        <v>-0.40466666666666645</v>
      </c>
      <c r="T165" s="88">
        <f>IF('OR Blueberry Crop'!H18="","",'OR Blueberry Crop'!H18)</f>
        <v>0.19066666666666707</v>
      </c>
      <c r="U165" s="88">
        <f>IF('OR Blueberry Crop'!I18="","",'OR Blueberry Crop'!I18)</f>
        <v>0.78600000000000059</v>
      </c>
      <c r="V165" s="88">
        <f>IF('OR Blueberry Crop'!J18="","",'OR Blueberry Crop'!J18)</f>
        <v>1.3813333333333342</v>
      </c>
      <c r="W165" s="88">
        <f>IF('OR Blueberry Crop'!K18="","",'OR Blueberry Crop'!K18)</f>
        <v>1.9766666666666677</v>
      </c>
      <c r="X165" s="88">
        <f>IF('OR Blueberry Crop'!L18="","",'OR Blueberry Crop'!L18)</f>
        <v>2.5720000000000014</v>
      </c>
      <c r="Y165" s="88">
        <f>IF('OR Blueberry Crop'!M18="","",'OR Blueberry Crop'!M18)</f>
        <v>3.1673333333333349</v>
      </c>
      <c r="Z165" s="88">
        <f>IF('OR Blueberry Crop'!N18="","",'OR Blueberry Crop'!N18)</f>
        <v>3.7626666666666684</v>
      </c>
      <c r="AA165" s="88">
        <f>IF('OR Blueberry Crop'!O18="","",'OR Blueberry Crop'!O18)</f>
        <v>4.3580000000000014</v>
      </c>
      <c r="AB165" s="89">
        <f>IF('OR Blueberry Crop'!P18="","",'OR Blueberry Crop'!P18)</f>
        <v>4.9533333333333349</v>
      </c>
      <c r="AC165" t="str">
        <f>IF('OR Blueberry Crop'!Q18="","",'OR Blueberry Crop'!Q18)</f>
        <v/>
      </c>
    </row>
    <row r="166" spans="2:29" x14ac:dyDescent="0.2">
      <c r="B166" s="85"/>
      <c r="C166" s="27" t="str">
        <f>IF('CA Pistachio Crop'!F19="","",'CA Pistachio Crop'!F19)</f>
        <v/>
      </c>
      <c r="D166" s="27" t="str">
        <f>IF('CA Pistachio Crop'!G19="","",'CA Pistachio Crop'!G19)</f>
        <v/>
      </c>
      <c r="E166" s="27" t="str">
        <f>IF('CA Pistachio Crop'!H19="","",'CA Pistachio Crop'!H19)</f>
        <v/>
      </c>
      <c r="F166" s="27" t="str">
        <f>IF('CA Pistachio Crop'!I19="","",'CA Pistachio Crop'!I19)</f>
        <v/>
      </c>
      <c r="G166" s="27" t="str">
        <f>IF('CA Pistachio Crop'!J19="","",'CA Pistachio Crop'!J19)</f>
        <v/>
      </c>
      <c r="H166" s="27" t="str">
        <f>IF('CA Pistachio Crop'!K19="","",'CA Pistachio Crop'!K19)</f>
        <v/>
      </c>
      <c r="I166" s="27" t="str">
        <f>IF('CA Pistachio Crop'!L19="","",'CA Pistachio Crop'!L19)</f>
        <v/>
      </c>
      <c r="J166" s="27" t="str">
        <f>IF('CA Pistachio Crop'!M19="","",'CA Pistachio Crop'!M19)</f>
        <v/>
      </c>
      <c r="K166" s="27" t="str">
        <f>IF('CA Pistachio Crop'!N19="","",'CA Pistachio Crop'!N19)</f>
        <v/>
      </c>
      <c r="L166" s="27" t="str">
        <f>IF('CA Pistachio Crop'!O19="","",'CA Pistachio Crop'!O19)</f>
        <v/>
      </c>
      <c r="M166" s="86" t="str">
        <f>IF('CA Pistachio Crop'!P19="","",'CA Pistachio Crop'!P19)</f>
        <v/>
      </c>
      <c r="N166" t="str">
        <f>IF('CA Pistachio Crop'!Q19="","",'CA Pistachio Crop'!Q19)</f>
        <v/>
      </c>
      <c r="Q166" s="85"/>
      <c r="R166" s="27" t="str">
        <f>IF('OR Blueberry Crop'!F19="","",'OR Blueberry Crop'!F19)</f>
        <v/>
      </c>
      <c r="S166" s="27" t="str">
        <f>IF('OR Blueberry Crop'!G19="","",'OR Blueberry Crop'!G19)</f>
        <v/>
      </c>
      <c r="T166" s="27" t="str">
        <f>IF('OR Blueberry Crop'!H19="","",'OR Blueberry Crop'!H19)</f>
        <v/>
      </c>
      <c r="U166" s="27" t="str">
        <f>IF('OR Blueberry Crop'!I19="","",'OR Blueberry Crop'!I19)</f>
        <v/>
      </c>
      <c r="V166" s="27" t="str">
        <f>IF('OR Blueberry Crop'!J19="","",'OR Blueberry Crop'!J19)</f>
        <v/>
      </c>
      <c r="W166" s="27" t="str">
        <f>IF('OR Blueberry Crop'!K19="","",'OR Blueberry Crop'!K19)</f>
        <v/>
      </c>
      <c r="X166" s="27" t="str">
        <f>IF('OR Blueberry Crop'!L19="","",'OR Blueberry Crop'!L19)</f>
        <v/>
      </c>
      <c r="Y166" s="27" t="str">
        <f>IF('OR Blueberry Crop'!M19="","",'OR Blueberry Crop'!M19)</f>
        <v/>
      </c>
      <c r="Z166" s="27" t="str">
        <f>IF('OR Blueberry Crop'!N19="","",'OR Blueberry Crop'!N19)</f>
        <v/>
      </c>
      <c r="AA166" s="27" t="str">
        <f>IF('OR Blueberry Crop'!O19="","",'OR Blueberry Crop'!O19)</f>
        <v/>
      </c>
      <c r="AB166" s="86" t="str">
        <f>IF('OR Blueberry Crop'!P19="","",'OR Blueberry Crop'!P19)</f>
        <v/>
      </c>
      <c r="AC166" t="str">
        <f>IF('OR Blueberry Crop'!Q19="","",'OR Blueberry Crop'!Q19)</f>
        <v/>
      </c>
    </row>
    <row r="167" spans="2:29" x14ac:dyDescent="0.2">
      <c r="B167" s="85"/>
      <c r="C167" s="27" t="str">
        <f>IF('CA Pistachio Crop'!F20="","",'CA Pistachio Crop'!F20)</f>
        <v>ROI analysis, fixed price per ton w/ yield increase variable</v>
      </c>
      <c r="D167" s="27"/>
      <c r="E167" s="27"/>
      <c r="F167" s="27"/>
      <c r="G167" s="27"/>
      <c r="H167" s="27" t="str">
        <f>IF('CA Pistachio Crop'!K20="","",'CA Pistachio Crop'!K20)</f>
        <v/>
      </c>
      <c r="I167" s="27" t="str">
        <f>IF('CA Pistachio Crop'!L20="","",'CA Pistachio Crop'!L20)</f>
        <v/>
      </c>
      <c r="J167" s="27" t="str">
        <f>IF('CA Pistachio Crop'!M20="","",'CA Pistachio Crop'!M20)</f>
        <v/>
      </c>
      <c r="K167" s="27" t="str">
        <f>IF('CA Pistachio Crop'!N20="","",'CA Pistachio Crop'!N20)</f>
        <v/>
      </c>
      <c r="L167" s="27" t="str">
        <f>IF('CA Pistachio Crop'!O20="","",'CA Pistachio Crop'!O20)</f>
        <v/>
      </c>
      <c r="M167" s="86" t="str">
        <f>IF('CA Pistachio Crop'!P20="","",'CA Pistachio Crop'!P20)</f>
        <v/>
      </c>
      <c r="N167" t="str">
        <f>IF('CA Pistachio Crop'!Q20="","",'CA Pistachio Crop'!Q20)</f>
        <v/>
      </c>
      <c r="Q167" s="85"/>
      <c r="R167" s="27" t="str">
        <f>IF('OR Blueberry Crop'!F20="","",'OR Blueberry Crop'!F20)</f>
        <v>ROI analysis, fixed price per ton w/ yield increase variable</v>
      </c>
      <c r="S167" s="27"/>
      <c r="T167" s="27"/>
      <c r="U167" s="27"/>
      <c r="V167" s="27"/>
      <c r="W167" s="27"/>
      <c r="X167" s="27" t="str">
        <f>IF('OR Blueberry Crop'!L20="","",'OR Blueberry Crop'!L20)</f>
        <v/>
      </c>
      <c r="Y167" s="27" t="str">
        <f>IF('OR Blueberry Crop'!M20="","",'OR Blueberry Crop'!M20)</f>
        <v/>
      </c>
      <c r="Z167" s="27" t="str">
        <f>IF('OR Blueberry Crop'!N20="","",'OR Blueberry Crop'!N20)</f>
        <v/>
      </c>
      <c r="AA167" s="27" t="str">
        <f>IF('OR Blueberry Crop'!O20="","",'OR Blueberry Crop'!O20)</f>
        <v/>
      </c>
      <c r="AB167" s="86" t="str">
        <f>IF('OR Blueberry Crop'!P20="","",'OR Blueberry Crop'!P20)</f>
        <v/>
      </c>
      <c r="AC167" t="str">
        <f>IF('OR Blueberry Crop'!Q20="","",'OR Blueberry Crop'!Q20)</f>
        <v/>
      </c>
    </row>
    <row r="168" spans="2:29" x14ac:dyDescent="0.2">
      <c r="B168" s="85"/>
      <c r="C168" s="27" t="str">
        <f>IF('CA Pistachio Crop'!F21="","",'CA Pistachio Crop'!F21)</f>
        <v/>
      </c>
      <c r="D168" s="27" t="str">
        <f>IF('CA Pistachio Crop'!G21="","",'CA Pistachio Crop'!G21)</f>
        <v>Harvests</v>
      </c>
      <c r="E168" s="27" t="str">
        <f>IF('CA Pistachio Crop'!H21="","",'CA Pistachio Crop'!H21)</f>
        <v/>
      </c>
      <c r="F168" s="27" t="str">
        <f>IF('CA Pistachio Crop'!I21="","",'CA Pistachio Crop'!I21)</f>
        <v/>
      </c>
      <c r="G168" s="27" t="str">
        <f>IF('CA Pistachio Crop'!J21="","",'CA Pistachio Crop'!J21)</f>
        <v/>
      </c>
      <c r="H168" s="27" t="str">
        <f>IF('CA Pistachio Crop'!K21="","",'CA Pistachio Crop'!K21)</f>
        <v/>
      </c>
      <c r="I168" s="27" t="str">
        <f>IF('CA Pistachio Crop'!L21="","",'CA Pistachio Crop'!L21)</f>
        <v/>
      </c>
      <c r="J168" s="27" t="str">
        <f>IF('CA Pistachio Crop'!M21="","",'CA Pistachio Crop'!M21)</f>
        <v/>
      </c>
      <c r="K168" s="27" t="str">
        <f>IF('CA Pistachio Crop'!N21="","",'CA Pistachio Crop'!N21)</f>
        <v/>
      </c>
      <c r="L168" s="27" t="str">
        <f>IF('CA Pistachio Crop'!O21="","",'CA Pistachio Crop'!O21)</f>
        <v/>
      </c>
      <c r="M168" s="86" t="str">
        <f>IF('CA Pistachio Crop'!P21="","",'CA Pistachio Crop'!P21)</f>
        <v/>
      </c>
      <c r="N168" t="str">
        <f>IF('CA Pistachio Crop'!Q21="","",'CA Pistachio Crop'!Q21)</f>
        <v/>
      </c>
      <c r="Q168" s="85"/>
      <c r="R168" s="27" t="str">
        <f>IF('OR Blueberry Crop'!F21="","",'OR Blueberry Crop'!F21)</f>
        <v/>
      </c>
      <c r="S168" s="27" t="str">
        <f>IF('OR Blueberry Crop'!G21="","",'OR Blueberry Crop'!G21)</f>
        <v>Harvests</v>
      </c>
      <c r="T168" s="27" t="str">
        <f>IF('OR Blueberry Crop'!H21="","",'OR Blueberry Crop'!H21)</f>
        <v/>
      </c>
      <c r="U168" s="27" t="str">
        <f>IF('OR Blueberry Crop'!I21="","",'OR Blueberry Crop'!I21)</f>
        <v/>
      </c>
      <c r="V168" s="27" t="str">
        <f>IF('OR Blueberry Crop'!J21="","",'OR Blueberry Crop'!J21)</f>
        <v/>
      </c>
      <c r="W168" s="27" t="str">
        <f>IF('OR Blueberry Crop'!K21="","",'OR Blueberry Crop'!K21)</f>
        <v/>
      </c>
      <c r="X168" s="27" t="str">
        <f>IF('OR Blueberry Crop'!L21="","",'OR Blueberry Crop'!L21)</f>
        <v/>
      </c>
      <c r="Y168" s="27" t="str">
        <f>IF('OR Blueberry Crop'!M21="","",'OR Blueberry Crop'!M21)</f>
        <v/>
      </c>
      <c r="Z168" s="27" t="str">
        <f>IF('OR Blueberry Crop'!N21="","",'OR Blueberry Crop'!N21)</f>
        <v/>
      </c>
      <c r="AA168" s="27" t="str">
        <f>IF('OR Blueberry Crop'!O21="","",'OR Blueberry Crop'!O21)</f>
        <v/>
      </c>
      <c r="AB168" s="86" t="str">
        <f>IF('OR Blueberry Crop'!P21="","",'OR Blueberry Crop'!P21)</f>
        <v/>
      </c>
      <c r="AC168" t="str">
        <f>IF('OR Blueberry Crop'!Q21="","",'OR Blueberry Crop'!Q21)</f>
        <v/>
      </c>
    </row>
    <row r="169" spans="2:29" x14ac:dyDescent="0.2">
      <c r="B169" s="85"/>
      <c r="C169" s="27" t="str">
        <f>IF('CA Pistachio Crop'!F22="","",'CA Pistachio Crop'!F22)</f>
        <v>Yield % increase</v>
      </c>
      <c r="D169" s="27">
        <f>IF('CA Pistachio Crop'!G22="","",'CA Pistachio Crop'!G22)</f>
        <v>1</v>
      </c>
      <c r="E169" s="27">
        <f>IF('CA Pistachio Crop'!H22="","",'CA Pistachio Crop'!H22)</f>
        <v>2</v>
      </c>
      <c r="F169" s="27">
        <f>IF('CA Pistachio Crop'!I22="","",'CA Pistachio Crop'!I22)</f>
        <v>3</v>
      </c>
      <c r="G169" s="27">
        <f>IF('CA Pistachio Crop'!J22="","",'CA Pistachio Crop'!J22)</f>
        <v>4</v>
      </c>
      <c r="H169" s="27">
        <f>IF('CA Pistachio Crop'!K22="","",'CA Pistachio Crop'!K22)</f>
        <v>5</v>
      </c>
      <c r="I169" s="27">
        <f>IF('CA Pistachio Crop'!L22="","",'CA Pistachio Crop'!L22)</f>
        <v>6</v>
      </c>
      <c r="J169" s="27">
        <f>IF('CA Pistachio Crop'!M22="","",'CA Pistachio Crop'!M22)</f>
        <v>7</v>
      </c>
      <c r="K169" s="27">
        <f>IF('CA Pistachio Crop'!N22="","",'CA Pistachio Crop'!N22)</f>
        <v>8</v>
      </c>
      <c r="L169" s="27">
        <f>IF('CA Pistachio Crop'!O22="","",'CA Pistachio Crop'!O22)</f>
        <v>9</v>
      </c>
      <c r="M169" s="86">
        <f>IF('CA Pistachio Crop'!P22="","",'CA Pistachio Crop'!P22)</f>
        <v>10</v>
      </c>
      <c r="N169" t="str">
        <f>IF('CA Pistachio Crop'!Q22="","",'CA Pistachio Crop'!Q22)</f>
        <v/>
      </c>
      <c r="Q169" s="85"/>
      <c r="R169" s="27" t="str">
        <f>IF('OR Blueberry Crop'!F22="","",'OR Blueberry Crop'!F22)</f>
        <v>Yield % increase</v>
      </c>
      <c r="S169" s="27">
        <f>IF('OR Blueberry Crop'!G22="","",'OR Blueberry Crop'!G22)</f>
        <v>1</v>
      </c>
      <c r="T169" s="27">
        <f>IF('OR Blueberry Crop'!H22="","",'OR Blueberry Crop'!H22)</f>
        <v>2</v>
      </c>
      <c r="U169" s="27">
        <f>IF('OR Blueberry Crop'!I22="","",'OR Blueberry Crop'!I22)</f>
        <v>3</v>
      </c>
      <c r="V169" s="27">
        <f>IF('OR Blueberry Crop'!J22="","",'OR Blueberry Crop'!J22)</f>
        <v>4</v>
      </c>
      <c r="W169" s="27">
        <f>IF('OR Blueberry Crop'!K22="","",'OR Blueberry Crop'!K22)</f>
        <v>5</v>
      </c>
      <c r="X169" s="27">
        <f>IF('OR Blueberry Crop'!L22="","",'OR Blueberry Crop'!L22)</f>
        <v>6</v>
      </c>
      <c r="Y169" s="27">
        <f>IF('OR Blueberry Crop'!M22="","",'OR Blueberry Crop'!M22)</f>
        <v>7</v>
      </c>
      <c r="Z169" s="27">
        <f>IF('OR Blueberry Crop'!N22="","",'OR Blueberry Crop'!N22)</f>
        <v>8</v>
      </c>
      <c r="AA169" s="27">
        <f>IF('OR Blueberry Crop'!O22="","",'OR Blueberry Crop'!O22)</f>
        <v>9</v>
      </c>
      <c r="AB169" s="86">
        <f>IF('OR Blueberry Crop'!P22="","",'OR Blueberry Crop'!P22)</f>
        <v>10</v>
      </c>
      <c r="AC169" t="str">
        <f>IF('OR Blueberry Crop'!Q22="","",'OR Blueberry Crop'!Q22)</f>
        <v/>
      </c>
    </row>
    <row r="170" spans="2:29" x14ac:dyDescent="0.2">
      <c r="B170" s="85"/>
      <c r="C170" s="88">
        <f>IF('CA Pistachio Crop'!F23="","",'CA Pistachio Crop'!F23)</f>
        <v>0.1</v>
      </c>
      <c r="D170" s="88">
        <f>IF('CA Pistachio Crop'!G23="","",'CA Pistachio Crop'!G23)</f>
        <v>-4.7345679012346126E-2</v>
      </c>
      <c r="E170" s="88">
        <f>IF('CA Pistachio Crop'!H23="","",'CA Pistachio Crop'!H23)</f>
        <v>0.90530864197530769</v>
      </c>
      <c r="F170" s="88">
        <f>IF('CA Pistachio Crop'!I23="","",'CA Pistachio Crop'!I23)</f>
        <v>1.8579629629629617</v>
      </c>
      <c r="G170" s="88">
        <f>IF('CA Pistachio Crop'!J23="","",'CA Pistachio Crop'!J23)</f>
        <v>2.8106172839506156</v>
      </c>
      <c r="H170" s="88">
        <f>IF('CA Pistachio Crop'!K23="","",'CA Pistachio Crop'!K23)</f>
        <v>3.7632716049382693</v>
      </c>
      <c r="I170" s="88">
        <f>IF('CA Pistachio Crop'!L23="","",'CA Pistachio Crop'!L23)</f>
        <v>4.715925925925923</v>
      </c>
      <c r="J170" s="88">
        <f>IF('CA Pistachio Crop'!M23="","",'CA Pistachio Crop'!M23)</f>
        <v>5.6685802469135771</v>
      </c>
      <c r="K170" s="88">
        <f>IF('CA Pistachio Crop'!N23="","",'CA Pistachio Crop'!N23)</f>
        <v>6.6212345679012312</v>
      </c>
      <c r="L170" s="88">
        <f>IF('CA Pistachio Crop'!O23="","",'CA Pistachio Crop'!O23)</f>
        <v>7.5738888888888845</v>
      </c>
      <c r="M170" s="89">
        <f>IF('CA Pistachio Crop'!P23="","",'CA Pistachio Crop'!P23)</f>
        <v>8.5265432098765395</v>
      </c>
      <c r="N170" t="str">
        <f>IF('CA Pistachio Crop'!Q23="","",'CA Pistachio Crop'!Q23)</f>
        <v>*per research references</v>
      </c>
      <c r="Q170" s="85"/>
      <c r="R170" s="88">
        <f>IF('OR Blueberry Crop'!F23="","",'OR Blueberry Crop'!F23)</f>
        <v>0.1</v>
      </c>
      <c r="S170" s="88">
        <f>IF('OR Blueberry Crop'!G23="","",'OR Blueberry Crop'!G23)</f>
        <v>0.3229629629629634</v>
      </c>
      <c r="T170" s="88">
        <f>IF('OR Blueberry Crop'!H23="","",'OR Blueberry Crop'!H23)</f>
        <v>1.6459259259259269</v>
      </c>
      <c r="U170" s="88">
        <f>IF('OR Blueberry Crop'!I23="","",'OR Blueberry Crop'!I23)</f>
        <v>2.9688888888888902</v>
      </c>
      <c r="V170" s="88">
        <f>IF('OR Blueberry Crop'!J23="","",'OR Blueberry Crop'!J23)</f>
        <v>4.2918518518518534</v>
      </c>
      <c r="W170" s="88">
        <f>IF('OR Blueberry Crop'!K23="","",'OR Blueberry Crop'!K23)</f>
        <v>5.6148148148148174</v>
      </c>
      <c r="X170" s="88">
        <f>IF('OR Blueberry Crop'!L23="","",'OR Blueberry Crop'!L23)</f>
        <v>6.9377777777777805</v>
      </c>
      <c r="Y170" s="88">
        <f>IF('OR Blueberry Crop'!M23="","",'OR Blueberry Crop'!M23)</f>
        <v>8.2607407407407436</v>
      </c>
      <c r="Z170" s="88">
        <f>IF('OR Blueberry Crop'!N23="","",'OR Blueberry Crop'!N23)</f>
        <v>9.5837037037037067</v>
      </c>
      <c r="AA170" s="88">
        <f>IF('OR Blueberry Crop'!O23="","",'OR Blueberry Crop'!O23)</f>
        <v>10.90666666666667</v>
      </c>
      <c r="AB170" s="89">
        <f>IF('OR Blueberry Crop'!P23="","",'OR Blueberry Crop'!P23)</f>
        <v>12.229629629629635</v>
      </c>
      <c r="AC170" t="str">
        <f>IF('OR Blueberry Crop'!Q23="","",'OR Blueberry Crop'!Q23)</f>
        <v>*per research references</v>
      </c>
    </row>
    <row r="171" spans="2:29" x14ac:dyDescent="0.2">
      <c r="B171" s="85"/>
      <c r="C171" s="88">
        <f>IF('CA Pistachio Crop'!F24="","",'CA Pistachio Crop'!F24)</f>
        <v>0.05</v>
      </c>
      <c r="D171" s="88">
        <f>IF('CA Pistachio Crop'!G24="","",'CA Pistachio Crop'!G24)</f>
        <v>-0.52367283950617305</v>
      </c>
      <c r="E171" s="88">
        <f>IF('CA Pistachio Crop'!H24="","",'CA Pistachio Crop'!H24)</f>
        <v>-4.7345679012346126E-2</v>
      </c>
      <c r="F171" s="88">
        <f>IF('CA Pistachio Crop'!I24="","",'CA Pistachio Crop'!I24)</f>
        <v>0.4289814814814808</v>
      </c>
      <c r="G171" s="88">
        <f>IF('CA Pistachio Crop'!J24="","",'CA Pistachio Crop'!J24)</f>
        <v>0.90530864197530769</v>
      </c>
      <c r="H171" s="88">
        <f>IF('CA Pistachio Crop'!K24="","",'CA Pistachio Crop'!K24)</f>
        <v>1.3816358024691346</v>
      </c>
      <c r="I171" s="88">
        <f>IF('CA Pistachio Crop'!L24="","",'CA Pistachio Crop'!L24)</f>
        <v>1.8579629629629617</v>
      </c>
      <c r="J171" s="88">
        <f>IF('CA Pistachio Crop'!M24="","",'CA Pistachio Crop'!M24)</f>
        <v>2.3342901234567885</v>
      </c>
      <c r="K171" s="88">
        <f>IF('CA Pistachio Crop'!N24="","",'CA Pistachio Crop'!N24)</f>
        <v>2.8106172839506156</v>
      </c>
      <c r="L171" s="88">
        <f>IF('CA Pistachio Crop'!O24="","",'CA Pistachio Crop'!O24)</f>
        <v>3.2869444444444422</v>
      </c>
      <c r="M171" s="89">
        <f>IF('CA Pistachio Crop'!P24="","",'CA Pistachio Crop'!P24)</f>
        <v>3.7632716049382693</v>
      </c>
      <c r="N171" t="str">
        <f>IF('CA Pistachio Crop'!Q24="","",'CA Pistachio Crop'!Q24)</f>
        <v/>
      </c>
      <c r="Q171" s="85"/>
      <c r="R171" s="88">
        <f>IF('OR Blueberry Crop'!F24="","",'OR Blueberry Crop'!F24)</f>
        <v>0.05</v>
      </c>
      <c r="S171" s="88">
        <f>IF('OR Blueberry Crop'!G24="","",'OR Blueberry Crop'!G24)</f>
        <v>-0.33851851851851944</v>
      </c>
      <c r="T171" s="88">
        <f>IF('OR Blueberry Crop'!H24="","",'OR Blueberry Crop'!H24)</f>
        <v>0.32296296296296118</v>
      </c>
      <c r="U171" s="88">
        <f>IF('OR Blueberry Crop'!I24="","",'OR Blueberry Crop'!I24)</f>
        <v>0.98444444444444179</v>
      </c>
      <c r="V171" s="88">
        <f>IF('OR Blueberry Crop'!J24="","",'OR Blueberry Crop'!J24)</f>
        <v>1.6459259259259222</v>
      </c>
      <c r="W171" s="88">
        <f>IF('OR Blueberry Crop'!K24="","",'OR Blueberry Crop'!K24)</f>
        <v>2.3074074074074029</v>
      </c>
      <c r="X171" s="88">
        <f>IF('OR Blueberry Crop'!L24="","",'OR Blueberry Crop'!L24)</f>
        <v>2.9688888888888836</v>
      </c>
      <c r="Y171" s="88">
        <f>IF('OR Blueberry Crop'!M24="","",'OR Blueberry Crop'!M24)</f>
        <v>3.6303703703703643</v>
      </c>
      <c r="Z171" s="88">
        <f>IF('OR Blueberry Crop'!N24="","",'OR Blueberry Crop'!N24)</f>
        <v>4.2918518518518445</v>
      </c>
      <c r="AA171" s="88">
        <f>IF('OR Blueberry Crop'!O24="","",'OR Blueberry Crop'!O24)</f>
        <v>4.9533333333333252</v>
      </c>
      <c r="AB171" s="89">
        <f>IF('OR Blueberry Crop'!P24="","",'OR Blueberry Crop'!P24)</f>
        <v>5.6148148148148058</v>
      </c>
      <c r="AC171" t="str">
        <f>IF('OR Blueberry Crop'!Q24="","",'OR Blueberry Crop'!Q24)</f>
        <v/>
      </c>
    </row>
    <row r="172" spans="2:29" x14ac:dyDescent="0.2">
      <c r="B172" s="85"/>
      <c r="C172" s="88">
        <f>IF('CA Pistachio Crop'!F25="","",'CA Pistachio Crop'!F25)</f>
        <v>0.15</v>
      </c>
      <c r="D172" s="88">
        <f>IF('CA Pistachio Crop'!G25="","",'CA Pistachio Crop'!G25)</f>
        <v>0.42898148148148191</v>
      </c>
      <c r="E172" s="88">
        <f>IF('CA Pistachio Crop'!H25="","",'CA Pistachio Crop'!H25)</f>
        <v>1.8579629629629639</v>
      </c>
      <c r="F172" s="88">
        <f>IF('CA Pistachio Crop'!I25="","",'CA Pistachio Crop'!I25)</f>
        <v>3.2869444444444458</v>
      </c>
      <c r="G172" s="88">
        <f>IF('CA Pistachio Crop'!J25="","",'CA Pistachio Crop'!J25)</f>
        <v>4.7159259259259274</v>
      </c>
      <c r="H172" s="88">
        <f>IF('CA Pistachio Crop'!K25="","",'CA Pistachio Crop'!K25)</f>
        <v>6.1449074074074099</v>
      </c>
      <c r="I172" s="88">
        <f>IF('CA Pistachio Crop'!L25="","",'CA Pistachio Crop'!L25)</f>
        <v>7.5738888888888916</v>
      </c>
      <c r="J172" s="88">
        <f>IF('CA Pistachio Crop'!M25="","",'CA Pistachio Crop'!M25)</f>
        <v>9.0028703703703741</v>
      </c>
      <c r="K172" s="88">
        <f>IF('CA Pistachio Crop'!N25="","",'CA Pistachio Crop'!N25)</f>
        <v>10.431851851851855</v>
      </c>
      <c r="L172" s="88">
        <f>IF('CA Pistachio Crop'!O25="","",'CA Pistachio Crop'!O25)</f>
        <v>11.860833333333337</v>
      </c>
      <c r="M172" s="89">
        <f>IF('CA Pistachio Crop'!P25="","",'CA Pistachio Crop'!P25)</f>
        <v>13.28981481481482</v>
      </c>
      <c r="N172" t="str">
        <f>IF('CA Pistachio Crop'!Q25="","",'CA Pistachio Crop'!Q25)</f>
        <v/>
      </c>
      <c r="Q172" s="85"/>
      <c r="R172" s="88">
        <f>IF('OR Blueberry Crop'!F25="","",'OR Blueberry Crop'!F25)</f>
        <v>0.15</v>
      </c>
      <c r="S172" s="88">
        <f>IF('OR Blueberry Crop'!G25="","",'OR Blueberry Crop'!G25)</f>
        <v>0.98444444444444401</v>
      </c>
      <c r="T172" s="88">
        <f>IF('OR Blueberry Crop'!H25="","",'OR Blueberry Crop'!H25)</f>
        <v>2.968888888888888</v>
      </c>
      <c r="U172" s="88">
        <f>IF('OR Blueberry Crop'!I25="","",'OR Blueberry Crop'!I25)</f>
        <v>4.9533333333333323</v>
      </c>
      <c r="V172" s="88">
        <f>IF('OR Blueberry Crop'!J25="","",'OR Blueberry Crop'!J25)</f>
        <v>6.937777777777776</v>
      </c>
      <c r="W172" s="88">
        <f>IF('OR Blueberry Crop'!K25="","",'OR Blueberry Crop'!K25)</f>
        <v>8.9222222222222207</v>
      </c>
      <c r="X172" s="88">
        <f>IF('OR Blueberry Crop'!L25="","",'OR Blueberry Crop'!L25)</f>
        <v>10.906666666666665</v>
      </c>
      <c r="Y172" s="88">
        <f>IF('OR Blueberry Crop'!M25="","",'OR Blueberry Crop'!M25)</f>
        <v>12.891111111111108</v>
      </c>
      <c r="Z172" s="88">
        <f>IF('OR Blueberry Crop'!N25="","",'OR Blueberry Crop'!N25)</f>
        <v>14.875555555555552</v>
      </c>
      <c r="AA172" s="88">
        <f>IF('OR Blueberry Crop'!O25="","",'OR Blueberry Crop'!O25)</f>
        <v>16.859999999999996</v>
      </c>
      <c r="AB172" s="89">
        <f>IF('OR Blueberry Crop'!P25="","",'OR Blueberry Crop'!P25)</f>
        <v>18.844444444444441</v>
      </c>
      <c r="AC172" t="str">
        <f>IF('OR Blueberry Crop'!Q25="","",'OR Blueberry Crop'!Q25)</f>
        <v/>
      </c>
    </row>
    <row r="173" spans="2:29" x14ac:dyDescent="0.2">
      <c r="B173" s="85"/>
      <c r="C173" s="88">
        <f>IF('CA Pistachio Crop'!F26="","",'CA Pistachio Crop'!F26)</f>
        <v>0.2</v>
      </c>
      <c r="D173" s="88">
        <f>IF('CA Pistachio Crop'!G26="","",'CA Pistachio Crop'!G26)</f>
        <v>0.90530864197530769</v>
      </c>
      <c r="E173" s="88">
        <f>IF('CA Pistachio Crop'!H26="","",'CA Pistachio Crop'!H26)</f>
        <v>2.8106172839506156</v>
      </c>
      <c r="F173" s="88">
        <f>IF('CA Pistachio Crop'!I26="","",'CA Pistachio Crop'!I26)</f>
        <v>4.715925925925923</v>
      </c>
      <c r="G173" s="88">
        <f>IF('CA Pistachio Crop'!J26="","",'CA Pistachio Crop'!J26)</f>
        <v>6.6212345679012312</v>
      </c>
      <c r="H173" s="88">
        <f>IF('CA Pistachio Crop'!K26="","",'CA Pistachio Crop'!K26)</f>
        <v>8.5265432098765395</v>
      </c>
      <c r="I173" s="88">
        <f>IF('CA Pistachio Crop'!L26="","",'CA Pistachio Crop'!L26)</f>
        <v>10.431851851851846</v>
      </c>
      <c r="J173" s="88">
        <f>IF('CA Pistachio Crop'!M26="","",'CA Pistachio Crop'!M26)</f>
        <v>12.337160493827154</v>
      </c>
      <c r="K173" s="88">
        <f>IF('CA Pistachio Crop'!N26="","",'CA Pistachio Crop'!N26)</f>
        <v>14.242469135802462</v>
      </c>
      <c r="L173" s="88">
        <f>IF('CA Pistachio Crop'!O26="","",'CA Pistachio Crop'!O26)</f>
        <v>16.147777777777769</v>
      </c>
      <c r="M173" s="89">
        <f>IF('CA Pistachio Crop'!P26="","",'CA Pistachio Crop'!P26)</f>
        <v>18.053086419753079</v>
      </c>
      <c r="N173" t="str">
        <f>IF('CA Pistachio Crop'!Q26="","",'CA Pistachio Crop'!Q26)</f>
        <v/>
      </c>
      <c r="Q173" s="85"/>
      <c r="R173" s="88">
        <f>IF('OR Blueberry Crop'!F26="","",'OR Blueberry Crop'!F26)</f>
        <v>0.2</v>
      </c>
      <c r="S173" s="88">
        <f>IF('OR Blueberry Crop'!G26="","",'OR Blueberry Crop'!G26)</f>
        <v>1.6459259259259269</v>
      </c>
      <c r="T173" s="88">
        <f>IF('OR Blueberry Crop'!H26="","",'OR Blueberry Crop'!H26)</f>
        <v>4.2918518518518534</v>
      </c>
      <c r="U173" s="88">
        <f>IF('OR Blueberry Crop'!I26="","",'OR Blueberry Crop'!I26)</f>
        <v>6.9377777777777805</v>
      </c>
      <c r="V173" s="88">
        <f>IF('OR Blueberry Crop'!J26="","",'OR Blueberry Crop'!J26)</f>
        <v>9.5837037037037067</v>
      </c>
      <c r="W173" s="88">
        <f>IF('OR Blueberry Crop'!K26="","",'OR Blueberry Crop'!K26)</f>
        <v>12.229629629629635</v>
      </c>
      <c r="X173" s="88">
        <f>IF('OR Blueberry Crop'!L26="","",'OR Blueberry Crop'!L26)</f>
        <v>14.875555555555561</v>
      </c>
      <c r="Y173" s="88">
        <f>IF('OR Blueberry Crop'!M26="","",'OR Blueberry Crop'!M26)</f>
        <v>17.521481481481487</v>
      </c>
      <c r="Z173" s="88">
        <f>IF('OR Blueberry Crop'!N26="","",'OR Blueberry Crop'!N26)</f>
        <v>20.167407407407413</v>
      </c>
      <c r="AA173" s="88">
        <f>IF('OR Blueberry Crop'!O26="","",'OR Blueberry Crop'!O26)</f>
        <v>22.81333333333334</v>
      </c>
      <c r="AB173" s="89">
        <f>IF('OR Blueberry Crop'!P26="","",'OR Blueberry Crop'!P26)</f>
        <v>25.459259259259269</v>
      </c>
      <c r="AC173" t="str">
        <f>IF('OR Blueberry Crop'!Q26="","",'OR Blueberry Crop'!Q26)</f>
        <v/>
      </c>
    </row>
    <row r="174" spans="2:29" x14ac:dyDescent="0.2">
      <c r="B174" s="85"/>
      <c r="C174" s="88">
        <f>IF('CA Pistachio Crop'!F27="","",'CA Pistachio Crop'!F27)</f>
        <v>0.25</v>
      </c>
      <c r="D174" s="88">
        <f>IF('CA Pistachio Crop'!G27="","",'CA Pistachio Crop'!G27)</f>
        <v>1.3816358024691358</v>
      </c>
      <c r="E174" s="88">
        <f>IF('CA Pistachio Crop'!H27="","",'CA Pistachio Crop'!H27)</f>
        <v>3.7632716049382715</v>
      </c>
      <c r="F174" s="88">
        <f>IF('CA Pistachio Crop'!I27="","",'CA Pistachio Crop'!I27)</f>
        <v>6.1449074074074073</v>
      </c>
      <c r="G174" s="88">
        <f>IF('CA Pistachio Crop'!J27="","",'CA Pistachio Crop'!J27)</f>
        <v>8.526543209876543</v>
      </c>
      <c r="H174" s="88">
        <f>IF('CA Pistachio Crop'!K27="","",'CA Pistachio Crop'!K27)</f>
        <v>10.908179012345679</v>
      </c>
      <c r="I174" s="88">
        <f>IF('CA Pistachio Crop'!L27="","",'CA Pistachio Crop'!L27)</f>
        <v>13.289814814814815</v>
      </c>
      <c r="J174" s="88">
        <f>IF('CA Pistachio Crop'!M27="","",'CA Pistachio Crop'!M27)</f>
        <v>15.67145061728395</v>
      </c>
      <c r="K174" s="88">
        <f>IF('CA Pistachio Crop'!N27="","",'CA Pistachio Crop'!N27)</f>
        <v>18.053086419753086</v>
      </c>
      <c r="L174" s="88">
        <f>IF('CA Pistachio Crop'!O27="","",'CA Pistachio Crop'!O27)</f>
        <v>20.434722222222224</v>
      </c>
      <c r="M174" s="89">
        <f>IF('CA Pistachio Crop'!P27="","",'CA Pistachio Crop'!P27)</f>
        <v>22.816358024691358</v>
      </c>
      <c r="N174" t="str">
        <f>IF('CA Pistachio Crop'!Q27="","",'CA Pistachio Crop'!Q27)</f>
        <v/>
      </c>
      <c r="Q174" s="85"/>
      <c r="R174" s="88">
        <f>IF('OR Blueberry Crop'!F27="","",'OR Blueberry Crop'!F27)</f>
        <v>0.25</v>
      </c>
      <c r="S174" s="88">
        <f>IF('OR Blueberry Crop'!G27="","",'OR Blueberry Crop'!G27)</f>
        <v>2.3074074074074074</v>
      </c>
      <c r="T174" s="88">
        <f>IF('OR Blueberry Crop'!H27="","",'OR Blueberry Crop'!H27)</f>
        <v>5.6148148148148147</v>
      </c>
      <c r="U174" s="88">
        <f>IF('OR Blueberry Crop'!I27="","",'OR Blueberry Crop'!I27)</f>
        <v>8.9222222222222225</v>
      </c>
      <c r="V174" s="88">
        <f>IF('OR Blueberry Crop'!J27="","",'OR Blueberry Crop'!J27)</f>
        <v>12.229629629629629</v>
      </c>
      <c r="W174" s="88">
        <f>IF('OR Blueberry Crop'!K27="","",'OR Blueberry Crop'!K27)</f>
        <v>15.537037037037036</v>
      </c>
      <c r="X174" s="88">
        <f>IF('OR Blueberry Crop'!L27="","",'OR Blueberry Crop'!L27)</f>
        <v>18.844444444444445</v>
      </c>
      <c r="Y174" s="88">
        <f>IF('OR Blueberry Crop'!M27="","",'OR Blueberry Crop'!M27)</f>
        <v>22.151851851851852</v>
      </c>
      <c r="Z174" s="88">
        <f>IF('OR Blueberry Crop'!N27="","",'OR Blueberry Crop'!N27)</f>
        <v>25.459259259259259</v>
      </c>
      <c r="AA174" s="88">
        <f>IF('OR Blueberry Crop'!O27="","",'OR Blueberry Crop'!O27)</f>
        <v>28.766666666666666</v>
      </c>
      <c r="AB174" s="89">
        <f>IF('OR Blueberry Crop'!P27="","",'OR Blueberry Crop'!P27)</f>
        <v>32.074074074074076</v>
      </c>
      <c r="AC174" t="str">
        <f>IF('OR Blueberry Crop'!Q27="","",'OR Blueberry Crop'!Q27)</f>
        <v/>
      </c>
    </row>
    <row r="175" spans="2:29" x14ac:dyDescent="0.2">
      <c r="B175" s="90"/>
      <c r="C175" s="91">
        <f>IF('CA Pistachio Crop'!F28="","",'CA Pistachio Crop'!F28)</f>
        <v>0.3</v>
      </c>
      <c r="D175" s="91">
        <f>IF('CA Pistachio Crop'!G28="","",'CA Pistachio Crop'!G28)</f>
        <v>1.8579629629629639</v>
      </c>
      <c r="E175" s="91">
        <f>IF('CA Pistachio Crop'!H28="","",'CA Pistachio Crop'!H28)</f>
        <v>4.7159259259259274</v>
      </c>
      <c r="F175" s="91">
        <f>IF('CA Pistachio Crop'!I28="","",'CA Pistachio Crop'!I28)</f>
        <v>7.5738888888888916</v>
      </c>
      <c r="G175" s="91">
        <f>IF('CA Pistachio Crop'!J28="","",'CA Pistachio Crop'!J28)</f>
        <v>10.431851851851855</v>
      </c>
      <c r="H175" s="91">
        <f>IF('CA Pistachio Crop'!K28="","",'CA Pistachio Crop'!K28)</f>
        <v>13.28981481481482</v>
      </c>
      <c r="I175" s="91">
        <f>IF('CA Pistachio Crop'!L28="","",'CA Pistachio Crop'!L28)</f>
        <v>16.147777777777783</v>
      </c>
      <c r="J175" s="91">
        <f>IF('CA Pistachio Crop'!M28="","",'CA Pistachio Crop'!M28)</f>
        <v>19.005740740740748</v>
      </c>
      <c r="K175" s="91">
        <f>IF('CA Pistachio Crop'!N28="","",'CA Pistachio Crop'!N28)</f>
        <v>21.86370370370371</v>
      </c>
      <c r="L175" s="91">
        <f>IF('CA Pistachio Crop'!O28="","",'CA Pistachio Crop'!O28)</f>
        <v>24.721666666666675</v>
      </c>
      <c r="M175" s="92">
        <f>IF('CA Pistachio Crop'!P28="","",'CA Pistachio Crop'!P28)</f>
        <v>27.57962962962964</v>
      </c>
      <c r="N175" t="str">
        <f>IF('CA Pistachio Crop'!Q28="","",'CA Pistachio Crop'!Q28)</f>
        <v/>
      </c>
      <c r="Q175" s="90"/>
      <c r="R175" s="91">
        <f>IF('OR Blueberry Crop'!F28="","",'OR Blueberry Crop'!F28)</f>
        <v>0.3</v>
      </c>
      <c r="S175" s="91">
        <f>IF('OR Blueberry Crop'!G28="","",'OR Blueberry Crop'!G28)</f>
        <v>2.968888888888888</v>
      </c>
      <c r="T175" s="91">
        <f>IF('OR Blueberry Crop'!H28="","",'OR Blueberry Crop'!H28)</f>
        <v>6.937777777777776</v>
      </c>
      <c r="U175" s="91">
        <f>IF('OR Blueberry Crop'!I28="","",'OR Blueberry Crop'!I28)</f>
        <v>10.906666666666665</v>
      </c>
      <c r="V175" s="91">
        <f>IF('OR Blueberry Crop'!J28="","",'OR Blueberry Crop'!J28)</f>
        <v>14.875555555555552</v>
      </c>
      <c r="W175" s="91">
        <f>IF('OR Blueberry Crop'!K28="","",'OR Blueberry Crop'!K28)</f>
        <v>18.844444444444441</v>
      </c>
      <c r="X175" s="91">
        <f>IF('OR Blueberry Crop'!L28="","",'OR Blueberry Crop'!L28)</f>
        <v>22.813333333333329</v>
      </c>
      <c r="Y175" s="91">
        <f>IF('OR Blueberry Crop'!M28="","",'OR Blueberry Crop'!M28)</f>
        <v>26.782222222222217</v>
      </c>
      <c r="Z175" s="91">
        <f>IF('OR Blueberry Crop'!N28="","",'OR Blueberry Crop'!N28)</f>
        <v>30.751111111111104</v>
      </c>
      <c r="AA175" s="91">
        <f>IF('OR Blueberry Crop'!O28="","",'OR Blueberry Crop'!O28)</f>
        <v>34.719999999999992</v>
      </c>
      <c r="AB175" s="92">
        <f>IF('OR Blueberry Crop'!P28="","",'OR Blueberry Crop'!P28)</f>
        <v>38.688888888888883</v>
      </c>
      <c r="AC175" t="str">
        <f>IF('OR Blueberry Crop'!Q28="","",'OR Blueberry Crop'!Q28)</f>
        <v/>
      </c>
    </row>
    <row r="176" spans="2:29" x14ac:dyDescent="0.2">
      <c r="C176" t="str">
        <f>IF('CA Pistachio Crop'!F29="","",'CA Pistachio Crop'!F29)</f>
        <v/>
      </c>
      <c r="D176" t="str">
        <f>IF('CA Pistachio Crop'!G29="","",'CA Pistachio Crop'!G29)</f>
        <v/>
      </c>
      <c r="E176" t="str">
        <f>IF('CA Pistachio Crop'!H29="","",'CA Pistachio Crop'!H29)</f>
        <v/>
      </c>
      <c r="F176" t="str">
        <f>IF('CA Pistachio Crop'!I29="","",'CA Pistachio Crop'!I29)</f>
        <v/>
      </c>
      <c r="G176" t="str">
        <f>IF('CA Pistachio Crop'!J29="","",'CA Pistachio Crop'!J29)</f>
        <v/>
      </c>
      <c r="H176" t="str">
        <f>IF('CA Pistachio Crop'!K29="","",'CA Pistachio Crop'!K29)</f>
        <v/>
      </c>
      <c r="I176" t="str">
        <f>IF('CA Pistachio Crop'!L29="","",'CA Pistachio Crop'!L29)</f>
        <v/>
      </c>
      <c r="J176" t="str">
        <f>IF('CA Pistachio Crop'!M29="","",'CA Pistachio Crop'!M29)</f>
        <v/>
      </c>
      <c r="K176" t="str">
        <f>IF('CA Pistachio Crop'!N29="","",'CA Pistachio Crop'!N29)</f>
        <v/>
      </c>
      <c r="L176" t="str">
        <f>IF('CA Pistachio Crop'!O29="","",'CA Pistachio Crop'!O29)</f>
        <v/>
      </c>
      <c r="M176" t="str">
        <f>IF('CA Pistachio Crop'!P29="","",'CA Pistachio Crop'!P29)</f>
        <v/>
      </c>
      <c r="N176" t="str">
        <f>IF('CA Pistachio Crop'!Q29="","",'CA Pistachio Crop'!Q29)</f>
        <v/>
      </c>
    </row>
    <row r="177" spans="2:29" ht="24" x14ac:dyDescent="0.3">
      <c r="B177" s="83" t="s">
        <v>154</v>
      </c>
      <c r="C177" s="84"/>
      <c r="D177" s="84"/>
      <c r="E177" s="84"/>
      <c r="F177" s="84"/>
      <c r="G177" s="84"/>
      <c r="H177" s="84"/>
      <c r="I177" s="84"/>
      <c r="J177" s="84"/>
      <c r="K177" s="101" t="s">
        <v>201</v>
      </c>
      <c r="L177" s="101"/>
      <c r="M177" s="93">
        <f>'CA Walnut Crop'!C38</f>
        <v>640.34497501834073</v>
      </c>
      <c r="N177" s="75" t="s">
        <v>195</v>
      </c>
      <c r="Q177" s="83" t="s">
        <v>191</v>
      </c>
      <c r="R177" s="84"/>
      <c r="S177" s="84"/>
      <c r="T177" s="84"/>
      <c r="U177" s="84"/>
      <c r="V177" s="84"/>
      <c r="W177" s="84"/>
      <c r="X177" s="84"/>
      <c r="Y177" s="84"/>
      <c r="Z177" s="101" t="s">
        <v>201</v>
      </c>
      <c r="AA177" s="101"/>
      <c r="AB177" s="93">
        <f>'OR Hay Crop'!C38</f>
        <v>170.84415332598826</v>
      </c>
      <c r="AC177" s="75" t="s">
        <v>195</v>
      </c>
    </row>
    <row r="178" spans="2:29" x14ac:dyDescent="0.2">
      <c r="B178" s="85"/>
      <c r="C178" s="27" t="str">
        <f>IF('CA Walnut Crop'!F10="","",'CA Walnut Crop'!F10)</f>
        <v>ROI analysis, fixed yield increase w/ price per ton variable</v>
      </c>
      <c r="D178" s="27"/>
      <c r="E178" s="27"/>
      <c r="F178" s="27"/>
      <c r="G178" s="27"/>
      <c r="H178" s="27"/>
      <c r="I178" s="27" t="str">
        <f>IF('CA Walnut Crop'!L10="","",'CA Walnut Crop'!L10)</f>
        <v/>
      </c>
      <c r="J178" s="27" t="str">
        <f>IF('CA Walnut Crop'!M10="","",'CA Walnut Crop'!M10)</f>
        <v/>
      </c>
      <c r="K178" s="101" t="s">
        <v>202</v>
      </c>
      <c r="L178" s="101"/>
      <c r="M178" s="93">
        <f>'CA Walnut Crop'!C39</f>
        <v>1795.1944389885093</v>
      </c>
      <c r="N178" s="75" t="s">
        <v>195</v>
      </c>
      <c r="Q178" s="85"/>
      <c r="R178" s="27" t="str">
        <f>IF('OR Hay Crop'!F10="","",'OR Hay Crop'!F10)</f>
        <v>ROI analysis, fixed yield increase w/ price per ton variable</v>
      </c>
      <c r="S178" s="27"/>
      <c r="T178" s="27"/>
      <c r="U178" s="27"/>
      <c r="V178" s="27"/>
      <c r="W178" s="27"/>
      <c r="X178" s="27" t="str">
        <f>IF('OR Hay Crop'!L10="","",'OR Hay Crop'!L10)</f>
        <v/>
      </c>
      <c r="Y178" s="27" t="str">
        <f>IF('OR Hay Crop'!M10="","",'OR Hay Crop'!M10)</f>
        <v/>
      </c>
      <c r="Z178" s="101" t="s">
        <v>202</v>
      </c>
      <c r="AA178" s="101"/>
      <c r="AB178" s="93">
        <f>'OR Hay Crop'!C39</f>
        <v>478.95819589390794</v>
      </c>
      <c r="AC178" s="75" t="s">
        <v>195</v>
      </c>
    </row>
    <row r="179" spans="2:29" x14ac:dyDescent="0.2">
      <c r="B179" s="85"/>
      <c r="C179" s="27" t="str">
        <f>IF('CA Walnut Crop'!F11="","",'CA Walnut Crop'!F11)</f>
        <v/>
      </c>
      <c r="D179" s="27" t="str">
        <f>IF('CA Walnut Crop'!G11="","",'CA Walnut Crop'!G11)</f>
        <v>Harvests</v>
      </c>
      <c r="E179" s="27" t="str">
        <f>IF('CA Walnut Crop'!H11="","",'CA Walnut Crop'!H11)</f>
        <v/>
      </c>
      <c r="F179" s="27" t="str">
        <f>IF('CA Walnut Crop'!I11="","",'CA Walnut Crop'!I11)</f>
        <v/>
      </c>
      <c r="G179" s="27" t="str">
        <f>IF('CA Walnut Crop'!J11="","",'CA Walnut Crop'!J11)</f>
        <v/>
      </c>
      <c r="H179" s="27" t="str">
        <f>IF('CA Walnut Crop'!K11="","",'CA Walnut Crop'!K11)</f>
        <v/>
      </c>
      <c r="I179" s="27" t="str">
        <f>IF('CA Walnut Crop'!L11="","",'CA Walnut Crop'!L11)</f>
        <v/>
      </c>
      <c r="J179" s="27" t="str">
        <f>IF('CA Walnut Crop'!M11="","",'CA Walnut Crop'!M11)</f>
        <v/>
      </c>
      <c r="K179" s="27" t="str">
        <f>IF('CA Walnut Crop'!N11="","",'CA Walnut Crop'!N11)</f>
        <v/>
      </c>
      <c r="L179" s="27" t="str">
        <f>IF('CA Walnut Crop'!O11="","",'CA Walnut Crop'!O11)</f>
        <v/>
      </c>
      <c r="M179" s="86" t="str">
        <f>IF('CA Walnut Crop'!P11="","",'CA Walnut Crop'!P11)</f>
        <v/>
      </c>
      <c r="N179" t="str">
        <f>IF('CA Walnut Crop'!Q11="","",'CA Walnut Crop'!Q11)</f>
        <v/>
      </c>
      <c r="Q179" s="85"/>
      <c r="R179" s="27" t="str">
        <f>IF('OR Hay Crop'!F11="","",'OR Hay Crop'!F11)</f>
        <v/>
      </c>
      <c r="S179" s="27" t="str">
        <f>IF('OR Hay Crop'!G11="","",'OR Hay Crop'!G11)</f>
        <v>Harvests</v>
      </c>
      <c r="T179" s="27" t="str">
        <f>IF('OR Hay Crop'!H11="","",'OR Hay Crop'!H11)</f>
        <v/>
      </c>
      <c r="U179" s="27" t="str">
        <f>IF('OR Hay Crop'!I11="","",'OR Hay Crop'!I11)</f>
        <v/>
      </c>
      <c r="V179" s="27" t="str">
        <f>IF('OR Hay Crop'!J11="","",'OR Hay Crop'!J11)</f>
        <v/>
      </c>
      <c r="W179" s="27" t="str">
        <f>IF('OR Hay Crop'!K11="","",'OR Hay Crop'!K11)</f>
        <v/>
      </c>
      <c r="X179" s="27" t="str">
        <f>IF('OR Hay Crop'!L11="","",'OR Hay Crop'!L11)</f>
        <v/>
      </c>
      <c r="Y179" s="27" t="str">
        <f>IF('OR Hay Crop'!M11="","",'OR Hay Crop'!M11)</f>
        <v/>
      </c>
      <c r="Z179" s="27" t="str">
        <f>IF('OR Hay Crop'!N11="","",'OR Hay Crop'!N11)</f>
        <v/>
      </c>
      <c r="AA179" s="27" t="str">
        <f>IF('OR Hay Crop'!O11="","",'OR Hay Crop'!O11)</f>
        <v/>
      </c>
      <c r="AB179" s="86" t="str">
        <f>IF('OR Hay Crop'!P11="","",'OR Hay Crop'!P11)</f>
        <v/>
      </c>
      <c r="AC179" t="str">
        <f>IF('OR Hay Crop'!Q11="","",'OR Hay Crop'!Q11)</f>
        <v/>
      </c>
    </row>
    <row r="180" spans="2:29" x14ac:dyDescent="0.2">
      <c r="B180" s="85"/>
      <c r="C180" s="27" t="str">
        <f>IF('CA Walnut Crop'!F12="","",'CA Walnut Crop'!F12)</f>
        <v>cost/ton biochar applied</v>
      </c>
      <c r="D180" s="27">
        <f>IF('CA Walnut Crop'!G12="","",'CA Walnut Crop'!G12)</f>
        <v>1</v>
      </c>
      <c r="E180" s="27">
        <f>IF('CA Walnut Crop'!H12="","",'CA Walnut Crop'!H12)</f>
        <v>2</v>
      </c>
      <c r="F180" s="27">
        <f>IF('CA Walnut Crop'!I12="","",'CA Walnut Crop'!I12)</f>
        <v>3</v>
      </c>
      <c r="G180" s="27">
        <f>IF('CA Walnut Crop'!J12="","",'CA Walnut Crop'!J12)</f>
        <v>4</v>
      </c>
      <c r="H180" s="27">
        <f>IF('CA Walnut Crop'!K12="","",'CA Walnut Crop'!K12)</f>
        <v>5</v>
      </c>
      <c r="I180" s="27">
        <f>IF('CA Walnut Crop'!L12="","",'CA Walnut Crop'!L12)</f>
        <v>6</v>
      </c>
      <c r="J180" s="27">
        <f>IF('CA Walnut Crop'!M12="","",'CA Walnut Crop'!M12)</f>
        <v>7</v>
      </c>
      <c r="K180" s="27">
        <f>IF('CA Walnut Crop'!N12="","",'CA Walnut Crop'!N12)</f>
        <v>8</v>
      </c>
      <c r="L180" s="27">
        <f>IF('CA Walnut Crop'!O12="","",'CA Walnut Crop'!O12)</f>
        <v>9</v>
      </c>
      <c r="M180" s="86">
        <f>IF('CA Walnut Crop'!P12="","",'CA Walnut Crop'!P12)</f>
        <v>10</v>
      </c>
      <c r="N180" t="str">
        <f>IF('CA Walnut Crop'!Q12="","",'CA Walnut Crop'!Q12)</f>
        <v/>
      </c>
      <c r="Q180" s="85"/>
      <c r="R180" s="27" t="str">
        <f>IF('OR Hay Crop'!F12="","",'OR Hay Crop'!F12)</f>
        <v>cost/ton biochar applied</v>
      </c>
      <c r="S180" s="27">
        <f>IF('OR Hay Crop'!G12="","",'OR Hay Crop'!G12)</f>
        <v>1</v>
      </c>
      <c r="T180" s="27">
        <f>IF('OR Hay Crop'!H12="","",'OR Hay Crop'!H12)</f>
        <v>2</v>
      </c>
      <c r="U180" s="27">
        <f>IF('OR Hay Crop'!I12="","",'OR Hay Crop'!I12)</f>
        <v>3</v>
      </c>
      <c r="V180" s="27">
        <f>IF('OR Hay Crop'!J12="","",'OR Hay Crop'!J12)</f>
        <v>4</v>
      </c>
      <c r="W180" s="27">
        <f>IF('OR Hay Crop'!K12="","",'OR Hay Crop'!K12)</f>
        <v>5</v>
      </c>
      <c r="X180" s="27">
        <f>IF('OR Hay Crop'!L12="","",'OR Hay Crop'!L12)</f>
        <v>6</v>
      </c>
      <c r="Y180" s="27">
        <f>IF('OR Hay Crop'!M12="","",'OR Hay Crop'!M12)</f>
        <v>7</v>
      </c>
      <c r="Z180" s="27">
        <f>IF('OR Hay Crop'!N12="","",'OR Hay Crop'!N12)</f>
        <v>8</v>
      </c>
      <c r="AA180" s="27">
        <f>IF('OR Hay Crop'!O12="","",'OR Hay Crop'!O12)</f>
        <v>9</v>
      </c>
      <c r="AB180" s="86">
        <f>IF('OR Hay Crop'!P12="","",'OR Hay Crop'!P12)</f>
        <v>10</v>
      </c>
      <c r="AC180" t="str">
        <f>IF('OR Hay Crop'!Q12="","",'OR Hay Crop'!Q12)</f>
        <v/>
      </c>
    </row>
    <row r="181" spans="2:29" x14ac:dyDescent="0.2">
      <c r="B181" s="85"/>
      <c r="C181" s="87">
        <f>IF('CA Walnut Crop'!F13="","",'CA Walnut Crop'!F13)</f>
        <v>180</v>
      </c>
      <c r="D181" s="88">
        <f>IF('CA Walnut Crop'!G13="","",'CA Walnut Crop'!G13)</f>
        <v>-0.77807407407407414</v>
      </c>
      <c r="E181" s="88">
        <f>IF('CA Walnut Crop'!H13="","",'CA Walnut Crop'!H13)</f>
        <v>-0.55614814814814817</v>
      </c>
      <c r="F181" s="88">
        <f>IF('CA Walnut Crop'!I13="","",'CA Walnut Crop'!I13)</f>
        <v>-0.33422222222222225</v>
      </c>
      <c r="G181" s="88">
        <f>IF('CA Walnut Crop'!J13="","",'CA Walnut Crop'!J13)</f>
        <v>-0.11229629629629634</v>
      </c>
      <c r="H181" s="88">
        <f>IF('CA Walnut Crop'!K13="","",'CA Walnut Crop'!K13)</f>
        <v>0.10962962962962958</v>
      </c>
      <c r="I181" s="88">
        <f>IF('CA Walnut Crop'!L13="","",'CA Walnut Crop'!L13)</f>
        <v>0.33155555555555549</v>
      </c>
      <c r="J181" s="88">
        <f>IF('CA Walnut Crop'!M13="","",'CA Walnut Crop'!M13)</f>
        <v>0.55348148148148135</v>
      </c>
      <c r="K181" s="88">
        <f>IF('CA Walnut Crop'!N13="","",'CA Walnut Crop'!N13)</f>
        <v>0.77540740740740732</v>
      </c>
      <c r="L181" s="88">
        <f>IF('CA Walnut Crop'!O13="","",'CA Walnut Crop'!O13)</f>
        <v>0.99733333333333318</v>
      </c>
      <c r="M181" s="89">
        <f>IF('CA Walnut Crop'!P13="","",'CA Walnut Crop'!P13)</f>
        <v>1.219259259259259</v>
      </c>
      <c r="N181" t="str">
        <f>IF('CA Walnut Crop'!Q13="","",'CA Walnut Crop'!Q13)</f>
        <v>*per cost references</v>
      </c>
      <c r="Q181" s="85"/>
      <c r="R181" s="87">
        <f>IF('OR Hay Crop'!F13="","",'OR Hay Crop'!F13)</f>
        <v>180</v>
      </c>
      <c r="S181" s="88">
        <f>IF('OR Hay Crop'!G13="","",'OR Hay Crop'!G13)</f>
        <v>-0.94079012345679003</v>
      </c>
      <c r="T181" s="88">
        <f>IF('OR Hay Crop'!H13="","",'OR Hay Crop'!H13)</f>
        <v>-0.88158024691358017</v>
      </c>
      <c r="U181" s="88">
        <f>IF('OR Hay Crop'!I13="","",'OR Hay Crop'!I13)</f>
        <v>-0.8223703703703702</v>
      </c>
      <c r="V181" s="88">
        <f>IF('OR Hay Crop'!J13="","",'OR Hay Crop'!J13)</f>
        <v>-0.76316049382716034</v>
      </c>
      <c r="W181" s="88">
        <f>IF('OR Hay Crop'!K13="","",'OR Hay Crop'!K13)</f>
        <v>-0.70395061728395036</v>
      </c>
      <c r="X181" s="88">
        <f>IF('OR Hay Crop'!L13="","",'OR Hay Crop'!L13)</f>
        <v>-0.6447407407407405</v>
      </c>
      <c r="Y181" s="88">
        <f>IF('OR Hay Crop'!M13="","",'OR Hay Crop'!M13)</f>
        <v>-0.58553086419753053</v>
      </c>
      <c r="Z181" s="88">
        <f>IF('OR Hay Crop'!N13="","",'OR Hay Crop'!N13)</f>
        <v>-0.52632098765432067</v>
      </c>
      <c r="AA181" s="88">
        <f>IF('OR Hay Crop'!O13="","",'OR Hay Crop'!O13)</f>
        <v>-0.4671111111111107</v>
      </c>
      <c r="AB181" s="89">
        <f>IF('OR Hay Crop'!P13="","",'OR Hay Crop'!P13)</f>
        <v>-0.40790123456790078</v>
      </c>
      <c r="AC181" t="str">
        <f>IF('OR Hay Crop'!Q13="","",'OR Hay Crop'!Q13)</f>
        <v>*per cost references</v>
      </c>
    </row>
    <row r="182" spans="2:29" x14ac:dyDescent="0.2">
      <c r="B182" s="85"/>
      <c r="C182" s="87">
        <f>IF('CA Walnut Crop'!F14="","",'CA Walnut Crop'!F14)</f>
        <v>50</v>
      </c>
      <c r="D182" s="88">
        <f>IF('CA Walnut Crop'!G14="","",'CA Walnut Crop'!G14)</f>
        <v>-0.2010666666666667</v>
      </c>
      <c r="E182" s="88">
        <f>IF('CA Walnut Crop'!H14="","",'CA Walnut Crop'!H14)</f>
        <v>0.59786666666666655</v>
      </c>
      <c r="F182" s="88">
        <f>IF('CA Walnut Crop'!I14="","",'CA Walnut Crop'!I14)</f>
        <v>1.3967999999999998</v>
      </c>
      <c r="G182" s="88">
        <f>IF('CA Walnut Crop'!J14="","",'CA Walnut Crop'!J14)</f>
        <v>2.1957333333333331</v>
      </c>
      <c r="H182" s="88">
        <f>IF('CA Walnut Crop'!K14="","",'CA Walnut Crop'!K14)</f>
        <v>2.9946666666666664</v>
      </c>
      <c r="I182" s="88">
        <f>IF('CA Walnut Crop'!L14="","",'CA Walnut Crop'!L14)</f>
        <v>3.7935999999999996</v>
      </c>
      <c r="J182" s="88">
        <f>IF('CA Walnut Crop'!M14="","",'CA Walnut Crop'!M14)</f>
        <v>4.5925333333333329</v>
      </c>
      <c r="K182" s="88">
        <f>IF('CA Walnut Crop'!N14="","",'CA Walnut Crop'!N14)</f>
        <v>5.3914666666666662</v>
      </c>
      <c r="L182" s="88">
        <f>IF('CA Walnut Crop'!O14="","",'CA Walnut Crop'!O14)</f>
        <v>6.1903999999999995</v>
      </c>
      <c r="M182" s="89">
        <f>IF('CA Walnut Crop'!P14="","",'CA Walnut Crop'!P14)</f>
        <v>6.9893333333333327</v>
      </c>
      <c r="N182" t="str">
        <f>IF('CA Walnut Crop'!Q14="","",'CA Walnut Crop'!Q14)</f>
        <v/>
      </c>
      <c r="Q182" s="85"/>
      <c r="R182" s="87">
        <f>IF('OR Hay Crop'!F14="","",'OR Hay Crop'!F14)</f>
        <v>50</v>
      </c>
      <c r="S182" s="88">
        <f>IF('OR Hay Crop'!G14="","",'OR Hay Crop'!G14)</f>
        <v>-0.78684444444444424</v>
      </c>
      <c r="T182" s="88">
        <f>IF('OR Hay Crop'!H14="","",'OR Hay Crop'!H14)</f>
        <v>-0.57368888888888858</v>
      </c>
      <c r="U182" s="88">
        <f>IF('OR Hay Crop'!I14="","",'OR Hay Crop'!I14)</f>
        <v>-0.36053333333333287</v>
      </c>
      <c r="V182" s="88">
        <f>IF('OR Hay Crop'!J14="","",'OR Hay Crop'!J14)</f>
        <v>-0.14737777777777714</v>
      </c>
      <c r="W182" s="88">
        <f>IF('OR Hay Crop'!K14="","",'OR Hay Crop'!K14)</f>
        <v>6.5777777777778587E-2</v>
      </c>
      <c r="X182" s="88">
        <f>IF('OR Hay Crop'!L14="","",'OR Hay Crop'!L14)</f>
        <v>0.27893333333333431</v>
      </c>
      <c r="Y182" s="88">
        <f>IF('OR Hay Crop'!M14="","",'OR Hay Crop'!M14)</f>
        <v>0.49208888888889002</v>
      </c>
      <c r="Z182" s="88">
        <f>IF('OR Hay Crop'!N14="","",'OR Hay Crop'!N14)</f>
        <v>0.70524444444444578</v>
      </c>
      <c r="AA182" s="88">
        <f>IF('OR Hay Crop'!O14="","",'OR Hay Crop'!O14)</f>
        <v>0.91840000000000144</v>
      </c>
      <c r="AB182" s="89">
        <f>IF('OR Hay Crop'!P14="","",'OR Hay Crop'!P14)</f>
        <v>1.1315555555555572</v>
      </c>
      <c r="AC182" t="str">
        <f>IF('OR Hay Crop'!Q14="","",'OR Hay Crop'!Q14)</f>
        <v/>
      </c>
    </row>
    <row r="183" spans="2:29" x14ac:dyDescent="0.2">
      <c r="B183" s="85"/>
      <c r="C183" s="87">
        <f>IF('CA Walnut Crop'!F15="","",'CA Walnut Crop'!F15)</f>
        <v>100</v>
      </c>
      <c r="D183" s="88">
        <f>IF('CA Walnut Crop'!G15="","",'CA Walnut Crop'!G15)</f>
        <v>-0.60053333333333336</v>
      </c>
      <c r="E183" s="88">
        <f>IF('CA Walnut Crop'!H15="","",'CA Walnut Crop'!H15)</f>
        <v>-0.2010666666666667</v>
      </c>
      <c r="F183" s="88">
        <f>IF('CA Walnut Crop'!I15="","",'CA Walnut Crop'!I15)</f>
        <v>0.19839999999999994</v>
      </c>
      <c r="G183" s="88">
        <f>IF('CA Walnut Crop'!J15="","",'CA Walnut Crop'!J15)</f>
        <v>0.59786666666666655</v>
      </c>
      <c r="H183" s="88">
        <f>IF('CA Walnut Crop'!K15="","",'CA Walnut Crop'!K15)</f>
        <v>0.99733333333333318</v>
      </c>
      <c r="I183" s="88">
        <f>IF('CA Walnut Crop'!L15="","",'CA Walnut Crop'!L15)</f>
        <v>1.3967999999999998</v>
      </c>
      <c r="J183" s="88">
        <f>IF('CA Walnut Crop'!M15="","",'CA Walnut Crop'!M15)</f>
        <v>1.7962666666666665</v>
      </c>
      <c r="K183" s="88">
        <f>IF('CA Walnut Crop'!N15="","",'CA Walnut Crop'!N15)</f>
        <v>2.1957333333333331</v>
      </c>
      <c r="L183" s="88">
        <f>IF('CA Walnut Crop'!O15="","",'CA Walnut Crop'!O15)</f>
        <v>2.5951999999999997</v>
      </c>
      <c r="M183" s="89">
        <f>IF('CA Walnut Crop'!P15="","",'CA Walnut Crop'!P15)</f>
        <v>2.9946666666666664</v>
      </c>
      <c r="N183" t="str">
        <f>IF('CA Walnut Crop'!Q15="","",'CA Walnut Crop'!Q15)</f>
        <v/>
      </c>
      <c r="Q183" s="85"/>
      <c r="R183" s="87">
        <f>IF('OR Hay Crop'!F15="","",'OR Hay Crop'!F15)</f>
        <v>100</v>
      </c>
      <c r="S183" s="88">
        <f>IF('OR Hay Crop'!G15="","",'OR Hay Crop'!G15)</f>
        <v>-0.89342222222222212</v>
      </c>
      <c r="T183" s="88">
        <f>IF('OR Hay Crop'!H15="","",'OR Hay Crop'!H15)</f>
        <v>-0.78684444444444424</v>
      </c>
      <c r="U183" s="88">
        <f>IF('OR Hay Crop'!I15="","",'OR Hay Crop'!I15)</f>
        <v>-0.68026666666666646</v>
      </c>
      <c r="V183" s="88">
        <f>IF('OR Hay Crop'!J15="","",'OR Hay Crop'!J15)</f>
        <v>-0.57368888888888858</v>
      </c>
      <c r="W183" s="88">
        <f>IF('OR Hay Crop'!K15="","",'OR Hay Crop'!K15)</f>
        <v>-0.4671111111111107</v>
      </c>
      <c r="X183" s="88">
        <f>IF('OR Hay Crop'!L15="","",'OR Hay Crop'!L15)</f>
        <v>-0.36053333333333287</v>
      </c>
      <c r="Y183" s="88">
        <f>IF('OR Hay Crop'!M15="","",'OR Hay Crop'!M15)</f>
        <v>-0.25395555555555499</v>
      </c>
      <c r="Z183" s="88">
        <f>IF('OR Hay Crop'!N15="","",'OR Hay Crop'!N15)</f>
        <v>-0.14737777777777714</v>
      </c>
      <c r="AA183" s="88">
        <f>IF('OR Hay Crop'!O15="","",'OR Hay Crop'!O15)</f>
        <v>-4.0799999999999274E-2</v>
      </c>
      <c r="AB183" s="89">
        <f>IF('OR Hay Crop'!P15="","",'OR Hay Crop'!P15)</f>
        <v>6.5777777777778587E-2</v>
      </c>
      <c r="AC183" t="str">
        <f>IF('OR Hay Crop'!Q15="","",'OR Hay Crop'!Q15)</f>
        <v/>
      </c>
    </row>
    <row r="184" spans="2:29" x14ac:dyDescent="0.2">
      <c r="B184" s="85"/>
      <c r="C184" s="87">
        <f>IF('CA Walnut Crop'!F16="","",'CA Walnut Crop'!F16)</f>
        <v>200</v>
      </c>
      <c r="D184" s="88">
        <f>IF('CA Walnut Crop'!G16="","",'CA Walnut Crop'!G16)</f>
        <v>-0.80026666666666668</v>
      </c>
      <c r="E184" s="88">
        <f>IF('CA Walnut Crop'!H16="","",'CA Walnut Crop'!H16)</f>
        <v>-0.60053333333333336</v>
      </c>
      <c r="F184" s="88">
        <f>IF('CA Walnut Crop'!I16="","",'CA Walnut Crop'!I16)</f>
        <v>-0.40080000000000005</v>
      </c>
      <c r="G184" s="88">
        <f>IF('CA Walnut Crop'!J16="","",'CA Walnut Crop'!J16)</f>
        <v>-0.2010666666666667</v>
      </c>
      <c r="H184" s="88">
        <f>IF('CA Walnut Crop'!K16="","",'CA Walnut Crop'!K16)</f>
        <v>-1.3333333333333838E-3</v>
      </c>
      <c r="I184" s="88">
        <f>IF('CA Walnut Crop'!L16="","",'CA Walnut Crop'!L16)</f>
        <v>0.19839999999999994</v>
      </c>
      <c r="J184" s="88">
        <f>IF('CA Walnut Crop'!M16="","",'CA Walnut Crop'!M16)</f>
        <v>0.39813333333333328</v>
      </c>
      <c r="K184" s="88">
        <f>IF('CA Walnut Crop'!N16="","",'CA Walnut Crop'!N16)</f>
        <v>0.59786666666666655</v>
      </c>
      <c r="L184" s="88">
        <f>IF('CA Walnut Crop'!O16="","",'CA Walnut Crop'!O16)</f>
        <v>0.79759999999999986</v>
      </c>
      <c r="M184" s="89">
        <f>IF('CA Walnut Crop'!P16="","",'CA Walnut Crop'!P16)</f>
        <v>0.99733333333333318</v>
      </c>
      <c r="N184" t="str">
        <f>IF('CA Walnut Crop'!Q16="","",'CA Walnut Crop'!Q16)</f>
        <v/>
      </c>
      <c r="Q184" s="85"/>
      <c r="R184" s="87">
        <f>IF('OR Hay Crop'!F16="","",'OR Hay Crop'!F16)</f>
        <v>200</v>
      </c>
      <c r="S184" s="88">
        <f>IF('OR Hay Crop'!G16="","",'OR Hay Crop'!G16)</f>
        <v>-0.94671111111111106</v>
      </c>
      <c r="T184" s="88">
        <f>IF('OR Hay Crop'!H16="","",'OR Hay Crop'!H16)</f>
        <v>-0.89342222222222212</v>
      </c>
      <c r="U184" s="88">
        <f>IF('OR Hay Crop'!I16="","",'OR Hay Crop'!I16)</f>
        <v>-0.84013333333333318</v>
      </c>
      <c r="V184" s="88">
        <f>IF('OR Hay Crop'!J16="","",'OR Hay Crop'!J16)</f>
        <v>-0.78684444444444424</v>
      </c>
      <c r="W184" s="88">
        <f>IF('OR Hay Crop'!K16="","",'OR Hay Crop'!K16)</f>
        <v>-0.73355555555555541</v>
      </c>
      <c r="X184" s="88">
        <f>IF('OR Hay Crop'!L16="","",'OR Hay Crop'!L16)</f>
        <v>-0.68026666666666646</v>
      </c>
      <c r="Y184" s="88">
        <f>IF('OR Hay Crop'!M16="","",'OR Hay Crop'!M16)</f>
        <v>-0.62697777777777752</v>
      </c>
      <c r="Z184" s="88">
        <f>IF('OR Hay Crop'!N16="","",'OR Hay Crop'!N16)</f>
        <v>-0.57368888888888858</v>
      </c>
      <c r="AA184" s="88">
        <f>IF('OR Hay Crop'!O16="","",'OR Hay Crop'!O16)</f>
        <v>-0.52039999999999964</v>
      </c>
      <c r="AB184" s="89">
        <f>IF('OR Hay Crop'!P16="","",'OR Hay Crop'!P16)</f>
        <v>-0.4671111111111107</v>
      </c>
      <c r="AC184" t="str">
        <f>IF('OR Hay Crop'!Q16="","",'OR Hay Crop'!Q16)</f>
        <v/>
      </c>
    </row>
    <row r="185" spans="2:29" x14ac:dyDescent="0.2">
      <c r="B185" s="85"/>
      <c r="C185" s="87">
        <f>IF('CA Walnut Crop'!F17="","",'CA Walnut Crop'!F17)</f>
        <v>300</v>
      </c>
      <c r="D185" s="88">
        <f>IF('CA Walnut Crop'!G17="","",'CA Walnut Crop'!G17)</f>
        <v>-0.86684444444444442</v>
      </c>
      <c r="E185" s="88">
        <f>IF('CA Walnut Crop'!H17="","",'CA Walnut Crop'!H17)</f>
        <v>-0.73368888888888895</v>
      </c>
      <c r="F185" s="88">
        <f>IF('CA Walnut Crop'!I17="","",'CA Walnut Crop'!I17)</f>
        <v>-0.60053333333333336</v>
      </c>
      <c r="G185" s="88">
        <f>IF('CA Walnut Crop'!J17="","",'CA Walnut Crop'!J17)</f>
        <v>-0.46737777777777778</v>
      </c>
      <c r="H185" s="88">
        <f>IF('CA Walnut Crop'!K17="","",'CA Walnut Crop'!K17)</f>
        <v>-0.33422222222222225</v>
      </c>
      <c r="I185" s="88">
        <f>IF('CA Walnut Crop'!L17="","",'CA Walnut Crop'!L17)</f>
        <v>-0.2010666666666667</v>
      </c>
      <c r="J185" s="88">
        <f>IF('CA Walnut Crop'!M17="","",'CA Walnut Crop'!M17)</f>
        <v>-6.7911111111111158E-2</v>
      </c>
      <c r="K185" s="88">
        <f>IF('CA Walnut Crop'!N17="","",'CA Walnut Crop'!N17)</f>
        <v>6.5244444444444397E-2</v>
      </c>
      <c r="L185" s="88">
        <f>IF('CA Walnut Crop'!O17="","",'CA Walnut Crop'!O17)</f>
        <v>0.19839999999999994</v>
      </c>
      <c r="M185" s="89">
        <f>IF('CA Walnut Crop'!P17="","",'CA Walnut Crop'!P17)</f>
        <v>0.33155555555555549</v>
      </c>
      <c r="N185" t="str">
        <f>IF('CA Walnut Crop'!Q17="","",'CA Walnut Crop'!Q17)</f>
        <v/>
      </c>
      <c r="Q185" s="85"/>
      <c r="R185" s="87">
        <f>IF('OR Hay Crop'!F17="","",'OR Hay Crop'!F17)</f>
        <v>300</v>
      </c>
      <c r="S185" s="88">
        <f>IF('OR Hay Crop'!G17="","",'OR Hay Crop'!G17)</f>
        <v>-0.96447407407407404</v>
      </c>
      <c r="T185" s="88">
        <f>IF('OR Hay Crop'!H17="","",'OR Hay Crop'!H17)</f>
        <v>-0.92894814814814808</v>
      </c>
      <c r="U185" s="88">
        <f>IF('OR Hay Crop'!I17="","",'OR Hay Crop'!I17)</f>
        <v>-0.89342222222222212</v>
      </c>
      <c r="V185" s="88">
        <f>IF('OR Hay Crop'!J17="","",'OR Hay Crop'!J17)</f>
        <v>-0.85789629629629616</v>
      </c>
      <c r="W185" s="88">
        <f>IF('OR Hay Crop'!K17="","",'OR Hay Crop'!K17)</f>
        <v>-0.8223703703703702</v>
      </c>
      <c r="X185" s="88">
        <f>IF('OR Hay Crop'!L17="","",'OR Hay Crop'!L17)</f>
        <v>-0.78684444444444424</v>
      </c>
      <c r="Y185" s="88">
        <f>IF('OR Hay Crop'!M17="","",'OR Hay Crop'!M17)</f>
        <v>-0.75131851851851827</v>
      </c>
      <c r="Z185" s="88">
        <f>IF('OR Hay Crop'!N17="","",'OR Hay Crop'!N17)</f>
        <v>-0.71579259259259242</v>
      </c>
      <c r="AA185" s="88">
        <f>IF('OR Hay Crop'!O17="","",'OR Hay Crop'!O17)</f>
        <v>-0.68026666666666646</v>
      </c>
      <c r="AB185" s="89">
        <f>IF('OR Hay Crop'!P17="","",'OR Hay Crop'!P17)</f>
        <v>-0.6447407407407405</v>
      </c>
      <c r="AC185" t="str">
        <f>IF('OR Hay Crop'!Q17="","",'OR Hay Crop'!Q17)</f>
        <v/>
      </c>
    </row>
    <row r="186" spans="2:29" x14ac:dyDescent="0.2">
      <c r="B186" s="85"/>
      <c r="C186" s="87">
        <f>IF('CA Walnut Crop'!F18="","",'CA Walnut Crop'!F18)</f>
        <v>400</v>
      </c>
      <c r="D186" s="88">
        <f>IF('CA Walnut Crop'!G18="","",'CA Walnut Crop'!G18)</f>
        <v>-0.90013333333333334</v>
      </c>
      <c r="E186" s="88">
        <f>IF('CA Walnut Crop'!H18="","",'CA Walnut Crop'!H18)</f>
        <v>-0.80026666666666668</v>
      </c>
      <c r="F186" s="88">
        <f>IF('CA Walnut Crop'!I18="","",'CA Walnut Crop'!I18)</f>
        <v>-0.70040000000000002</v>
      </c>
      <c r="G186" s="88">
        <f>IF('CA Walnut Crop'!J18="","",'CA Walnut Crop'!J18)</f>
        <v>-0.60053333333333336</v>
      </c>
      <c r="H186" s="88">
        <f>IF('CA Walnut Crop'!K18="","",'CA Walnut Crop'!K18)</f>
        <v>-0.5006666666666667</v>
      </c>
      <c r="I186" s="88">
        <f>IF('CA Walnut Crop'!L18="","",'CA Walnut Crop'!L18)</f>
        <v>-0.40080000000000005</v>
      </c>
      <c r="J186" s="88">
        <f>IF('CA Walnut Crop'!M18="","",'CA Walnut Crop'!M18)</f>
        <v>-0.30093333333333339</v>
      </c>
      <c r="K186" s="88">
        <f>IF('CA Walnut Crop'!N18="","",'CA Walnut Crop'!N18)</f>
        <v>-0.2010666666666667</v>
      </c>
      <c r="L186" s="88">
        <f>IF('CA Walnut Crop'!O18="","",'CA Walnut Crop'!O18)</f>
        <v>-0.10120000000000004</v>
      </c>
      <c r="M186" s="89">
        <f>IF('CA Walnut Crop'!P18="","",'CA Walnut Crop'!P18)</f>
        <v>-1.3333333333333838E-3</v>
      </c>
      <c r="N186" t="str">
        <f>IF('CA Walnut Crop'!Q18="","",'CA Walnut Crop'!Q18)</f>
        <v/>
      </c>
      <c r="Q186" s="85"/>
      <c r="R186" s="87">
        <f>IF('OR Hay Crop'!F18="","",'OR Hay Crop'!F18)</f>
        <v>400</v>
      </c>
      <c r="S186" s="88">
        <f>IF('OR Hay Crop'!G18="","",'OR Hay Crop'!G18)</f>
        <v>-0.97335555555555553</v>
      </c>
      <c r="T186" s="88">
        <f>IF('OR Hay Crop'!H18="","",'OR Hay Crop'!H18)</f>
        <v>-0.94671111111111106</v>
      </c>
      <c r="U186" s="88">
        <f>IF('OR Hay Crop'!I18="","",'OR Hay Crop'!I18)</f>
        <v>-0.92006666666666659</v>
      </c>
      <c r="V186" s="88">
        <f>IF('OR Hay Crop'!J18="","",'OR Hay Crop'!J18)</f>
        <v>-0.89342222222222212</v>
      </c>
      <c r="W186" s="88">
        <f>IF('OR Hay Crop'!K18="","",'OR Hay Crop'!K18)</f>
        <v>-0.86677777777777765</v>
      </c>
      <c r="X186" s="88">
        <f>IF('OR Hay Crop'!L18="","",'OR Hay Crop'!L18)</f>
        <v>-0.84013333333333318</v>
      </c>
      <c r="Y186" s="88">
        <f>IF('OR Hay Crop'!M18="","",'OR Hay Crop'!M18)</f>
        <v>-0.81348888888888871</v>
      </c>
      <c r="Z186" s="88">
        <f>IF('OR Hay Crop'!N18="","",'OR Hay Crop'!N18)</f>
        <v>-0.78684444444444424</v>
      </c>
      <c r="AA186" s="88">
        <f>IF('OR Hay Crop'!O18="","",'OR Hay Crop'!O18)</f>
        <v>-0.76019999999999976</v>
      </c>
      <c r="AB186" s="89">
        <f>IF('OR Hay Crop'!P18="","",'OR Hay Crop'!P18)</f>
        <v>-0.73355555555555541</v>
      </c>
      <c r="AC186" t="str">
        <f>IF('OR Hay Crop'!Q18="","",'OR Hay Crop'!Q18)</f>
        <v/>
      </c>
    </row>
    <row r="187" spans="2:29" x14ac:dyDescent="0.2">
      <c r="B187" s="85"/>
      <c r="C187" s="27" t="str">
        <f>IF('CA Walnut Crop'!F19="","",'CA Walnut Crop'!F19)</f>
        <v/>
      </c>
      <c r="D187" s="27" t="str">
        <f>IF('CA Walnut Crop'!G19="","",'CA Walnut Crop'!G19)</f>
        <v/>
      </c>
      <c r="E187" s="27" t="str">
        <f>IF('CA Walnut Crop'!H19="","",'CA Walnut Crop'!H19)</f>
        <v/>
      </c>
      <c r="F187" s="27" t="str">
        <f>IF('CA Walnut Crop'!I19="","",'CA Walnut Crop'!I19)</f>
        <v/>
      </c>
      <c r="G187" s="27" t="str">
        <f>IF('CA Walnut Crop'!J19="","",'CA Walnut Crop'!J19)</f>
        <v/>
      </c>
      <c r="H187" s="27" t="str">
        <f>IF('CA Walnut Crop'!K19="","",'CA Walnut Crop'!K19)</f>
        <v/>
      </c>
      <c r="I187" s="27" t="str">
        <f>IF('CA Walnut Crop'!L19="","",'CA Walnut Crop'!L19)</f>
        <v/>
      </c>
      <c r="J187" s="27" t="str">
        <f>IF('CA Walnut Crop'!M19="","",'CA Walnut Crop'!M19)</f>
        <v/>
      </c>
      <c r="K187" s="27" t="str">
        <f>IF('CA Walnut Crop'!N19="","",'CA Walnut Crop'!N19)</f>
        <v/>
      </c>
      <c r="L187" s="27" t="str">
        <f>IF('CA Walnut Crop'!O19="","",'CA Walnut Crop'!O19)</f>
        <v/>
      </c>
      <c r="M187" s="86" t="str">
        <f>IF('CA Walnut Crop'!P19="","",'CA Walnut Crop'!P19)</f>
        <v/>
      </c>
      <c r="N187" t="str">
        <f>IF('CA Walnut Crop'!Q19="","",'CA Walnut Crop'!Q19)</f>
        <v/>
      </c>
      <c r="Q187" s="85"/>
      <c r="R187" s="27" t="str">
        <f>IF('OR Hay Crop'!F19="","",'OR Hay Crop'!F19)</f>
        <v/>
      </c>
      <c r="S187" s="27" t="str">
        <f>IF('OR Hay Crop'!G19="","",'OR Hay Crop'!G19)</f>
        <v/>
      </c>
      <c r="T187" s="27" t="str">
        <f>IF('OR Hay Crop'!H19="","",'OR Hay Crop'!H19)</f>
        <v/>
      </c>
      <c r="U187" s="27" t="str">
        <f>IF('OR Hay Crop'!I19="","",'OR Hay Crop'!I19)</f>
        <v/>
      </c>
      <c r="V187" s="27" t="str">
        <f>IF('OR Hay Crop'!J19="","",'OR Hay Crop'!J19)</f>
        <v/>
      </c>
      <c r="W187" s="27" t="str">
        <f>IF('OR Hay Crop'!K19="","",'OR Hay Crop'!K19)</f>
        <v/>
      </c>
      <c r="X187" s="27" t="str">
        <f>IF('OR Hay Crop'!L19="","",'OR Hay Crop'!L19)</f>
        <v/>
      </c>
      <c r="Y187" s="27" t="str">
        <f>IF('OR Hay Crop'!M19="","",'OR Hay Crop'!M19)</f>
        <v/>
      </c>
      <c r="Z187" s="27" t="str">
        <f>IF('OR Hay Crop'!N19="","",'OR Hay Crop'!N19)</f>
        <v/>
      </c>
      <c r="AA187" s="27" t="str">
        <f>IF('OR Hay Crop'!O19="","",'OR Hay Crop'!O19)</f>
        <v/>
      </c>
      <c r="AB187" s="86" t="str">
        <f>IF('OR Hay Crop'!P19="","",'OR Hay Crop'!P19)</f>
        <v/>
      </c>
      <c r="AC187" t="str">
        <f>IF('OR Hay Crop'!Q19="","",'OR Hay Crop'!Q19)</f>
        <v/>
      </c>
    </row>
    <row r="188" spans="2:29" x14ac:dyDescent="0.2">
      <c r="B188" s="85"/>
      <c r="C188" s="27" t="str">
        <f>IF('CA Walnut Crop'!F20="","",'CA Walnut Crop'!F20)</f>
        <v>ROI analysis, fixed price per ton w/ yield increase variable</v>
      </c>
      <c r="D188" s="27"/>
      <c r="E188" s="27"/>
      <c r="F188" s="27"/>
      <c r="G188" s="27"/>
      <c r="H188" s="27" t="str">
        <f>IF('CA Walnut Crop'!K20="","",'CA Walnut Crop'!K20)</f>
        <v/>
      </c>
      <c r="I188" s="27" t="str">
        <f>IF('CA Walnut Crop'!L20="","",'CA Walnut Crop'!L20)</f>
        <v/>
      </c>
      <c r="J188" s="27" t="str">
        <f>IF('CA Walnut Crop'!M20="","",'CA Walnut Crop'!M20)</f>
        <v/>
      </c>
      <c r="K188" s="27" t="str">
        <f>IF('CA Walnut Crop'!N20="","",'CA Walnut Crop'!N20)</f>
        <v/>
      </c>
      <c r="L188" s="27" t="str">
        <f>IF('CA Walnut Crop'!O20="","",'CA Walnut Crop'!O20)</f>
        <v/>
      </c>
      <c r="M188" s="86" t="str">
        <f>IF('CA Walnut Crop'!P20="","",'CA Walnut Crop'!P20)</f>
        <v/>
      </c>
      <c r="N188" t="str">
        <f>IF('CA Walnut Crop'!Q20="","",'CA Walnut Crop'!Q20)</f>
        <v/>
      </c>
      <c r="Q188" s="85"/>
      <c r="R188" s="27" t="str">
        <f>IF('OR Hay Crop'!F20="","",'OR Hay Crop'!F20)</f>
        <v>ROI analysis, fixed price per ton w/ yield increase variable</v>
      </c>
      <c r="S188" s="27"/>
      <c r="T188" s="27"/>
      <c r="U188" s="27"/>
      <c r="V188" s="27"/>
      <c r="W188" s="27" t="str">
        <f>IF('OR Hay Crop'!K20="","",'OR Hay Crop'!K20)</f>
        <v/>
      </c>
      <c r="X188" s="27" t="str">
        <f>IF('OR Hay Crop'!L20="","",'OR Hay Crop'!L20)</f>
        <v/>
      </c>
      <c r="Y188" s="27" t="str">
        <f>IF('OR Hay Crop'!M20="","",'OR Hay Crop'!M20)</f>
        <v/>
      </c>
      <c r="Z188" s="27" t="str">
        <f>IF('OR Hay Crop'!N20="","",'OR Hay Crop'!N20)</f>
        <v/>
      </c>
      <c r="AA188" s="27" t="str">
        <f>IF('OR Hay Crop'!O20="","",'OR Hay Crop'!O20)</f>
        <v/>
      </c>
      <c r="AB188" s="86" t="str">
        <f>IF('OR Hay Crop'!P20="","",'OR Hay Crop'!P20)</f>
        <v/>
      </c>
      <c r="AC188" t="str">
        <f>IF('OR Hay Crop'!Q20="","",'OR Hay Crop'!Q20)</f>
        <v/>
      </c>
    </row>
    <row r="189" spans="2:29" x14ac:dyDescent="0.2">
      <c r="B189" s="85"/>
      <c r="C189" s="27" t="str">
        <f>IF('CA Walnut Crop'!F21="","",'CA Walnut Crop'!F21)</f>
        <v/>
      </c>
      <c r="D189" s="27" t="str">
        <f>IF('CA Walnut Crop'!G21="","",'CA Walnut Crop'!G21)</f>
        <v>Harvests</v>
      </c>
      <c r="E189" s="27" t="str">
        <f>IF('CA Walnut Crop'!H21="","",'CA Walnut Crop'!H21)</f>
        <v/>
      </c>
      <c r="F189" s="27" t="str">
        <f>IF('CA Walnut Crop'!I21="","",'CA Walnut Crop'!I21)</f>
        <v/>
      </c>
      <c r="G189" s="27" t="str">
        <f>IF('CA Walnut Crop'!J21="","",'CA Walnut Crop'!J21)</f>
        <v/>
      </c>
      <c r="H189" s="27" t="str">
        <f>IF('CA Walnut Crop'!K21="","",'CA Walnut Crop'!K21)</f>
        <v/>
      </c>
      <c r="I189" s="27" t="str">
        <f>IF('CA Walnut Crop'!L21="","",'CA Walnut Crop'!L21)</f>
        <v/>
      </c>
      <c r="J189" s="27" t="str">
        <f>IF('CA Walnut Crop'!M21="","",'CA Walnut Crop'!M21)</f>
        <v/>
      </c>
      <c r="K189" s="27" t="str">
        <f>IF('CA Walnut Crop'!N21="","",'CA Walnut Crop'!N21)</f>
        <v/>
      </c>
      <c r="L189" s="27" t="str">
        <f>IF('CA Walnut Crop'!O21="","",'CA Walnut Crop'!O21)</f>
        <v/>
      </c>
      <c r="M189" s="86" t="str">
        <f>IF('CA Walnut Crop'!P21="","",'CA Walnut Crop'!P21)</f>
        <v/>
      </c>
      <c r="N189" t="str">
        <f>IF('CA Walnut Crop'!Q21="","",'CA Walnut Crop'!Q21)</f>
        <v/>
      </c>
      <c r="Q189" s="85"/>
      <c r="R189" s="27" t="str">
        <f>IF('OR Hay Crop'!F21="","",'OR Hay Crop'!F21)</f>
        <v/>
      </c>
      <c r="S189" s="27" t="str">
        <f>IF('OR Hay Crop'!G21="","",'OR Hay Crop'!G21)</f>
        <v>Harvests</v>
      </c>
      <c r="T189" s="27" t="str">
        <f>IF('OR Hay Crop'!H21="","",'OR Hay Crop'!H21)</f>
        <v/>
      </c>
      <c r="U189" s="27" t="str">
        <f>IF('OR Hay Crop'!I21="","",'OR Hay Crop'!I21)</f>
        <v/>
      </c>
      <c r="V189" s="27" t="str">
        <f>IF('OR Hay Crop'!J21="","",'OR Hay Crop'!J21)</f>
        <v/>
      </c>
      <c r="W189" s="27" t="str">
        <f>IF('OR Hay Crop'!K21="","",'OR Hay Crop'!K21)</f>
        <v/>
      </c>
      <c r="X189" s="27" t="str">
        <f>IF('OR Hay Crop'!L21="","",'OR Hay Crop'!L21)</f>
        <v/>
      </c>
      <c r="Y189" s="27" t="str">
        <f>IF('OR Hay Crop'!M21="","",'OR Hay Crop'!M21)</f>
        <v/>
      </c>
      <c r="Z189" s="27" t="str">
        <f>IF('OR Hay Crop'!N21="","",'OR Hay Crop'!N21)</f>
        <v/>
      </c>
      <c r="AA189" s="27" t="str">
        <f>IF('OR Hay Crop'!O21="","",'OR Hay Crop'!O21)</f>
        <v/>
      </c>
      <c r="AB189" s="86" t="str">
        <f>IF('OR Hay Crop'!P21="","",'OR Hay Crop'!P21)</f>
        <v/>
      </c>
      <c r="AC189" t="str">
        <f>IF('OR Hay Crop'!Q21="","",'OR Hay Crop'!Q21)</f>
        <v/>
      </c>
    </row>
    <row r="190" spans="2:29" x14ac:dyDescent="0.2">
      <c r="B190" s="85"/>
      <c r="C190" s="27" t="str">
        <f>IF('CA Walnut Crop'!F22="","",'CA Walnut Crop'!F22)</f>
        <v>Yield % increase</v>
      </c>
      <c r="D190" s="27">
        <f>IF('CA Walnut Crop'!G22="","",'CA Walnut Crop'!G22)</f>
        <v>1</v>
      </c>
      <c r="E190" s="27">
        <f>IF('CA Walnut Crop'!H22="","",'CA Walnut Crop'!H22)</f>
        <v>2</v>
      </c>
      <c r="F190" s="27">
        <f>IF('CA Walnut Crop'!I22="","",'CA Walnut Crop'!I22)</f>
        <v>3</v>
      </c>
      <c r="G190" s="27">
        <f>IF('CA Walnut Crop'!J22="","",'CA Walnut Crop'!J22)</f>
        <v>4</v>
      </c>
      <c r="H190" s="27">
        <f>IF('CA Walnut Crop'!K22="","",'CA Walnut Crop'!K22)</f>
        <v>5</v>
      </c>
      <c r="I190" s="27">
        <f>IF('CA Walnut Crop'!L22="","",'CA Walnut Crop'!L22)</f>
        <v>6</v>
      </c>
      <c r="J190" s="27">
        <f>IF('CA Walnut Crop'!M22="","",'CA Walnut Crop'!M22)</f>
        <v>7</v>
      </c>
      <c r="K190" s="27">
        <f>IF('CA Walnut Crop'!N22="","",'CA Walnut Crop'!N22)</f>
        <v>8</v>
      </c>
      <c r="L190" s="27">
        <f>IF('CA Walnut Crop'!O22="","",'CA Walnut Crop'!O22)</f>
        <v>9</v>
      </c>
      <c r="M190" s="86">
        <f>IF('CA Walnut Crop'!P22="","",'CA Walnut Crop'!P22)</f>
        <v>10</v>
      </c>
      <c r="N190" t="str">
        <f>IF('CA Walnut Crop'!Q22="","",'CA Walnut Crop'!Q22)</f>
        <v/>
      </c>
      <c r="Q190" s="85"/>
      <c r="R190" s="27" t="str">
        <f>IF('OR Hay Crop'!F22="","",'OR Hay Crop'!F22)</f>
        <v>Yield % increase</v>
      </c>
      <c r="S190" s="27">
        <f>IF('OR Hay Crop'!G22="","",'OR Hay Crop'!G22)</f>
        <v>1</v>
      </c>
      <c r="T190" s="27">
        <f>IF('OR Hay Crop'!H22="","",'OR Hay Crop'!H22)</f>
        <v>2</v>
      </c>
      <c r="U190" s="27">
        <f>IF('OR Hay Crop'!I22="","",'OR Hay Crop'!I22)</f>
        <v>3</v>
      </c>
      <c r="V190" s="27">
        <f>IF('OR Hay Crop'!J22="","",'OR Hay Crop'!J22)</f>
        <v>4</v>
      </c>
      <c r="W190" s="27">
        <f>IF('OR Hay Crop'!K22="","",'OR Hay Crop'!K22)</f>
        <v>5</v>
      </c>
      <c r="X190" s="27">
        <f>IF('OR Hay Crop'!L22="","",'OR Hay Crop'!L22)</f>
        <v>6</v>
      </c>
      <c r="Y190" s="27">
        <f>IF('OR Hay Crop'!M22="","",'OR Hay Crop'!M22)</f>
        <v>7</v>
      </c>
      <c r="Z190" s="27">
        <f>IF('OR Hay Crop'!N22="","",'OR Hay Crop'!N22)</f>
        <v>8</v>
      </c>
      <c r="AA190" s="27">
        <f>IF('OR Hay Crop'!O22="","",'OR Hay Crop'!O22)</f>
        <v>9</v>
      </c>
      <c r="AB190" s="86">
        <f>IF('OR Hay Crop'!P22="","",'OR Hay Crop'!P22)</f>
        <v>10</v>
      </c>
      <c r="AC190" t="str">
        <f>IF('OR Hay Crop'!Q22="","",'OR Hay Crop'!Q22)</f>
        <v/>
      </c>
    </row>
    <row r="191" spans="2:29" x14ac:dyDescent="0.2">
      <c r="B191" s="85"/>
      <c r="C191" s="88">
        <f>IF('CA Walnut Crop'!F23="","",'CA Walnut Crop'!F23)</f>
        <v>0.1</v>
      </c>
      <c r="D191" s="88">
        <f>IF('CA Walnut Crop'!G23="","",'CA Walnut Crop'!G23)</f>
        <v>-0.77807407407407414</v>
      </c>
      <c r="E191" s="88">
        <f>IF('CA Walnut Crop'!H23="","",'CA Walnut Crop'!H23)</f>
        <v>-0.55614814814814817</v>
      </c>
      <c r="F191" s="88">
        <f>IF('CA Walnut Crop'!I23="","",'CA Walnut Crop'!I23)</f>
        <v>-0.33422222222222225</v>
      </c>
      <c r="G191" s="88">
        <f>IF('CA Walnut Crop'!J23="","",'CA Walnut Crop'!J23)</f>
        <v>-0.11229629629629634</v>
      </c>
      <c r="H191" s="88">
        <f>IF('CA Walnut Crop'!K23="","",'CA Walnut Crop'!K23)</f>
        <v>0.10962962962962958</v>
      </c>
      <c r="I191" s="88">
        <f>IF('CA Walnut Crop'!L23="","",'CA Walnut Crop'!L23)</f>
        <v>0.33155555555555549</v>
      </c>
      <c r="J191" s="88">
        <f>IF('CA Walnut Crop'!M23="","",'CA Walnut Crop'!M23)</f>
        <v>0.55348148148148135</v>
      </c>
      <c r="K191" s="88">
        <f>IF('CA Walnut Crop'!N23="","",'CA Walnut Crop'!N23)</f>
        <v>0.77540740740740732</v>
      </c>
      <c r="L191" s="88">
        <f>IF('CA Walnut Crop'!O23="","",'CA Walnut Crop'!O23)</f>
        <v>0.99733333333333318</v>
      </c>
      <c r="M191" s="89">
        <f>IF('CA Walnut Crop'!P23="","",'CA Walnut Crop'!P23)</f>
        <v>1.219259259259259</v>
      </c>
      <c r="N191" t="str">
        <f>IF('CA Walnut Crop'!Q23="","",'CA Walnut Crop'!Q23)</f>
        <v>*per research references</v>
      </c>
      <c r="Q191" s="85"/>
      <c r="R191" s="88">
        <f>IF('OR Hay Crop'!F23="","",'OR Hay Crop'!F23)</f>
        <v>0.1</v>
      </c>
      <c r="S191" s="88">
        <f>IF('OR Hay Crop'!G23="","",'OR Hay Crop'!G23)</f>
        <v>-0.94079012345679003</v>
      </c>
      <c r="T191" s="88">
        <f>IF('OR Hay Crop'!H23="","",'OR Hay Crop'!H23)</f>
        <v>-0.88158024691358017</v>
      </c>
      <c r="U191" s="88">
        <f>IF('OR Hay Crop'!I23="","",'OR Hay Crop'!I23)</f>
        <v>-0.8223703703703702</v>
      </c>
      <c r="V191" s="88">
        <f>IF('OR Hay Crop'!J23="","",'OR Hay Crop'!J23)</f>
        <v>-0.76316049382716034</v>
      </c>
      <c r="W191" s="88">
        <f>IF('OR Hay Crop'!K23="","",'OR Hay Crop'!K23)</f>
        <v>-0.70395061728395036</v>
      </c>
      <c r="X191" s="88">
        <f>IF('OR Hay Crop'!L23="","",'OR Hay Crop'!L23)</f>
        <v>-0.6447407407407405</v>
      </c>
      <c r="Y191" s="88">
        <f>IF('OR Hay Crop'!M23="","",'OR Hay Crop'!M23)</f>
        <v>-0.58553086419753053</v>
      </c>
      <c r="Z191" s="88">
        <f>IF('OR Hay Crop'!N23="","",'OR Hay Crop'!N23)</f>
        <v>-0.52632098765432067</v>
      </c>
      <c r="AA191" s="88">
        <f>IF('OR Hay Crop'!O23="","",'OR Hay Crop'!O23)</f>
        <v>-0.4671111111111107</v>
      </c>
      <c r="AB191" s="89">
        <f>IF('OR Hay Crop'!P23="","",'OR Hay Crop'!P23)</f>
        <v>-0.40790123456790078</v>
      </c>
      <c r="AC191" t="str">
        <f>IF('OR Hay Crop'!Q23="","",'OR Hay Crop'!Q23)</f>
        <v>*per research references</v>
      </c>
    </row>
    <row r="192" spans="2:29" x14ac:dyDescent="0.2">
      <c r="B192" s="85"/>
      <c r="C192" s="88">
        <f>IF('CA Walnut Crop'!F24="","",'CA Walnut Crop'!F24)</f>
        <v>0.05</v>
      </c>
      <c r="D192" s="88">
        <f>IF('CA Walnut Crop'!G24="","",'CA Walnut Crop'!G24)</f>
        <v>-0.88903703703703685</v>
      </c>
      <c r="E192" s="88">
        <f>IF('CA Walnut Crop'!H24="","",'CA Walnut Crop'!H24)</f>
        <v>-0.77807407407407381</v>
      </c>
      <c r="F192" s="88">
        <f>IF('CA Walnut Crop'!I24="","",'CA Walnut Crop'!I24)</f>
        <v>-0.66711111111111066</v>
      </c>
      <c r="G192" s="88">
        <f>IF('CA Walnut Crop'!J24="","",'CA Walnut Crop'!J24)</f>
        <v>-0.55614814814814761</v>
      </c>
      <c r="H192" s="88">
        <f>IF('CA Walnut Crop'!K24="","",'CA Walnut Crop'!K24)</f>
        <v>-0.44518518518518452</v>
      </c>
      <c r="I192" s="88">
        <f>IF('CA Walnut Crop'!L24="","",'CA Walnut Crop'!L24)</f>
        <v>-0.33422222222222142</v>
      </c>
      <c r="J192" s="88">
        <f>IF('CA Walnut Crop'!M24="","",'CA Walnut Crop'!M24)</f>
        <v>-0.22325925925925832</v>
      </c>
      <c r="K192" s="88">
        <f>IF('CA Walnut Crop'!N24="","",'CA Walnut Crop'!N24)</f>
        <v>-0.11229629629629521</v>
      </c>
      <c r="L192" s="88">
        <f>IF('CA Walnut Crop'!O24="","",'CA Walnut Crop'!O24)</f>
        <v>-1.3333333333321207E-3</v>
      </c>
      <c r="M192" s="89">
        <f>IF('CA Walnut Crop'!P24="","",'CA Walnut Crop'!P24)</f>
        <v>0.10962962962963098</v>
      </c>
      <c r="N192" t="str">
        <f>IF('CA Walnut Crop'!Q24="","",'CA Walnut Crop'!Q24)</f>
        <v/>
      </c>
      <c r="Q192" s="85"/>
      <c r="R192" s="88">
        <f>IF('OR Hay Crop'!F24="","",'OR Hay Crop'!F24)</f>
        <v>0.05</v>
      </c>
      <c r="S192" s="88">
        <f>IF('OR Hay Crop'!G24="","",'OR Hay Crop'!G24)</f>
        <v>-0.97039506172839507</v>
      </c>
      <c r="T192" s="88">
        <f>IF('OR Hay Crop'!H24="","",'OR Hay Crop'!H24)</f>
        <v>-0.94079012345679003</v>
      </c>
      <c r="U192" s="88">
        <f>IF('OR Hay Crop'!I24="","",'OR Hay Crop'!I24)</f>
        <v>-0.9111851851851851</v>
      </c>
      <c r="V192" s="88">
        <f>IF('OR Hay Crop'!J24="","",'OR Hay Crop'!J24)</f>
        <v>-0.88158024691358017</v>
      </c>
      <c r="W192" s="88">
        <f>IF('OR Hay Crop'!K24="","",'OR Hay Crop'!K24)</f>
        <v>-0.85197530864197524</v>
      </c>
      <c r="X192" s="88">
        <f>IF('OR Hay Crop'!L24="","",'OR Hay Crop'!L24)</f>
        <v>-0.8223703703703702</v>
      </c>
      <c r="Y192" s="88">
        <f>IF('OR Hay Crop'!M24="","",'OR Hay Crop'!M24)</f>
        <v>-0.79276543209876527</v>
      </c>
      <c r="Z192" s="88">
        <f>IF('OR Hay Crop'!N24="","",'OR Hay Crop'!N24)</f>
        <v>-0.76316049382716034</v>
      </c>
      <c r="AA192" s="88">
        <f>IF('OR Hay Crop'!O24="","",'OR Hay Crop'!O24)</f>
        <v>-0.73355555555555541</v>
      </c>
      <c r="AB192" s="89">
        <f>IF('OR Hay Crop'!P24="","",'OR Hay Crop'!P24)</f>
        <v>-0.70395061728395036</v>
      </c>
      <c r="AC192" t="str">
        <f>IF('OR Hay Crop'!Q24="","",'OR Hay Crop'!Q24)</f>
        <v/>
      </c>
    </row>
    <row r="193" spans="2:29" x14ac:dyDescent="0.2">
      <c r="B193" s="85"/>
      <c r="C193" s="88">
        <f>IF('CA Walnut Crop'!F25="","",'CA Walnut Crop'!F25)</f>
        <v>0.15</v>
      </c>
      <c r="D193" s="88">
        <f>IF('CA Walnut Crop'!G25="","",'CA Walnut Crop'!G25)</f>
        <v>-0.66711111111111099</v>
      </c>
      <c r="E193" s="88">
        <f>IF('CA Walnut Crop'!H25="","",'CA Walnut Crop'!H25)</f>
        <v>-0.33422222222222198</v>
      </c>
      <c r="F193" s="88">
        <f>IF('CA Walnut Crop'!I25="","",'CA Walnut Crop'!I25)</f>
        <v>-1.3333333333329627E-3</v>
      </c>
      <c r="G193" s="88">
        <f>IF('CA Walnut Crop'!J25="","",'CA Walnut Crop'!J25)</f>
        <v>0.33155555555555605</v>
      </c>
      <c r="H193" s="88">
        <f>IF('CA Walnut Crop'!K25="","",'CA Walnut Crop'!K25)</f>
        <v>0.66444444444444506</v>
      </c>
      <c r="I193" s="88">
        <f>IF('CA Walnut Crop'!L25="","",'CA Walnut Crop'!L25)</f>
        <v>0.99733333333333407</v>
      </c>
      <c r="J193" s="88">
        <f>IF('CA Walnut Crop'!M25="","",'CA Walnut Crop'!M25)</f>
        <v>1.3302222222222231</v>
      </c>
      <c r="K193" s="88">
        <f>IF('CA Walnut Crop'!N25="","",'CA Walnut Crop'!N25)</f>
        <v>1.6631111111111121</v>
      </c>
      <c r="L193" s="88">
        <f>IF('CA Walnut Crop'!O25="","",'CA Walnut Crop'!O25)</f>
        <v>1.9960000000000013</v>
      </c>
      <c r="M193" s="89">
        <f>IF('CA Walnut Crop'!P25="","",'CA Walnut Crop'!P25)</f>
        <v>2.3288888888888901</v>
      </c>
      <c r="N193" t="str">
        <f>IF('CA Walnut Crop'!Q25="","",'CA Walnut Crop'!Q25)</f>
        <v/>
      </c>
      <c r="Q193" s="85"/>
      <c r="R193" s="88">
        <f>IF('OR Hay Crop'!F25="","",'OR Hay Crop'!F25)</f>
        <v>0.15</v>
      </c>
      <c r="S193" s="88">
        <f>IF('OR Hay Crop'!G25="","",'OR Hay Crop'!G25)</f>
        <v>-0.91118518518518521</v>
      </c>
      <c r="T193" s="88">
        <f>IF('OR Hay Crop'!H25="","",'OR Hay Crop'!H25)</f>
        <v>-0.82237037037037053</v>
      </c>
      <c r="U193" s="88">
        <f>IF('OR Hay Crop'!I25="","",'OR Hay Crop'!I25)</f>
        <v>-0.73355555555555574</v>
      </c>
      <c r="V193" s="88">
        <f>IF('OR Hay Crop'!J25="","",'OR Hay Crop'!J25)</f>
        <v>-0.64474074074074106</v>
      </c>
      <c r="W193" s="88">
        <f>IF('OR Hay Crop'!K25="","",'OR Hay Crop'!K25)</f>
        <v>-0.55592592592592627</v>
      </c>
      <c r="X193" s="88">
        <f>IF('OR Hay Crop'!L25="","",'OR Hay Crop'!L25)</f>
        <v>-0.46711111111111153</v>
      </c>
      <c r="Y193" s="88">
        <f>IF('OR Hay Crop'!M25="","",'OR Hay Crop'!M25)</f>
        <v>-0.3782962962962968</v>
      </c>
      <c r="Z193" s="88">
        <f>IF('OR Hay Crop'!N25="","",'OR Hay Crop'!N25)</f>
        <v>-0.28948148148148206</v>
      </c>
      <c r="AA193" s="88">
        <f>IF('OR Hay Crop'!O25="","",'OR Hay Crop'!O25)</f>
        <v>-0.20066666666666733</v>
      </c>
      <c r="AB193" s="89">
        <f>IF('OR Hay Crop'!P25="","",'OR Hay Crop'!P25)</f>
        <v>-0.11185185185185258</v>
      </c>
      <c r="AC193" t="str">
        <f>IF('OR Hay Crop'!Q25="","",'OR Hay Crop'!Q25)</f>
        <v/>
      </c>
    </row>
    <row r="194" spans="2:29" x14ac:dyDescent="0.2">
      <c r="B194" s="85"/>
      <c r="C194" s="88">
        <f>IF('CA Walnut Crop'!F26="","",'CA Walnut Crop'!F26)</f>
        <v>0.2</v>
      </c>
      <c r="D194" s="88">
        <f>IF('CA Walnut Crop'!G26="","",'CA Walnut Crop'!G26)</f>
        <v>-0.55614814814814784</v>
      </c>
      <c r="E194" s="88">
        <f>IF('CA Walnut Crop'!H26="","",'CA Walnut Crop'!H26)</f>
        <v>-0.11229629629629578</v>
      </c>
      <c r="F194" s="88">
        <f>IF('CA Walnut Crop'!I26="","",'CA Walnut Crop'!I26)</f>
        <v>0.33155555555555632</v>
      </c>
      <c r="G194" s="88">
        <f>IF('CA Walnut Crop'!J26="","",'CA Walnut Crop'!J26)</f>
        <v>0.77540740740740843</v>
      </c>
      <c r="H194" s="88">
        <f>IF('CA Walnut Crop'!K26="","",'CA Walnut Crop'!K26)</f>
        <v>1.2192592592592606</v>
      </c>
      <c r="I194" s="88">
        <f>IF('CA Walnut Crop'!L26="","",'CA Walnut Crop'!L26)</f>
        <v>1.6631111111111128</v>
      </c>
      <c r="J194" s="88">
        <f>IF('CA Walnut Crop'!M26="","",'CA Walnut Crop'!M26)</f>
        <v>2.1069629629629647</v>
      </c>
      <c r="K194" s="88">
        <f>IF('CA Walnut Crop'!N26="","",'CA Walnut Crop'!N26)</f>
        <v>2.5508148148148169</v>
      </c>
      <c r="L194" s="88">
        <f>IF('CA Walnut Crop'!O26="","",'CA Walnut Crop'!O26)</f>
        <v>2.9946666666666695</v>
      </c>
      <c r="M194" s="89">
        <f>IF('CA Walnut Crop'!P26="","",'CA Walnut Crop'!P26)</f>
        <v>3.4385185185185212</v>
      </c>
      <c r="N194" t="str">
        <f>IF('CA Walnut Crop'!Q26="","",'CA Walnut Crop'!Q26)</f>
        <v/>
      </c>
      <c r="Q194" s="85"/>
      <c r="R194" s="88">
        <f>IF('OR Hay Crop'!F26="","",'OR Hay Crop'!F26)</f>
        <v>0.2</v>
      </c>
      <c r="S194" s="88">
        <f>IF('OR Hay Crop'!G26="","",'OR Hay Crop'!G26)</f>
        <v>-0.88158024691358028</v>
      </c>
      <c r="T194" s="88">
        <f>IF('OR Hay Crop'!H26="","",'OR Hay Crop'!H26)</f>
        <v>-0.76316049382716056</v>
      </c>
      <c r="U194" s="88">
        <f>IF('OR Hay Crop'!I26="","",'OR Hay Crop'!I26)</f>
        <v>-0.64474074074074095</v>
      </c>
      <c r="V194" s="88">
        <f>IF('OR Hay Crop'!J26="","",'OR Hay Crop'!J26)</f>
        <v>-0.52632098765432123</v>
      </c>
      <c r="W194" s="88">
        <f>IF('OR Hay Crop'!K26="","",'OR Hay Crop'!K26)</f>
        <v>-0.40790123456790151</v>
      </c>
      <c r="X194" s="88">
        <f>IF('OR Hay Crop'!L26="","",'OR Hay Crop'!L26)</f>
        <v>-0.28948148148148178</v>
      </c>
      <c r="Y194" s="88">
        <f>IF('OR Hay Crop'!M26="","",'OR Hay Crop'!M26)</f>
        <v>-0.17106172839506209</v>
      </c>
      <c r="Z194" s="88">
        <f>IF('OR Hay Crop'!N26="","",'OR Hay Crop'!N26)</f>
        <v>-5.2641975308642376E-2</v>
      </c>
      <c r="AA194" s="88">
        <f>IF('OR Hay Crop'!O26="","",'OR Hay Crop'!O26)</f>
        <v>6.5777777777777324E-2</v>
      </c>
      <c r="AB194" s="89">
        <f>IF('OR Hay Crop'!P26="","",'OR Hay Crop'!P26)</f>
        <v>0.18419753086419702</v>
      </c>
      <c r="AC194" t="str">
        <f>IF('OR Hay Crop'!Q26="","",'OR Hay Crop'!Q26)</f>
        <v/>
      </c>
    </row>
    <row r="195" spans="2:29" x14ac:dyDescent="0.2">
      <c r="B195" s="85"/>
      <c r="C195" s="88">
        <f>IF('CA Walnut Crop'!F27="","",'CA Walnut Crop'!F27)</f>
        <v>0.25</v>
      </c>
      <c r="D195" s="88">
        <f>IF('CA Walnut Crop'!G27="","",'CA Walnut Crop'!G27)</f>
        <v>-0.44518518518518535</v>
      </c>
      <c r="E195" s="88">
        <f>IF('CA Walnut Crop'!H27="","",'CA Walnut Crop'!H27)</f>
        <v>0.1096296296296293</v>
      </c>
      <c r="F195" s="88">
        <f>IF('CA Walnut Crop'!I27="","",'CA Walnut Crop'!I27)</f>
        <v>0.66444444444444395</v>
      </c>
      <c r="G195" s="88">
        <f>IF('CA Walnut Crop'!J27="","",'CA Walnut Crop'!J27)</f>
        <v>1.2192592592592586</v>
      </c>
      <c r="H195" s="88">
        <f>IF('CA Walnut Crop'!K27="","",'CA Walnut Crop'!K27)</f>
        <v>1.774074074074073</v>
      </c>
      <c r="I195" s="88">
        <f>IF('CA Walnut Crop'!L27="","",'CA Walnut Crop'!L27)</f>
        <v>2.3288888888888879</v>
      </c>
      <c r="J195" s="88">
        <f>IF('CA Walnut Crop'!M27="","",'CA Walnut Crop'!M27)</f>
        <v>2.883703703703703</v>
      </c>
      <c r="K195" s="88">
        <f>IF('CA Walnut Crop'!N27="","",'CA Walnut Crop'!N27)</f>
        <v>3.4385185185185172</v>
      </c>
      <c r="L195" s="88">
        <f>IF('CA Walnut Crop'!O27="","",'CA Walnut Crop'!O27)</f>
        <v>3.9933333333333314</v>
      </c>
      <c r="M195" s="89">
        <f>IF('CA Walnut Crop'!P27="","",'CA Walnut Crop'!P27)</f>
        <v>4.5481481481481456</v>
      </c>
      <c r="N195" t="str">
        <f>IF('CA Walnut Crop'!Q27="","",'CA Walnut Crop'!Q27)</f>
        <v/>
      </c>
      <c r="Q195" s="85"/>
      <c r="R195" s="88">
        <f>IF('OR Hay Crop'!F27="","",'OR Hay Crop'!F27)</f>
        <v>0.25</v>
      </c>
      <c r="S195" s="88">
        <f>IF('OR Hay Crop'!G27="","",'OR Hay Crop'!G27)</f>
        <v>-0.85197530864197535</v>
      </c>
      <c r="T195" s="88">
        <f>IF('OR Hay Crop'!H27="","",'OR Hay Crop'!H27)</f>
        <v>-0.7039506172839507</v>
      </c>
      <c r="U195" s="88">
        <f>IF('OR Hay Crop'!I27="","",'OR Hay Crop'!I27)</f>
        <v>-0.55592592592592605</v>
      </c>
      <c r="V195" s="88">
        <f>IF('OR Hay Crop'!J27="","",'OR Hay Crop'!J27)</f>
        <v>-0.40790123456790134</v>
      </c>
      <c r="W195" s="88">
        <f>IF('OR Hay Crop'!K27="","",'OR Hay Crop'!K27)</f>
        <v>-0.25987654320987669</v>
      </c>
      <c r="X195" s="88">
        <f>IF('OR Hay Crop'!L27="","",'OR Hay Crop'!L27)</f>
        <v>-0.11185185185185202</v>
      </c>
      <c r="Y195" s="88">
        <f>IF('OR Hay Crop'!M27="","",'OR Hay Crop'!M27)</f>
        <v>3.6172839506172644E-2</v>
      </c>
      <c r="Z195" s="88">
        <f>IF('OR Hay Crop'!N27="","",'OR Hay Crop'!N27)</f>
        <v>0.1841975308641973</v>
      </c>
      <c r="AA195" s="88">
        <f>IF('OR Hay Crop'!O27="","",'OR Hay Crop'!O27)</f>
        <v>0.33222222222222209</v>
      </c>
      <c r="AB195" s="89">
        <f>IF('OR Hay Crop'!P27="","",'OR Hay Crop'!P27)</f>
        <v>0.48024691358024663</v>
      </c>
      <c r="AC195" t="str">
        <f>IF('OR Hay Crop'!Q27="","",'OR Hay Crop'!Q27)</f>
        <v/>
      </c>
    </row>
    <row r="196" spans="2:29" x14ac:dyDescent="0.2">
      <c r="B196" s="90"/>
      <c r="C196" s="91">
        <f>IF('CA Walnut Crop'!F28="","",'CA Walnut Crop'!F28)</f>
        <v>0.3</v>
      </c>
      <c r="D196" s="91">
        <f>IF('CA Walnut Crop'!G28="","",'CA Walnut Crop'!G28)</f>
        <v>-0.33422222222222225</v>
      </c>
      <c r="E196" s="91">
        <f>IF('CA Walnut Crop'!H28="","",'CA Walnut Crop'!H28)</f>
        <v>0.33155555555555549</v>
      </c>
      <c r="F196" s="91">
        <f>IF('CA Walnut Crop'!I28="","",'CA Walnut Crop'!I28)</f>
        <v>0.99733333333333318</v>
      </c>
      <c r="G196" s="91">
        <f>IF('CA Walnut Crop'!J28="","",'CA Walnut Crop'!J28)</f>
        <v>1.663111111111111</v>
      </c>
      <c r="H196" s="91">
        <f>IF('CA Walnut Crop'!K28="","",'CA Walnut Crop'!K28)</f>
        <v>2.3288888888888883</v>
      </c>
      <c r="I196" s="91">
        <f>IF('CA Walnut Crop'!L28="","",'CA Walnut Crop'!L28)</f>
        <v>2.9946666666666664</v>
      </c>
      <c r="J196" s="91">
        <f>IF('CA Walnut Crop'!M28="","",'CA Walnut Crop'!M28)</f>
        <v>3.6604444444444444</v>
      </c>
      <c r="K196" s="91">
        <f>IF('CA Walnut Crop'!N28="","",'CA Walnut Crop'!N28)</f>
        <v>4.3262222222222215</v>
      </c>
      <c r="L196" s="91">
        <f>IF('CA Walnut Crop'!O28="","",'CA Walnut Crop'!O28)</f>
        <v>4.9919999999999991</v>
      </c>
      <c r="M196" s="92">
        <f>IF('CA Walnut Crop'!P28="","",'CA Walnut Crop'!P28)</f>
        <v>5.6577777777777767</v>
      </c>
      <c r="N196" t="str">
        <f>IF('CA Walnut Crop'!Q28="","",'CA Walnut Crop'!Q28)</f>
        <v/>
      </c>
      <c r="Q196" s="90"/>
      <c r="R196" s="91">
        <f>IF('OR Hay Crop'!F28="","",'OR Hay Crop'!F28)</f>
        <v>0.3</v>
      </c>
      <c r="S196" s="91">
        <f>IF('OR Hay Crop'!G28="","",'OR Hay Crop'!G28)</f>
        <v>-0.82237037037037042</v>
      </c>
      <c r="T196" s="91">
        <f>IF('OR Hay Crop'!H28="","",'OR Hay Crop'!H28)</f>
        <v>-0.64474074074074073</v>
      </c>
      <c r="U196" s="91">
        <f>IF('OR Hay Crop'!I28="","",'OR Hay Crop'!I28)</f>
        <v>-0.46711111111111114</v>
      </c>
      <c r="V196" s="91">
        <f>IF('OR Hay Crop'!J28="","",'OR Hay Crop'!J28)</f>
        <v>-0.28948148148148151</v>
      </c>
      <c r="W196" s="91">
        <f>IF('OR Hay Crop'!K28="","",'OR Hay Crop'!K28)</f>
        <v>-0.11185185185185188</v>
      </c>
      <c r="X196" s="91">
        <f>IF('OR Hay Crop'!L28="","",'OR Hay Crop'!L28)</f>
        <v>6.5777777777777741E-2</v>
      </c>
      <c r="Y196" s="91">
        <f>IF('OR Hay Crop'!M28="","",'OR Hay Crop'!M28)</f>
        <v>0.24340740740740738</v>
      </c>
      <c r="Z196" s="91">
        <f>IF('OR Hay Crop'!N28="","",'OR Hay Crop'!N28)</f>
        <v>0.42103703703703699</v>
      </c>
      <c r="AA196" s="91">
        <f>IF('OR Hay Crop'!O28="","",'OR Hay Crop'!O28)</f>
        <v>0.59866666666666679</v>
      </c>
      <c r="AB196" s="92">
        <f>IF('OR Hay Crop'!P28="","",'OR Hay Crop'!P28)</f>
        <v>0.77629629629629626</v>
      </c>
      <c r="AC196" t="str">
        <f>IF('OR Hay Crop'!Q28="","",'OR Hay Crop'!Q28)</f>
        <v/>
      </c>
    </row>
    <row r="197" spans="2:29" x14ac:dyDescent="0.2">
      <c r="C197" t="str">
        <f>IF('CA Walnut Crop'!F29="","",'CA Walnut Crop'!F29)</f>
        <v/>
      </c>
      <c r="D197" t="str">
        <f>IF('CA Walnut Crop'!G29="","",'CA Walnut Crop'!G29)</f>
        <v/>
      </c>
      <c r="E197" t="str">
        <f>IF('CA Walnut Crop'!H29="","",'CA Walnut Crop'!H29)</f>
        <v/>
      </c>
      <c r="F197" t="str">
        <f>IF('CA Walnut Crop'!I29="","",'CA Walnut Crop'!I29)</f>
        <v/>
      </c>
      <c r="G197" t="str">
        <f>IF('CA Walnut Crop'!J29="","",'CA Walnut Crop'!J29)</f>
        <v/>
      </c>
      <c r="H197" t="str">
        <f>IF('CA Walnut Crop'!K29="","",'CA Walnut Crop'!K29)</f>
        <v/>
      </c>
      <c r="I197" t="str">
        <f>IF('CA Walnut Crop'!L29="","",'CA Walnut Crop'!L29)</f>
        <v/>
      </c>
      <c r="J197" t="str">
        <f>IF('CA Walnut Crop'!M29="","",'CA Walnut Crop'!M29)</f>
        <v/>
      </c>
      <c r="K197" t="str">
        <f>IF('CA Walnut Crop'!N29="","",'CA Walnut Crop'!N29)</f>
        <v/>
      </c>
      <c r="L197" t="str">
        <f>IF('CA Walnut Crop'!O29="","",'CA Walnut Crop'!O29)</f>
        <v/>
      </c>
      <c r="M197" t="str">
        <f>IF('CA Walnut Crop'!P29="","",'CA Walnut Crop'!P29)</f>
        <v/>
      </c>
      <c r="N197" t="str">
        <f>IF('CA Walnut Crop'!Q29="","",'CA Walnut Crop'!Q29)</f>
        <v/>
      </c>
      <c r="R197" t="str">
        <f>IF('OR Hay Crop'!F29="","",'OR Hay Crop'!F29)</f>
        <v/>
      </c>
      <c r="S197" t="str">
        <f>IF('OR Hay Crop'!G29="","",'OR Hay Crop'!G29)</f>
        <v/>
      </c>
      <c r="T197" t="str">
        <f>IF('OR Hay Crop'!H29="","",'OR Hay Crop'!H29)</f>
        <v/>
      </c>
      <c r="U197" t="str">
        <f>IF('OR Hay Crop'!I29="","",'OR Hay Crop'!I29)</f>
        <v/>
      </c>
      <c r="V197" t="str">
        <f>IF('OR Hay Crop'!J29="","",'OR Hay Crop'!J29)</f>
        <v/>
      </c>
      <c r="W197" t="str">
        <f>IF('OR Hay Crop'!K29="","",'OR Hay Crop'!K29)</f>
        <v/>
      </c>
      <c r="X197" t="str">
        <f>IF('OR Hay Crop'!L29="","",'OR Hay Crop'!L29)</f>
        <v/>
      </c>
      <c r="Y197" t="str">
        <f>IF('OR Hay Crop'!M29="","",'OR Hay Crop'!M29)</f>
        <v/>
      </c>
      <c r="Z197" t="str">
        <f>IF('OR Hay Crop'!N29="","",'OR Hay Crop'!N29)</f>
        <v/>
      </c>
      <c r="AA197" t="str">
        <f>IF('OR Hay Crop'!O29="","",'OR Hay Crop'!O29)</f>
        <v/>
      </c>
      <c r="AB197" t="str">
        <f>IF('OR Hay Crop'!P29="","",'OR Hay Crop'!P29)</f>
        <v/>
      </c>
      <c r="AC197" t="str">
        <f>IF('OR Hay Crop'!Q29="","",'OR Hay Crop'!Q29)</f>
        <v/>
      </c>
    </row>
    <row r="198" spans="2:29" ht="24" x14ac:dyDescent="0.3">
      <c r="B198" s="83" t="s">
        <v>151</v>
      </c>
      <c r="C198" s="84"/>
      <c r="D198" s="84"/>
      <c r="E198" s="84"/>
      <c r="F198" s="84"/>
      <c r="G198" s="84"/>
      <c r="H198" s="84"/>
      <c r="I198" s="84"/>
      <c r="J198" s="84"/>
      <c r="K198" s="101" t="s">
        <v>201</v>
      </c>
      <c r="L198" s="101"/>
      <c r="M198" s="93">
        <f>'CA Wine Grape'!C38</f>
        <v>2427.337059258025</v>
      </c>
      <c r="N198" s="75" t="s">
        <v>195</v>
      </c>
      <c r="Q198" s="83" t="s">
        <v>189</v>
      </c>
      <c r="R198" s="84"/>
      <c r="S198" s="84"/>
      <c r="T198" s="84"/>
      <c r="U198" s="84"/>
      <c r="V198" s="84"/>
      <c r="W198" s="84"/>
      <c r="X198" s="84"/>
      <c r="Y198" s="84"/>
      <c r="Z198" s="101" t="s">
        <v>201</v>
      </c>
      <c r="AA198" s="101"/>
      <c r="AB198" s="93">
        <f>'OR Alfalfa Crop'!C38</f>
        <v>340.1209290985272</v>
      </c>
      <c r="AC198" s="75" t="s">
        <v>195</v>
      </c>
    </row>
    <row r="199" spans="2:29" x14ac:dyDescent="0.2">
      <c r="B199" s="85"/>
      <c r="C199" s="27" t="str">
        <f>IF('CA Wine Grape'!F10="","",'CA Wine Grape'!F10)</f>
        <v>ROI analysis, fixed yield increase w/ price per ton variable</v>
      </c>
      <c r="D199" s="27"/>
      <c r="E199" s="27"/>
      <c r="F199" s="27"/>
      <c r="G199" s="27"/>
      <c r="H199" s="27" t="str">
        <f>IF('CA Wine Grape'!K10="","",'CA Wine Grape'!K10)</f>
        <v/>
      </c>
      <c r="I199" s="27" t="str">
        <f>IF('CA Wine Grape'!L10="","",'CA Wine Grape'!L10)</f>
        <v/>
      </c>
      <c r="J199" s="27" t="str">
        <f>IF('CA Wine Grape'!M10="","",'CA Wine Grape'!M10)</f>
        <v/>
      </c>
      <c r="K199" s="101" t="s">
        <v>202</v>
      </c>
      <c r="L199" s="101"/>
      <c r="M199" s="93">
        <f>'CA Wine Grape'!C39</f>
        <v>6804.9913098887382</v>
      </c>
      <c r="N199" s="75" t="s">
        <v>195</v>
      </c>
      <c r="Q199" s="85"/>
      <c r="R199" s="27" t="str">
        <f>IF('OR Alfalfa Crop'!F10="","",'OR Alfalfa Crop'!F10)</f>
        <v>ROI analysis, fixed yield increase w/ price per ton variable</v>
      </c>
      <c r="S199" s="27"/>
      <c r="T199" s="27"/>
      <c r="U199" s="27"/>
      <c r="V199" s="27"/>
      <c r="W199" s="27"/>
      <c r="X199" s="27" t="str">
        <f>IF('OR Alfalfa Crop'!L10="","",'OR Alfalfa Crop'!L10)</f>
        <v/>
      </c>
      <c r="Y199" s="27" t="str">
        <f>IF('OR Alfalfa Crop'!M10="","",'OR Alfalfa Crop'!M10)</f>
        <v/>
      </c>
      <c r="Z199" s="101" t="s">
        <v>202</v>
      </c>
      <c r="AA199" s="101"/>
      <c r="AB199" s="93">
        <f>'OR Alfalfa Crop'!C39</f>
        <v>953.52227989888399</v>
      </c>
      <c r="AC199" s="75" t="s">
        <v>195</v>
      </c>
    </row>
    <row r="200" spans="2:29" x14ac:dyDescent="0.2">
      <c r="B200" s="85"/>
      <c r="C200" s="27" t="str">
        <f>IF('CA Wine Grape'!F11="","",'CA Wine Grape'!F11)</f>
        <v/>
      </c>
      <c r="D200" s="27" t="str">
        <f>IF('CA Wine Grape'!G11="","",'CA Wine Grape'!G11)</f>
        <v>Harvests</v>
      </c>
      <c r="E200" s="27" t="str">
        <f>IF('CA Wine Grape'!H11="","",'CA Wine Grape'!H11)</f>
        <v/>
      </c>
      <c r="F200" s="27" t="str">
        <f>IF('CA Wine Grape'!I11="","",'CA Wine Grape'!I11)</f>
        <v/>
      </c>
      <c r="G200" s="27" t="str">
        <f>IF('CA Wine Grape'!J11="","",'CA Wine Grape'!J11)</f>
        <v/>
      </c>
      <c r="H200" s="27" t="str">
        <f>IF('CA Wine Grape'!K11="","",'CA Wine Grape'!K11)</f>
        <v/>
      </c>
      <c r="I200" s="27" t="str">
        <f>IF('CA Wine Grape'!L11="","",'CA Wine Grape'!L11)</f>
        <v/>
      </c>
      <c r="J200" s="27" t="str">
        <f>IF('CA Wine Grape'!M11="","",'CA Wine Grape'!M11)</f>
        <v/>
      </c>
      <c r="K200" s="27" t="str">
        <f>IF('CA Wine Grape'!N11="","",'CA Wine Grape'!N11)</f>
        <v/>
      </c>
      <c r="L200" s="27" t="str">
        <f>IF('CA Wine Grape'!O11="","",'CA Wine Grape'!O11)</f>
        <v/>
      </c>
      <c r="M200" s="86" t="str">
        <f>IF('CA Wine Grape'!P11="","",'CA Wine Grape'!P11)</f>
        <v/>
      </c>
      <c r="N200" t="str">
        <f>IF('CA Wine Grape'!Q11="","",'CA Wine Grape'!Q11)</f>
        <v/>
      </c>
      <c r="Q200" s="85"/>
      <c r="R200" s="27" t="str">
        <f>IF('OR Alfalfa Crop'!F11="","",'OR Alfalfa Crop'!F11)</f>
        <v/>
      </c>
      <c r="S200" s="27" t="str">
        <f>IF('OR Alfalfa Crop'!G11="","",'OR Alfalfa Crop'!G11)</f>
        <v>Harvests</v>
      </c>
      <c r="T200" s="27" t="str">
        <f>IF('OR Alfalfa Crop'!H11="","",'OR Alfalfa Crop'!H11)</f>
        <v/>
      </c>
      <c r="U200" s="27" t="str">
        <f>IF('OR Alfalfa Crop'!I11="","",'OR Alfalfa Crop'!I11)</f>
        <v/>
      </c>
      <c r="V200" s="27" t="str">
        <f>IF('OR Alfalfa Crop'!J11="","",'OR Alfalfa Crop'!J11)</f>
        <v/>
      </c>
      <c r="W200" s="27" t="str">
        <f>IF('OR Alfalfa Crop'!K11="","",'OR Alfalfa Crop'!K11)</f>
        <v/>
      </c>
      <c r="X200" s="27" t="str">
        <f>IF('OR Alfalfa Crop'!L11="","",'OR Alfalfa Crop'!L11)</f>
        <v/>
      </c>
      <c r="Y200" s="27" t="str">
        <f>IF('OR Alfalfa Crop'!M11="","",'OR Alfalfa Crop'!M11)</f>
        <v/>
      </c>
      <c r="Z200" s="27" t="str">
        <f>IF('OR Alfalfa Crop'!N11="","",'OR Alfalfa Crop'!N11)</f>
        <v/>
      </c>
      <c r="AA200" s="27" t="str">
        <f>IF('OR Alfalfa Crop'!O11="","",'OR Alfalfa Crop'!O11)</f>
        <v/>
      </c>
      <c r="AB200" s="86" t="str">
        <f>IF('OR Alfalfa Crop'!P11="","",'OR Alfalfa Crop'!P11)</f>
        <v/>
      </c>
      <c r="AC200" t="str">
        <f>IF('OR Alfalfa Crop'!Q11="","",'OR Alfalfa Crop'!Q11)</f>
        <v/>
      </c>
    </row>
    <row r="201" spans="2:29" x14ac:dyDescent="0.2">
      <c r="B201" s="85"/>
      <c r="C201" s="27" t="str">
        <f>IF('CA Wine Grape'!F12="","",'CA Wine Grape'!F12)</f>
        <v>cost/ton biochar applied</v>
      </c>
      <c r="D201" s="27">
        <f>IF('CA Wine Grape'!G12="","",'CA Wine Grape'!G12)</f>
        <v>1</v>
      </c>
      <c r="E201" s="27">
        <f>IF('CA Wine Grape'!H12="","",'CA Wine Grape'!H12)</f>
        <v>2</v>
      </c>
      <c r="F201" s="27">
        <f>IF('CA Wine Grape'!I12="","",'CA Wine Grape'!I12)</f>
        <v>3</v>
      </c>
      <c r="G201" s="27">
        <f>IF('CA Wine Grape'!J12="","",'CA Wine Grape'!J12)</f>
        <v>4</v>
      </c>
      <c r="H201" s="27">
        <f>IF('CA Wine Grape'!K12="","",'CA Wine Grape'!K12)</f>
        <v>5</v>
      </c>
      <c r="I201" s="27">
        <f>IF('CA Wine Grape'!L12="","",'CA Wine Grape'!L12)</f>
        <v>6</v>
      </c>
      <c r="J201" s="27">
        <f>IF('CA Wine Grape'!M12="","",'CA Wine Grape'!M12)</f>
        <v>7</v>
      </c>
      <c r="K201" s="27">
        <f>IF('CA Wine Grape'!N12="","",'CA Wine Grape'!N12)</f>
        <v>8</v>
      </c>
      <c r="L201" s="27">
        <f>IF('CA Wine Grape'!O12="","",'CA Wine Grape'!O12)</f>
        <v>9</v>
      </c>
      <c r="M201" s="86">
        <f>IF('CA Wine Grape'!P12="","",'CA Wine Grape'!P12)</f>
        <v>10</v>
      </c>
      <c r="N201" t="str">
        <f>IF('CA Wine Grape'!Q12="","",'CA Wine Grape'!Q12)</f>
        <v/>
      </c>
      <c r="Q201" s="85"/>
      <c r="R201" s="27" t="str">
        <f>IF('OR Alfalfa Crop'!F12="","",'OR Alfalfa Crop'!F12)</f>
        <v>cost/ton biochar applied</v>
      </c>
      <c r="S201" s="27">
        <f>IF('OR Alfalfa Crop'!G12="","",'OR Alfalfa Crop'!G12)</f>
        <v>1</v>
      </c>
      <c r="T201" s="27">
        <f>IF('OR Alfalfa Crop'!H12="","",'OR Alfalfa Crop'!H12)</f>
        <v>2</v>
      </c>
      <c r="U201" s="27">
        <f>IF('OR Alfalfa Crop'!I12="","",'OR Alfalfa Crop'!I12)</f>
        <v>3</v>
      </c>
      <c r="V201" s="27">
        <f>IF('OR Alfalfa Crop'!J12="","",'OR Alfalfa Crop'!J12)</f>
        <v>4</v>
      </c>
      <c r="W201" s="27">
        <f>IF('OR Alfalfa Crop'!K12="","",'OR Alfalfa Crop'!K12)</f>
        <v>5</v>
      </c>
      <c r="X201" s="27">
        <f>IF('OR Alfalfa Crop'!L12="","",'OR Alfalfa Crop'!L12)</f>
        <v>6</v>
      </c>
      <c r="Y201" s="27">
        <f>IF('OR Alfalfa Crop'!M12="","",'OR Alfalfa Crop'!M12)</f>
        <v>7</v>
      </c>
      <c r="Z201" s="27">
        <f>IF('OR Alfalfa Crop'!N12="","",'OR Alfalfa Crop'!N12)</f>
        <v>8</v>
      </c>
      <c r="AA201" s="27">
        <f>IF('OR Alfalfa Crop'!O12="","",'OR Alfalfa Crop'!O12)</f>
        <v>9</v>
      </c>
      <c r="AB201" s="86">
        <f>IF('OR Alfalfa Crop'!P12="","",'OR Alfalfa Crop'!P12)</f>
        <v>10</v>
      </c>
      <c r="AC201" t="str">
        <f>IF('OR Alfalfa Crop'!Q12="","",'OR Alfalfa Crop'!Q12)</f>
        <v/>
      </c>
    </row>
    <row r="202" spans="2:29" x14ac:dyDescent="0.2">
      <c r="B202" s="85"/>
      <c r="C202" s="87">
        <f>IF('CA Wine Grape'!F13="","",'CA Wine Grape'!F13)</f>
        <v>180</v>
      </c>
      <c r="D202" s="88">
        <f>IF('CA Wine Grape'!G13="","",'CA Wine Grape'!G13)</f>
        <v>-0.15875185185185178</v>
      </c>
      <c r="E202" s="88">
        <f>IF('CA Wine Grape'!H13="","",'CA Wine Grape'!H13)</f>
        <v>0.68249629629629649</v>
      </c>
      <c r="F202" s="88">
        <f>IF('CA Wine Grape'!I13="","",'CA Wine Grape'!I13)</f>
        <v>1.5237444444444446</v>
      </c>
      <c r="G202" s="88">
        <f>IF('CA Wine Grape'!J13="","",'CA Wine Grape'!J13)</f>
        <v>2.3649925925925928</v>
      </c>
      <c r="H202" s="88">
        <f>IF('CA Wine Grape'!K13="","",'CA Wine Grape'!K13)</f>
        <v>3.2062407407407409</v>
      </c>
      <c r="I202" s="88">
        <f>IF('CA Wine Grape'!L13="","",'CA Wine Grape'!L13)</f>
        <v>4.0474888888888891</v>
      </c>
      <c r="J202" s="88">
        <f>IF('CA Wine Grape'!M13="","",'CA Wine Grape'!M13)</f>
        <v>4.8887370370370373</v>
      </c>
      <c r="K202" s="88">
        <f>IF('CA Wine Grape'!N13="","",'CA Wine Grape'!N13)</f>
        <v>5.7299851851851855</v>
      </c>
      <c r="L202" s="88">
        <f>IF('CA Wine Grape'!O13="","",'CA Wine Grape'!O13)</f>
        <v>6.5712333333333337</v>
      </c>
      <c r="M202" s="89">
        <f>IF('CA Wine Grape'!P13="","",'CA Wine Grape'!P13)</f>
        <v>7.4124814814814819</v>
      </c>
      <c r="N202" t="str">
        <f>IF('CA Wine Grape'!Q13="","",'CA Wine Grape'!Q13)</f>
        <v>*per cost references</v>
      </c>
      <c r="Q202" s="85"/>
      <c r="R202" s="87">
        <f>IF('OR Alfalfa Crop'!F13="","",'OR Alfalfa Crop'!F13)</f>
        <v>180</v>
      </c>
      <c r="S202" s="88">
        <f>IF('OR Alfalfa Crop'!G13="","",'OR Alfalfa Crop'!G13)</f>
        <v>-0.88212345679012327</v>
      </c>
      <c r="T202" s="88">
        <f>IF('OR Alfalfa Crop'!H13="","",'OR Alfalfa Crop'!H13)</f>
        <v>-0.76424691358024655</v>
      </c>
      <c r="U202" s="88">
        <f>IF('OR Alfalfa Crop'!I13="","",'OR Alfalfa Crop'!I13)</f>
        <v>-0.64637037037036993</v>
      </c>
      <c r="V202" s="88">
        <f>IF('OR Alfalfa Crop'!J13="","",'OR Alfalfa Crop'!J13)</f>
        <v>-0.5284938271604932</v>
      </c>
      <c r="W202" s="88">
        <f>IF('OR Alfalfa Crop'!K13="","",'OR Alfalfa Crop'!K13)</f>
        <v>-0.41061728395061647</v>
      </c>
      <c r="X202" s="88">
        <f>IF('OR Alfalfa Crop'!L13="","",'OR Alfalfa Crop'!L13)</f>
        <v>-0.29274074074073975</v>
      </c>
      <c r="Y202" s="88">
        <f>IF('OR Alfalfa Crop'!M13="","",'OR Alfalfa Crop'!M13)</f>
        <v>-0.17486419753086305</v>
      </c>
      <c r="Z202" s="88">
        <f>IF('OR Alfalfa Crop'!N13="","",'OR Alfalfa Crop'!N13)</f>
        <v>-5.6987654320986354E-2</v>
      </c>
      <c r="AA202" s="88">
        <f>IF('OR Alfalfa Crop'!O13="","",'OR Alfalfa Crop'!O13)</f>
        <v>6.0888888888890352E-2</v>
      </c>
      <c r="AB202" s="89">
        <f>IF('OR Alfalfa Crop'!P13="","",'OR Alfalfa Crop'!P13)</f>
        <v>0.17876543209876705</v>
      </c>
      <c r="AC202" t="str">
        <f>IF('OR Alfalfa Crop'!Q13="","",'OR Alfalfa Crop'!Q13)</f>
        <v>*per cost references</v>
      </c>
    </row>
    <row r="203" spans="2:29" x14ac:dyDescent="0.2">
      <c r="B203" s="85"/>
      <c r="C203" s="87">
        <f>IF('CA Wine Grape'!F14="","",'CA Wine Grape'!F14)</f>
        <v>50</v>
      </c>
      <c r="D203" s="88">
        <f>IF('CA Wine Grape'!G14="","",'CA Wine Grape'!G14)</f>
        <v>2.0284933333333335</v>
      </c>
      <c r="E203" s="88">
        <f>IF('CA Wine Grape'!H14="","",'CA Wine Grape'!H14)</f>
        <v>5.056986666666667</v>
      </c>
      <c r="F203" s="88">
        <f>IF('CA Wine Grape'!I14="","",'CA Wine Grape'!I14)</f>
        <v>8.0854800000000004</v>
      </c>
      <c r="G203" s="88">
        <f>IF('CA Wine Grape'!J14="","",'CA Wine Grape'!J14)</f>
        <v>11.113973333333334</v>
      </c>
      <c r="H203" s="88">
        <f>IF('CA Wine Grape'!K14="","",'CA Wine Grape'!K14)</f>
        <v>14.142466666666667</v>
      </c>
      <c r="I203" s="88">
        <f>IF('CA Wine Grape'!L14="","",'CA Wine Grape'!L14)</f>
        <v>17.170960000000001</v>
      </c>
      <c r="J203" s="88">
        <f>IF('CA Wine Grape'!M14="","",'CA Wine Grape'!M14)</f>
        <v>20.199453333333334</v>
      </c>
      <c r="K203" s="88">
        <f>IF('CA Wine Grape'!N14="","",'CA Wine Grape'!N14)</f>
        <v>23.227946666666668</v>
      </c>
      <c r="L203" s="88">
        <f>IF('CA Wine Grape'!O14="","",'CA Wine Grape'!O14)</f>
        <v>26.256440000000001</v>
      </c>
      <c r="M203" s="89">
        <f>IF('CA Wine Grape'!P14="","",'CA Wine Grape'!P14)</f>
        <v>29.284933333333335</v>
      </c>
      <c r="N203" t="str">
        <f>IF('CA Wine Grape'!Q14="","",'CA Wine Grape'!Q14)</f>
        <v/>
      </c>
      <c r="Q203" s="85"/>
      <c r="R203" s="87">
        <f>IF('OR Alfalfa Crop'!F14="","",'OR Alfalfa Crop'!F14)</f>
        <v>50</v>
      </c>
      <c r="S203" s="88">
        <f>IF('OR Alfalfa Crop'!G14="","",'OR Alfalfa Crop'!G14)</f>
        <v>-0.57564444444444385</v>
      </c>
      <c r="T203" s="88">
        <f>IF('OR Alfalfa Crop'!H14="","",'OR Alfalfa Crop'!H14)</f>
        <v>-0.15128888888888772</v>
      </c>
      <c r="U203" s="88">
        <f>IF('OR Alfalfa Crop'!I14="","",'OR Alfalfa Crop'!I14)</f>
        <v>0.2730666666666684</v>
      </c>
      <c r="V203" s="88">
        <f>IF('OR Alfalfa Crop'!J14="","",'OR Alfalfa Crop'!J14)</f>
        <v>0.69742222222222461</v>
      </c>
      <c r="W203" s="88">
        <f>IF('OR Alfalfa Crop'!K14="","",'OR Alfalfa Crop'!K14)</f>
        <v>1.1217777777777806</v>
      </c>
      <c r="X203" s="88">
        <f>IF('OR Alfalfa Crop'!L14="","",'OR Alfalfa Crop'!L14)</f>
        <v>1.5461333333333369</v>
      </c>
      <c r="Y203" s="88">
        <f>IF('OR Alfalfa Crop'!M14="","",'OR Alfalfa Crop'!M14)</f>
        <v>1.970488888888893</v>
      </c>
      <c r="Z203" s="88">
        <f>IF('OR Alfalfa Crop'!N14="","",'OR Alfalfa Crop'!N14)</f>
        <v>2.3948444444444492</v>
      </c>
      <c r="AA203" s="88">
        <f>IF('OR Alfalfa Crop'!O14="","",'OR Alfalfa Crop'!O14)</f>
        <v>2.8192000000000053</v>
      </c>
      <c r="AB203" s="89">
        <f>IF('OR Alfalfa Crop'!P14="","",'OR Alfalfa Crop'!P14)</f>
        <v>3.2435555555555613</v>
      </c>
      <c r="AC203" t="str">
        <f>IF('OR Alfalfa Crop'!Q14="","",'OR Alfalfa Crop'!Q14)</f>
        <v/>
      </c>
    </row>
    <row r="204" spans="2:29" x14ac:dyDescent="0.2">
      <c r="B204" s="85"/>
      <c r="C204" s="87">
        <f>IF('CA Wine Grape'!F15="","",'CA Wine Grape'!F15)</f>
        <v>100</v>
      </c>
      <c r="D204" s="88">
        <f>IF('CA Wine Grape'!G15="","",'CA Wine Grape'!G15)</f>
        <v>0.51424666666666674</v>
      </c>
      <c r="E204" s="88">
        <f>IF('CA Wine Grape'!H15="","",'CA Wine Grape'!H15)</f>
        <v>2.0284933333333335</v>
      </c>
      <c r="F204" s="88">
        <f>IF('CA Wine Grape'!I15="","",'CA Wine Grape'!I15)</f>
        <v>3.5427400000000002</v>
      </c>
      <c r="G204" s="88">
        <f>IF('CA Wine Grape'!J15="","",'CA Wine Grape'!J15)</f>
        <v>5.056986666666667</v>
      </c>
      <c r="H204" s="88">
        <f>IF('CA Wine Grape'!K15="","",'CA Wine Grape'!K15)</f>
        <v>6.5712333333333337</v>
      </c>
      <c r="I204" s="88">
        <f>IF('CA Wine Grape'!L15="","",'CA Wine Grape'!L15)</f>
        <v>8.0854800000000004</v>
      </c>
      <c r="J204" s="88">
        <f>IF('CA Wine Grape'!M15="","",'CA Wine Grape'!M15)</f>
        <v>9.5997266666666672</v>
      </c>
      <c r="K204" s="88">
        <f>IF('CA Wine Grape'!N15="","",'CA Wine Grape'!N15)</f>
        <v>11.113973333333334</v>
      </c>
      <c r="L204" s="88">
        <f>IF('CA Wine Grape'!O15="","",'CA Wine Grape'!O15)</f>
        <v>12.628220000000001</v>
      </c>
      <c r="M204" s="89">
        <f>IF('CA Wine Grape'!P15="","",'CA Wine Grape'!P15)</f>
        <v>14.142466666666667</v>
      </c>
      <c r="N204" t="str">
        <f>IF('CA Wine Grape'!Q15="","",'CA Wine Grape'!Q15)</f>
        <v/>
      </c>
      <c r="Q204" s="85"/>
      <c r="R204" s="87">
        <f>IF('OR Alfalfa Crop'!F15="","",'OR Alfalfa Crop'!F15)</f>
        <v>100</v>
      </c>
      <c r="S204" s="88">
        <f>IF('OR Alfalfa Crop'!G15="","",'OR Alfalfa Crop'!G15)</f>
        <v>-0.78782222222222198</v>
      </c>
      <c r="T204" s="88">
        <f>IF('OR Alfalfa Crop'!H15="","",'OR Alfalfa Crop'!H15)</f>
        <v>-0.57564444444444385</v>
      </c>
      <c r="U204" s="88">
        <f>IF('OR Alfalfa Crop'!I15="","",'OR Alfalfa Crop'!I15)</f>
        <v>-0.36346666666666577</v>
      </c>
      <c r="V204" s="88">
        <f>IF('OR Alfalfa Crop'!J15="","",'OR Alfalfa Crop'!J15)</f>
        <v>-0.15128888888888772</v>
      </c>
      <c r="W204" s="88">
        <f>IF('OR Alfalfa Crop'!K15="","",'OR Alfalfa Crop'!K15)</f>
        <v>6.0888888888890352E-2</v>
      </c>
      <c r="X204" s="88">
        <f>IF('OR Alfalfa Crop'!L15="","",'OR Alfalfa Crop'!L15)</f>
        <v>0.2730666666666684</v>
      </c>
      <c r="Y204" s="88">
        <f>IF('OR Alfalfa Crop'!M15="","",'OR Alfalfa Crop'!M15)</f>
        <v>0.48524444444444648</v>
      </c>
      <c r="Z204" s="88">
        <f>IF('OR Alfalfa Crop'!N15="","",'OR Alfalfa Crop'!N15)</f>
        <v>0.69742222222222461</v>
      </c>
      <c r="AA204" s="88">
        <f>IF('OR Alfalfa Crop'!O15="","",'OR Alfalfa Crop'!O15)</f>
        <v>0.90960000000000263</v>
      </c>
      <c r="AB204" s="89">
        <f>IF('OR Alfalfa Crop'!P15="","",'OR Alfalfa Crop'!P15)</f>
        <v>1.1217777777777806</v>
      </c>
      <c r="AC204" t="str">
        <f>IF('OR Alfalfa Crop'!Q15="","",'OR Alfalfa Crop'!Q15)</f>
        <v/>
      </c>
    </row>
    <row r="205" spans="2:29" x14ac:dyDescent="0.2">
      <c r="B205" s="85"/>
      <c r="C205" s="87">
        <f>IF('CA Wine Grape'!F16="","",'CA Wine Grape'!F16)</f>
        <v>200</v>
      </c>
      <c r="D205" s="88">
        <f>IF('CA Wine Grape'!G16="","",'CA Wine Grape'!G16)</f>
        <v>-0.2428766666666666</v>
      </c>
      <c r="E205" s="88">
        <f>IF('CA Wine Grape'!H16="","",'CA Wine Grape'!H16)</f>
        <v>0.51424666666666674</v>
      </c>
      <c r="F205" s="88">
        <f>IF('CA Wine Grape'!I16="","",'CA Wine Grape'!I16)</f>
        <v>1.2713700000000001</v>
      </c>
      <c r="G205" s="88">
        <f>IF('CA Wine Grape'!J16="","",'CA Wine Grape'!J16)</f>
        <v>2.0284933333333335</v>
      </c>
      <c r="H205" s="88">
        <f>IF('CA Wine Grape'!K16="","",'CA Wine Grape'!K16)</f>
        <v>2.7856166666666669</v>
      </c>
      <c r="I205" s="88">
        <f>IF('CA Wine Grape'!L16="","",'CA Wine Grape'!L16)</f>
        <v>3.5427400000000002</v>
      </c>
      <c r="J205" s="88">
        <f>IF('CA Wine Grape'!M16="","",'CA Wine Grape'!M16)</f>
        <v>4.2998633333333336</v>
      </c>
      <c r="K205" s="88">
        <f>IF('CA Wine Grape'!N16="","",'CA Wine Grape'!N16)</f>
        <v>5.056986666666667</v>
      </c>
      <c r="L205" s="88">
        <f>IF('CA Wine Grape'!O16="","",'CA Wine Grape'!O16)</f>
        <v>5.8141100000000003</v>
      </c>
      <c r="M205" s="89">
        <f>IF('CA Wine Grape'!P16="","",'CA Wine Grape'!P16)</f>
        <v>6.5712333333333337</v>
      </c>
      <c r="N205" t="str">
        <f>IF('CA Wine Grape'!Q16="","",'CA Wine Grape'!Q16)</f>
        <v/>
      </c>
      <c r="Q205" s="85"/>
      <c r="R205" s="87">
        <f>IF('OR Alfalfa Crop'!F16="","",'OR Alfalfa Crop'!F16)</f>
        <v>200</v>
      </c>
      <c r="S205" s="88">
        <f>IF('OR Alfalfa Crop'!G16="","",'OR Alfalfa Crop'!G16)</f>
        <v>-0.89391111111111099</v>
      </c>
      <c r="T205" s="88">
        <f>IF('OR Alfalfa Crop'!H16="","",'OR Alfalfa Crop'!H16)</f>
        <v>-0.78782222222222198</v>
      </c>
      <c r="U205" s="88">
        <f>IF('OR Alfalfa Crop'!I16="","",'OR Alfalfa Crop'!I16)</f>
        <v>-0.68173333333333286</v>
      </c>
      <c r="V205" s="88">
        <f>IF('OR Alfalfa Crop'!J16="","",'OR Alfalfa Crop'!J16)</f>
        <v>-0.57564444444444385</v>
      </c>
      <c r="W205" s="88">
        <f>IF('OR Alfalfa Crop'!K16="","",'OR Alfalfa Crop'!K16)</f>
        <v>-0.46955555555555484</v>
      </c>
      <c r="X205" s="88">
        <f>IF('OR Alfalfa Crop'!L16="","",'OR Alfalfa Crop'!L16)</f>
        <v>-0.36346666666666577</v>
      </c>
      <c r="Y205" s="88">
        <f>IF('OR Alfalfa Crop'!M16="","",'OR Alfalfa Crop'!M16)</f>
        <v>-0.25737777777777676</v>
      </c>
      <c r="Z205" s="88">
        <f>IF('OR Alfalfa Crop'!N16="","",'OR Alfalfa Crop'!N16)</f>
        <v>-0.15128888888888772</v>
      </c>
      <c r="AA205" s="88">
        <f>IF('OR Alfalfa Crop'!O16="","",'OR Alfalfa Crop'!O16)</f>
        <v>-4.5199999999998679E-2</v>
      </c>
      <c r="AB205" s="89">
        <f>IF('OR Alfalfa Crop'!P16="","",'OR Alfalfa Crop'!P16)</f>
        <v>6.0888888888890352E-2</v>
      </c>
      <c r="AC205" t="str">
        <f>IF('OR Alfalfa Crop'!Q16="","",'OR Alfalfa Crop'!Q16)</f>
        <v/>
      </c>
    </row>
    <row r="206" spans="2:29" x14ac:dyDescent="0.2">
      <c r="B206" s="85"/>
      <c r="C206" s="87">
        <f>IF('CA Wine Grape'!F17="","",'CA Wine Grape'!F17)</f>
        <v>300</v>
      </c>
      <c r="D206" s="88">
        <f>IF('CA Wine Grape'!G17="","",'CA Wine Grape'!G17)</f>
        <v>-0.49525111111111109</v>
      </c>
      <c r="E206" s="88">
        <f>IF('CA Wine Grape'!H17="","",'CA Wine Grape'!H17)</f>
        <v>9.4977777777778636E-3</v>
      </c>
      <c r="F206" s="88">
        <f>IF('CA Wine Grape'!I17="","",'CA Wine Grape'!I17)</f>
        <v>0.51424666666666674</v>
      </c>
      <c r="G206" s="88">
        <f>IF('CA Wine Grape'!J17="","",'CA Wine Grape'!J17)</f>
        <v>1.0189955555555557</v>
      </c>
      <c r="H206" s="88">
        <f>IF('CA Wine Grape'!K17="","",'CA Wine Grape'!K17)</f>
        <v>1.5237444444444446</v>
      </c>
      <c r="I206" s="88">
        <f>IF('CA Wine Grape'!L17="","",'CA Wine Grape'!L17)</f>
        <v>2.0284933333333335</v>
      </c>
      <c r="J206" s="88">
        <f>IF('CA Wine Grape'!M17="","",'CA Wine Grape'!M17)</f>
        <v>2.5332422222222224</v>
      </c>
      <c r="K206" s="88">
        <f>IF('CA Wine Grape'!N17="","",'CA Wine Grape'!N17)</f>
        <v>3.0379911111111113</v>
      </c>
      <c r="L206" s="88">
        <f>IF('CA Wine Grape'!O17="","",'CA Wine Grape'!O17)</f>
        <v>3.5427400000000002</v>
      </c>
      <c r="M206" s="89">
        <f>IF('CA Wine Grape'!P17="","",'CA Wine Grape'!P17)</f>
        <v>4.0474888888888891</v>
      </c>
      <c r="N206" t="str">
        <f>IF('CA Wine Grape'!Q17="","",'CA Wine Grape'!Q17)</f>
        <v/>
      </c>
      <c r="Q206" s="85"/>
      <c r="R206" s="87">
        <f>IF('OR Alfalfa Crop'!F17="","",'OR Alfalfa Crop'!F17)</f>
        <v>300</v>
      </c>
      <c r="S206" s="88">
        <f>IF('OR Alfalfa Crop'!G17="","",'OR Alfalfa Crop'!G17)</f>
        <v>-0.92927407407407403</v>
      </c>
      <c r="T206" s="88">
        <f>IF('OR Alfalfa Crop'!H17="","",'OR Alfalfa Crop'!H17)</f>
        <v>-0.85854814814814795</v>
      </c>
      <c r="U206" s="88">
        <f>IF('OR Alfalfa Crop'!I17="","",'OR Alfalfa Crop'!I17)</f>
        <v>-0.78782222222222187</v>
      </c>
      <c r="V206" s="88">
        <f>IF('OR Alfalfa Crop'!J17="","",'OR Alfalfa Crop'!J17)</f>
        <v>-0.7170962962962959</v>
      </c>
      <c r="W206" s="88">
        <f>IF('OR Alfalfa Crop'!K17="","",'OR Alfalfa Crop'!K17)</f>
        <v>-0.64637037037036993</v>
      </c>
      <c r="X206" s="88">
        <f>IF('OR Alfalfa Crop'!L17="","",'OR Alfalfa Crop'!L17)</f>
        <v>-0.57564444444444385</v>
      </c>
      <c r="Y206" s="88">
        <f>IF('OR Alfalfa Crop'!M17="","",'OR Alfalfa Crop'!M17)</f>
        <v>-0.50491851851851788</v>
      </c>
      <c r="Z206" s="88">
        <f>IF('OR Alfalfa Crop'!N17="","",'OR Alfalfa Crop'!N17)</f>
        <v>-0.4341925925925918</v>
      </c>
      <c r="AA206" s="88">
        <f>IF('OR Alfalfa Crop'!O17="","",'OR Alfalfa Crop'!O17)</f>
        <v>-0.36346666666666577</v>
      </c>
      <c r="AB206" s="89">
        <f>IF('OR Alfalfa Crop'!P17="","",'OR Alfalfa Crop'!P17)</f>
        <v>-0.29274074074073975</v>
      </c>
      <c r="AC206" t="str">
        <f>IF('OR Alfalfa Crop'!Q17="","",'OR Alfalfa Crop'!Q17)</f>
        <v/>
      </c>
    </row>
    <row r="207" spans="2:29" x14ac:dyDescent="0.2">
      <c r="B207" s="85"/>
      <c r="C207" s="87">
        <f>IF('CA Wine Grape'!F18="","",'CA Wine Grape'!F18)</f>
        <v>400</v>
      </c>
      <c r="D207" s="88">
        <f>IF('CA Wine Grape'!G18="","",'CA Wine Grape'!G18)</f>
        <v>-0.62143833333333331</v>
      </c>
      <c r="E207" s="88">
        <f>IF('CA Wine Grape'!H18="","",'CA Wine Grape'!H18)</f>
        <v>-0.2428766666666666</v>
      </c>
      <c r="F207" s="88">
        <f>IF('CA Wine Grape'!I18="","",'CA Wine Grape'!I18)</f>
        <v>0.13568500000000008</v>
      </c>
      <c r="G207" s="88">
        <f>IF('CA Wine Grape'!J18="","",'CA Wine Grape'!J18)</f>
        <v>0.51424666666666674</v>
      </c>
      <c r="H207" s="88">
        <f>IF('CA Wine Grape'!K18="","",'CA Wine Grape'!K18)</f>
        <v>0.89280833333333354</v>
      </c>
      <c r="I207" s="88">
        <f>IF('CA Wine Grape'!L18="","",'CA Wine Grape'!L18)</f>
        <v>1.2713700000000001</v>
      </c>
      <c r="J207" s="88">
        <f>IF('CA Wine Grape'!M18="","",'CA Wine Grape'!M18)</f>
        <v>1.6499316666666668</v>
      </c>
      <c r="K207" s="88">
        <f>IF('CA Wine Grape'!N18="","",'CA Wine Grape'!N18)</f>
        <v>2.0284933333333335</v>
      </c>
      <c r="L207" s="88">
        <f>IF('CA Wine Grape'!O18="","",'CA Wine Grape'!O18)</f>
        <v>2.4070550000000002</v>
      </c>
      <c r="M207" s="89">
        <f>IF('CA Wine Grape'!P18="","",'CA Wine Grape'!P18)</f>
        <v>2.7856166666666669</v>
      </c>
      <c r="N207" t="str">
        <f>IF('CA Wine Grape'!Q18="","",'CA Wine Grape'!Q18)</f>
        <v/>
      </c>
      <c r="Q207" s="85"/>
      <c r="R207" s="87">
        <f>IF('OR Alfalfa Crop'!F18="","",'OR Alfalfa Crop'!F18)</f>
        <v>400</v>
      </c>
      <c r="S207" s="88">
        <f>IF('OR Alfalfa Crop'!G18="","",'OR Alfalfa Crop'!G18)</f>
        <v>-0.94695555555555555</v>
      </c>
      <c r="T207" s="88">
        <f>IF('OR Alfalfa Crop'!H18="","",'OR Alfalfa Crop'!H18)</f>
        <v>-0.89391111111111099</v>
      </c>
      <c r="U207" s="88">
        <f>IF('OR Alfalfa Crop'!I18="","",'OR Alfalfa Crop'!I18)</f>
        <v>-0.84086666666666643</v>
      </c>
      <c r="V207" s="88">
        <f>IF('OR Alfalfa Crop'!J18="","",'OR Alfalfa Crop'!J18)</f>
        <v>-0.78782222222222198</v>
      </c>
      <c r="W207" s="88">
        <f>IF('OR Alfalfa Crop'!K18="","",'OR Alfalfa Crop'!K18)</f>
        <v>-0.73477777777777753</v>
      </c>
      <c r="X207" s="88">
        <f>IF('OR Alfalfa Crop'!L18="","",'OR Alfalfa Crop'!L18)</f>
        <v>-0.68173333333333286</v>
      </c>
      <c r="Y207" s="88">
        <f>IF('OR Alfalfa Crop'!M18="","",'OR Alfalfa Crop'!M18)</f>
        <v>-0.6286888888888883</v>
      </c>
      <c r="Z207" s="88">
        <f>IF('OR Alfalfa Crop'!N18="","",'OR Alfalfa Crop'!N18)</f>
        <v>-0.57564444444444385</v>
      </c>
      <c r="AA207" s="88">
        <f>IF('OR Alfalfa Crop'!O18="","",'OR Alfalfa Crop'!O18)</f>
        <v>-0.52259999999999929</v>
      </c>
      <c r="AB207" s="89">
        <f>IF('OR Alfalfa Crop'!P18="","",'OR Alfalfa Crop'!P18)</f>
        <v>-0.46955555555555484</v>
      </c>
      <c r="AC207" t="str">
        <f>IF('OR Alfalfa Crop'!Q18="","",'OR Alfalfa Crop'!Q18)</f>
        <v/>
      </c>
    </row>
    <row r="208" spans="2:29" x14ac:dyDescent="0.2">
      <c r="B208" s="85"/>
      <c r="C208" s="27" t="str">
        <f>IF('CA Wine Grape'!F19="","",'CA Wine Grape'!F19)</f>
        <v/>
      </c>
      <c r="D208" s="27" t="str">
        <f>IF('CA Wine Grape'!G19="","",'CA Wine Grape'!G19)</f>
        <v/>
      </c>
      <c r="E208" s="27" t="str">
        <f>IF('CA Wine Grape'!H19="","",'CA Wine Grape'!H19)</f>
        <v/>
      </c>
      <c r="F208" s="27" t="str">
        <f>IF('CA Wine Grape'!I19="","",'CA Wine Grape'!I19)</f>
        <v/>
      </c>
      <c r="G208" s="27" t="str">
        <f>IF('CA Wine Grape'!J19="","",'CA Wine Grape'!J19)</f>
        <v/>
      </c>
      <c r="H208" s="27" t="str">
        <f>IF('CA Wine Grape'!K19="","",'CA Wine Grape'!K19)</f>
        <v/>
      </c>
      <c r="I208" s="27" t="str">
        <f>IF('CA Wine Grape'!L19="","",'CA Wine Grape'!L19)</f>
        <v/>
      </c>
      <c r="J208" s="27" t="str">
        <f>IF('CA Wine Grape'!M19="","",'CA Wine Grape'!M19)</f>
        <v/>
      </c>
      <c r="K208" s="27" t="str">
        <f>IF('CA Wine Grape'!N19="","",'CA Wine Grape'!N19)</f>
        <v/>
      </c>
      <c r="L208" s="27" t="str">
        <f>IF('CA Wine Grape'!O19="","",'CA Wine Grape'!O19)</f>
        <v/>
      </c>
      <c r="M208" s="86" t="str">
        <f>IF('CA Wine Grape'!P19="","",'CA Wine Grape'!P19)</f>
        <v/>
      </c>
      <c r="N208" t="str">
        <f>IF('CA Wine Grape'!Q19="","",'CA Wine Grape'!Q19)</f>
        <v/>
      </c>
      <c r="Q208" s="85"/>
      <c r="R208" s="27" t="str">
        <f>IF('OR Alfalfa Crop'!F19="","",'OR Alfalfa Crop'!F19)</f>
        <v/>
      </c>
      <c r="S208" s="27" t="str">
        <f>IF('OR Alfalfa Crop'!G19="","",'OR Alfalfa Crop'!G19)</f>
        <v/>
      </c>
      <c r="T208" s="27" t="str">
        <f>IF('OR Alfalfa Crop'!H19="","",'OR Alfalfa Crop'!H19)</f>
        <v/>
      </c>
      <c r="U208" s="27" t="str">
        <f>IF('OR Alfalfa Crop'!I19="","",'OR Alfalfa Crop'!I19)</f>
        <v/>
      </c>
      <c r="V208" s="27" t="str">
        <f>IF('OR Alfalfa Crop'!J19="","",'OR Alfalfa Crop'!J19)</f>
        <v/>
      </c>
      <c r="W208" s="27" t="str">
        <f>IF('OR Alfalfa Crop'!K19="","",'OR Alfalfa Crop'!K19)</f>
        <v/>
      </c>
      <c r="X208" s="27" t="str">
        <f>IF('OR Alfalfa Crop'!L19="","",'OR Alfalfa Crop'!L19)</f>
        <v/>
      </c>
      <c r="Y208" s="27" t="str">
        <f>IF('OR Alfalfa Crop'!M19="","",'OR Alfalfa Crop'!M19)</f>
        <v/>
      </c>
      <c r="Z208" s="27" t="str">
        <f>IF('OR Alfalfa Crop'!N19="","",'OR Alfalfa Crop'!N19)</f>
        <v/>
      </c>
      <c r="AA208" s="27" t="str">
        <f>IF('OR Alfalfa Crop'!O19="","",'OR Alfalfa Crop'!O19)</f>
        <v/>
      </c>
      <c r="AB208" s="86" t="str">
        <f>IF('OR Alfalfa Crop'!P19="","",'OR Alfalfa Crop'!P19)</f>
        <v/>
      </c>
      <c r="AC208" t="str">
        <f>IF('OR Alfalfa Crop'!Q19="","",'OR Alfalfa Crop'!Q19)</f>
        <v/>
      </c>
    </row>
    <row r="209" spans="2:29" x14ac:dyDescent="0.2">
      <c r="B209" s="85"/>
      <c r="C209" s="27" t="str">
        <f>IF('CA Wine Grape'!F20="","",'CA Wine Grape'!F20)</f>
        <v>ROI analysis, fixed price per ton w/ yield increase variable</v>
      </c>
      <c r="D209" s="27"/>
      <c r="E209" s="27"/>
      <c r="F209" s="27"/>
      <c r="G209" s="27"/>
      <c r="H209" s="27" t="str">
        <f>IF('CA Wine Grape'!K20="","",'CA Wine Grape'!K20)</f>
        <v/>
      </c>
      <c r="I209" s="27" t="str">
        <f>IF('CA Wine Grape'!L20="","",'CA Wine Grape'!L20)</f>
        <v/>
      </c>
      <c r="J209" s="27" t="str">
        <f>IF('CA Wine Grape'!M20="","",'CA Wine Grape'!M20)</f>
        <v/>
      </c>
      <c r="K209" s="27" t="str">
        <f>IF('CA Wine Grape'!N20="","",'CA Wine Grape'!N20)</f>
        <v/>
      </c>
      <c r="L209" s="27" t="str">
        <f>IF('CA Wine Grape'!O20="","",'CA Wine Grape'!O20)</f>
        <v/>
      </c>
      <c r="M209" s="86" t="str">
        <f>IF('CA Wine Grape'!P20="","",'CA Wine Grape'!P20)</f>
        <v/>
      </c>
      <c r="N209" t="str">
        <f>IF('CA Wine Grape'!Q20="","",'CA Wine Grape'!Q20)</f>
        <v/>
      </c>
      <c r="Q209" s="85"/>
      <c r="R209" s="27" t="str">
        <f>IF('OR Alfalfa Crop'!F20="","",'OR Alfalfa Crop'!F20)</f>
        <v>ROI analysis, fixed price per ton w/ yield increase variable</v>
      </c>
      <c r="S209" s="27"/>
      <c r="T209" s="27"/>
      <c r="U209" s="27"/>
      <c r="V209" s="27"/>
      <c r="W209" s="27" t="str">
        <f>IF('OR Alfalfa Crop'!K20="","",'OR Alfalfa Crop'!K20)</f>
        <v/>
      </c>
      <c r="X209" s="27" t="str">
        <f>IF('OR Alfalfa Crop'!L20="","",'OR Alfalfa Crop'!L20)</f>
        <v/>
      </c>
      <c r="Y209" s="27" t="str">
        <f>IF('OR Alfalfa Crop'!M20="","",'OR Alfalfa Crop'!M20)</f>
        <v/>
      </c>
      <c r="Z209" s="27" t="str">
        <f>IF('OR Alfalfa Crop'!N20="","",'OR Alfalfa Crop'!N20)</f>
        <v/>
      </c>
      <c r="AA209" s="27" t="str">
        <f>IF('OR Alfalfa Crop'!O20="","",'OR Alfalfa Crop'!O20)</f>
        <v/>
      </c>
      <c r="AB209" s="86" t="str">
        <f>IF('OR Alfalfa Crop'!P20="","",'OR Alfalfa Crop'!P20)</f>
        <v/>
      </c>
      <c r="AC209" t="str">
        <f>IF('OR Alfalfa Crop'!Q20="","",'OR Alfalfa Crop'!Q20)</f>
        <v/>
      </c>
    </row>
    <row r="210" spans="2:29" x14ac:dyDescent="0.2">
      <c r="B210" s="85"/>
      <c r="C210" s="27" t="str">
        <f>IF('CA Wine Grape'!F21="","",'CA Wine Grape'!F21)</f>
        <v/>
      </c>
      <c r="D210" s="27" t="str">
        <f>IF('CA Wine Grape'!G21="","",'CA Wine Grape'!G21)</f>
        <v>Harvests</v>
      </c>
      <c r="E210" s="27" t="str">
        <f>IF('CA Wine Grape'!H21="","",'CA Wine Grape'!H21)</f>
        <v/>
      </c>
      <c r="F210" s="27" t="str">
        <f>IF('CA Wine Grape'!I21="","",'CA Wine Grape'!I21)</f>
        <v/>
      </c>
      <c r="G210" s="27" t="str">
        <f>IF('CA Wine Grape'!J21="","",'CA Wine Grape'!J21)</f>
        <v/>
      </c>
      <c r="H210" s="27" t="str">
        <f>IF('CA Wine Grape'!K21="","",'CA Wine Grape'!K21)</f>
        <v/>
      </c>
      <c r="I210" s="27" t="str">
        <f>IF('CA Wine Grape'!L21="","",'CA Wine Grape'!L21)</f>
        <v/>
      </c>
      <c r="J210" s="27" t="str">
        <f>IF('CA Wine Grape'!M21="","",'CA Wine Grape'!M21)</f>
        <v/>
      </c>
      <c r="K210" s="27" t="str">
        <f>IF('CA Wine Grape'!N21="","",'CA Wine Grape'!N21)</f>
        <v/>
      </c>
      <c r="L210" s="27" t="str">
        <f>IF('CA Wine Grape'!O21="","",'CA Wine Grape'!O21)</f>
        <v/>
      </c>
      <c r="M210" s="86" t="str">
        <f>IF('CA Wine Grape'!P21="","",'CA Wine Grape'!P21)</f>
        <v/>
      </c>
      <c r="N210" t="str">
        <f>IF('CA Wine Grape'!Q21="","",'CA Wine Grape'!Q21)</f>
        <v/>
      </c>
      <c r="Q210" s="85"/>
      <c r="R210" s="27" t="str">
        <f>IF('OR Alfalfa Crop'!F21="","",'OR Alfalfa Crop'!F21)</f>
        <v/>
      </c>
      <c r="S210" s="27" t="str">
        <f>IF('OR Alfalfa Crop'!G21="","",'OR Alfalfa Crop'!G21)</f>
        <v>Harvests</v>
      </c>
      <c r="T210" s="27" t="str">
        <f>IF('OR Alfalfa Crop'!H21="","",'OR Alfalfa Crop'!H21)</f>
        <v/>
      </c>
      <c r="U210" s="27" t="str">
        <f>IF('OR Alfalfa Crop'!I21="","",'OR Alfalfa Crop'!I21)</f>
        <v/>
      </c>
      <c r="V210" s="27" t="str">
        <f>IF('OR Alfalfa Crop'!J21="","",'OR Alfalfa Crop'!J21)</f>
        <v/>
      </c>
      <c r="W210" s="27" t="str">
        <f>IF('OR Alfalfa Crop'!K21="","",'OR Alfalfa Crop'!K21)</f>
        <v/>
      </c>
      <c r="X210" s="27" t="str">
        <f>IF('OR Alfalfa Crop'!L21="","",'OR Alfalfa Crop'!L21)</f>
        <v/>
      </c>
      <c r="Y210" s="27" t="str">
        <f>IF('OR Alfalfa Crop'!M21="","",'OR Alfalfa Crop'!M21)</f>
        <v/>
      </c>
      <c r="Z210" s="27" t="str">
        <f>IF('OR Alfalfa Crop'!N21="","",'OR Alfalfa Crop'!N21)</f>
        <v/>
      </c>
      <c r="AA210" s="27" t="str">
        <f>IF('OR Alfalfa Crop'!O21="","",'OR Alfalfa Crop'!O21)</f>
        <v/>
      </c>
      <c r="AB210" s="86" t="str">
        <f>IF('OR Alfalfa Crop'!P21="","",'OR Alfalfa Crop'!P21)</f>
        <v/>
      </c>
      <c r="AC210" t="str">
        <f>IF('OR Alfalfa Crop'!Q21="","",'OR Alfalfa Crop'!Q21)</f>
        <v/>
      </c>
    </row>
    <row r="211" spans="2:29" x14ac:dyDescent="0.2">
      <c r="B211" s="85"/>
      <c r="C211" s="27" t="str">
        <f>IF('CA Wine Grape'!F22="","",'CA Wine Grape'!F22)</f>
        <v>Yield % increase</v>
      </c>
      <c r="D211" s="27">
        <f>IF('CA Wine Grape'!G22="","",'CA Wine Grape'!G22)</f>
        <v>1</v>
      </c>
      <c r="E211" s="27">
        <f>IF('CA Wine Grape'!H22="","",'CA Wine Grape'!H22)</f>
        <v>2</v>
      </c>
      <c r="F211" s="27">
        <f>IF('CA Wine Grape'!I22="","",'CA Wine Grape'!I22)</f>
        <v>3</v>
      </c>
      <c r="G211" s="27">
        <f>IF('CA Wine Grape'!J22="","",'CA Wine Grape'!J22)</f>
        <v>4</v>
      </c>
      <c r="H211" s="27">
        <f>IF('CA Wine Grape'!K22="","",'CA Wine Grape'!K22)</f>
        <v>5</v>
      </c>
      <c r="I211" s="27">
        <f>IF('CA Wine Grape'!L22="","",'CA Wine Grape'!L22)</f>
        <v>6</v>
      </c>
      <c r="J211" s="27">
        <f>IF('CA Wine Grape'!M22="","",'CA Wine Grape'!M22)</f>
        <v>7</v>
      </c>
      <c r="K211" s="27">
        <f>IF('CA Wine Grape'!N22="","",'CA Wine Grape'!N22)</f>
        <v>8</v>
      </c>
      <c r="L211" s="27">
        <f>IF('CA Wine Grape'!O22="","",'CA Wine Grape'!O22)</f>
        <v>9</v>
      </c>
      <c r="M211" s="86">
        <f>IF('CA Wine Grape'!P22="","",'CA Wine Grape'!P22)</f>
        <v>10</v>
      </c>
      <c r="N211" t="str">
        <f>IF('CA Wine Grape'!Q22="","",'CA Wine Grape'!Q22)</f>
        <v/>
      </c>
      <c r="Q211" s="85"/>
      <c r="R211" s="27" t="str">
        <f>IF('OR Alfalfa Crop'!F22="","",'OR Alfalfa Crop'!F22)</f>
        <v>Yield % increase</v>
      </c>
      <c r="S211" s="27">
        <f>IF('OR Alfalfa Crop'!G22="","",'OR Alfalfa Crop'!G22)</f>
        <v>1</v>
      </c>
      <c r="T211" s="27">
        <f>IF('OR Alfalfa Crop'!H22="","",'OR Alfalfa Crop'!H22)</f>
        <v>2</v>
      </c>
      <c r="U211" s="27">
        <f>IF('OR Alfalfa Crop'!I22="","",'OR Alfalfa Crop'!I22)</f>
        <v>3</v>
      </c>
      <c r="V211" s="27">
        <f>IF('OR Alfalfa Crop'!J22="","",'OR Alfalfa Crop'!J22)</f>
        <v>4</v>
      </c>
      <c r="W211" s="27">
        <f>IF('OR Alfalfa Crop'!K22="","",'OR Alfalfa Crop'!K22)</f>
        <v>5</v>
      </c>
      <c r="X211" s="27">
        <f>IF('OR Alfalfa Crop'!L22="","",'OR Alfalfa Crop'!L22)</f>
        <v>6</v>
      </c>
      <c r="Y211" s="27">
        <f>IF('OR Alfalfa Crop'!M22="","",'OR Alfalfa Crop'!M22)</f>
        <v>7</v>
      </c>
      <c r="Z211" s="27">
        <f>IF('OR Alfalfa Crop'!N22="","",'OR Alfalfa Crop'!N22)</f>
        <v>8</v>
      </c>
      <c r="AA211" s="27">
        <f>IF('OR Alfalfa Crop'!O22="","",'OR Alfalfa Crop'!O22)</f>
        <v>9</v>
      </c>
      <c r="AB211" s="86">
        <f>IF('OR Alfalfa Crop'!P22="","",'OR Alfalfa Crop'!P22)</f>
        <v>10</v>
      </c>
      <c r="AC211" t="str">
        <f>IF('OR Alfalfa Crop'!Q22="","",'OR Alfalfa Crop'!Q22)</f>
        <v/>
      </c>
    </row>
    <row r="212" spans="2:29" x14ac:dyDescent="0.2">
      <c r="B212" s="85"/>
      <c r="C212" s="88">
        <f>IF('CA Wine Grape'!F23="","",'CA Wine Grape'!F23)</f>
        <v>0.1</v>
      </c>
      <c r="D212" s="88">
        <f>IF('CA Wine Grape'!G23="","",'CA Wine Grape'!G23)</f>
        <v>-0.15875185185185178</v>
      </c>
      <c r="E212" s="88">
        <f>IF('CA Wine Grape'!H23="","",'CA Wine Grape'!H23)</f>
        <v>0.68249629629629649</v>
      </c>
      <c r="F212" s="88">
        <f>IF('CA Wine Grape'!I23="","",'CA Wine Grape'!I23)</f>
        <v>1.5237444444444446</v>
      </c>
      <c r="G212" s="88">
        <f>IF('CA Wine Grape'!J23="","",'CA Wine Grape'!J23)</f>
        <v>2.3649925925925928</v>
      </c>
      <c r="H212" s="88">
        <f>IF('CA Wine Grape'!K23="","",'CA Wine Grape'!K23)</f>
        <v>3.2062407407407409</v>
      </c>
      <c r="I212" s="88">
        <f>IF('CA Wine Grape'!L23="","",'CA Wine Grape'!L23)</f>
        <v>4.0474888888888891</v>
      </c>
      <c r="J212" s="88">
        <f>IF('CA Wine Grape'!M23="","",'CA Wine Grape'!M23)</f>
        <v>4.8887370370370373</v>
      </c>
      <c r="K212" s="88">
        <f>IF('CA Wine Grape'!N23="","",'CA Wine Grape'!N23)</f>
        <v>5.7299851851851855</v>
      </c>
      <c r="L212" s="88">
        <f>IF('CA Wine Grape'!O23="","",'CA Wine Grape'!O23)</f>
        <v>6.5712333333333337</v>
      </c>
      <c r="M212" s="89">
        <f>IF('CA Wine Grape'!P23="","",'CA Wine Grape'!P23)</f>
        <v>7.4124814814814819</v>
      </c>
      <c r="N212" t="str">
        <f>IF('CA Wine Grape'!Q23="","",'CA Wine Grape'!Q23)</f>
        <v>*per research references</v>
      </c>
      <c r="Q212" s="85"/>
      <c r="R212" s="88">
        <f>IF('OR Alfalfa Crop'!F23="","",'OR Alfalfa Crop'!F23)</f>
        <v>0.1</v>
      </c>
      <c r="S212" s="88">
        <f>IF('OR Alfalfa Crop'!G23="","",'OR Alfalfa Crop'!G23)</f>
        <v>-0.88212345679012327</v>
      </c>
      <c r="T212" s="88">
        <f>IF('OR Alfalfa Crop'!H23="","",'OR Alfalfa Crop'!H23)</f>
        <v>-0.76424691358024655</v>
      </c>
      <c r="U212" s="88">
        <f>IF('OR Alfalfa Crop'!I23="","",'OR Alfalfa Crop'!I23)</f>
        <v>-0.64637037037036993</v>
      </c>
      <c r="V212" s="88">
        <f>IF('OR Alfalfa Crop'!J23="","",'OR Alfalfa Crop'!J23)</f>
        <v>-0.5284938271604932</v>
      </c>
      <c r="W212" s="88">
        <f>IF('OR Alfalfa Crop'!K23="","",'OR Alfalfa Crop'!K23)</f>
        <v>-0.41061728395061647</v>
      </c>
      <c r="X212" s="88">
        <f>IF('OR Alfalfa Crop'!L23="","",'OR Alfalfa Crop'!L23)</f>
        <v>-0.29274074074073975</v>
      </c>
      <c r="Y212" s="88">
        <f>IF('OR Alfalfa Crop'!M23="","",'OR Alfalfa Crop'!M23)</f>
        <v>-0.17486419753086305</v>
      </c>
      <c r="Z212" s="88">
        <f>IF('OR Alfalfa Crop'!N23="","",'OR Alfalfa Crop'!N23)</f>
        <v>-5.6987654320986354E-2</v>
      </c>
      <c r="AA212" s="88">
        <f>IF('OR Alfalfa Crop'!O23="","",'OR Alfalfa Crop'!O23)</f>
        <v>6.0888888888890352E-2</v>
      </c>
      <c r="AB212" s="89">
        <f>IF('OR Alfalfa Crop'!P23="","",'OR Alfalfa Crop'!P23)</f>
        <v>0.17876543209876705</v>
      </c>
      <c r="AC212" t="str">
        <f>IF('OR Alfalfa Crop'!Q23="","",'OR Alfalfa Crop'!Q23)</f>
        <v>*per research references</v>
      </c>
    </row>
    <row r="213" spans="2:29" x14ac:dyDescent="0.2">
      <c r="B213" s="85"/>
      <c r="C213" s="88">
        <f>IF('CA Wine Grape'!F24="","",'CA Wine Grape'!F24)</f>
        <v>0.05</v>
      </c>
      <c r="D213" s="88">
        <f>IF('CA Wine Grape'!G24="","",'CA Wine Grape'!G24)</f>
        <v>-0.57937592592592591</v>
      </c>
      <c r="E213" s="88">
        <f>IF('CA Wine Grape'!H24="","",'CA Wine Grape'!H24)</f>
        <v>-0.15875185185185178</v>
      </c>
      <c r="F213" s="88">
        <f>IF('CA Wine Grape'!I24="","",'CA Wine Grape'!I24)</f>
        <v>0.26187222222222234</v>
      </c>
      <c r="G213" s="88">
        <f>IF('CA Wine Grape'!J24="","",'CA Wine Grape'!J24)</f>
        <v>0.68249629629629649</v>
      </c>
      <c r="H213" s="88">
        <f>IF('CA Wine Grape'!K24="","",'CA Wine Grape'!K24)</f>
        <v>1.1031203703703705</v>
      </c>
      <c r="I213" s="88">
        <f>IF('CA Wine Grape'!L24="","",'CA Wine Grape'!L24)</f>
        <v>1.5237444444444446</v>
      </c>
      <c r="J213" s="88">
        <f>IF('CA Wine Grape'!M24="","",'CA Wine Grape'!M24)</f>
        <v>1.9443685185185187</v>
      </c>
      <c r="K213" s="88">
        <f>IF('CA Wine Grape'!N24="","",'CA Wine Grape'!N24)</f>
        <v>2.3649925925925928</v>
      </c>
      <c r="L213" s="88">
        <f>IF('CA Wine Grape'!O24="","",'CA Wine Grape'!O24)</f>
        <v>2.7856166666666669</v>
      </c>
      <c r="M213" s="89">
        <f>IF('CA Wine Grape'!P24="","",'CA Wine Grape'!P24)</f>
        <v>3.2062407407407409</v>
      </c>
      <c r="N213" t="str">
        <f>IF('CA Wine Grape'!Q24="","",'CA Wine Grape'!Q24)</f>
        <v/>
      </c>
      <c r="Q213" s="85"/>
      <c r="R213" s="88">
        <f>IF('OR Alfalfa Crop'!F24="","",'OR Alfalfa Crop'!F24)</f>
        <v>0.05</v>
      </c>
      <c r="S213" s="88">
        <f>IF('OR Alfalfa Crop'!G24="","",'OR Alfalfa Crop'!G24)</f>
        <v>-0.94106172839506175</v>
      </c>
      <c r="T213" s="88">
        <f>IF('OR Alfalfa Crop'!H24="","",'OR Alfalfa Crop'!H24)</f>
        <v>-0.88212345679012338</v>
      </c>
      <c r="U213" s="88">
        <f>IF('OR Alfalfa Crop'!I24="","",'OR Alfalfa Crop'!I24)</f>
        <v>-0.82318518518518513</v>
      </c>
      <c r="V213" s="88">
        <f>IF('OR Alfalfa Crop'!J24="","",'OR Alfalfa Crop'!J24)</f>
        <v>-0.76424691358024688</v>
      </c>
      <c r="W213" s="88">
        <f>IF('OR Alfalfa Crop'!K24="","",'OR Alfalfa Crop'!K24)</f>
        <v>-0.70530864197530863</v>
      </c>
      <c r="X213" s="88">
        <f>IF('OR Alfalfa Crop'!L24="","",'OR Alfalfa Crop'!L24)</f>
        <v>-0.64637037037037026</v>
      </c>
      <c r="Y213" s="88">
        <f>IF('OR Alfalfa Crop'!M24="","",'OR Alfalfa Crop'!M24)</f>
        <v>-0.58743209876543201</v>
      </c>
      <c r="Z213" s="88">
        <f>IF('OR Alfalfa Crop'!N24="","",'OR Alfalfa Crop'!N24)</f>
        <v>-0.52849382716049376</v>
      </c>
      <c r="AA213" s="88">
        <f>IF('OR Alfalfa Crop'!O24="","",'OR Alfalfa Crop'!O24)</f>
        <v>-0.46955555555555545</v>
      </c>
      <c r="AB213" s="89">
        <f>IF('OR Alfalfa Crop'!P24="","",'OR Alfalfa Crop'!P24)</f>
        <v>-0.4106172839506172</v>
      </c>
      <c r="AC213" t="str">
        <f>IF('OR Alfalfa Crop'!Q24="","",'OR Alfalfa Crop'!Q24)</f>
        <v/>
      </c>
    </row>
    <row r="214" spans="2:29" x14ac:dyDescent="0.2">
      <c r="B214" s="85"/>
      <c r="C214" s="88">
        <f>IF('CA Wine Grape'!F25="","",'CA Wine Grape'!F25)</f>
        <v>0.15</v>
      </c>
      <c r="D214" s="88">
        <f>IF('CA Wine Grape'!G25="","",'CA Wine Grape'!G25)</f>
        <v>0.26187222222222234</v>
      </c>
      <c r="E214" s="88">
        <f>IF('CA Wine Grape'!H25="","",'CA Wine Grape'!H25)</f>
        <v>1.5237444444444446</v>
      </c>
      <c r="F214" s="88">
        <f>IF('CA Wine Grape'!I25="","",'CA Wine Grape'!I25)</f>
        <v>2.7856166666666669</v>
      </c>
      <c r="G214" s="88">
        <f>IF('CA Wine Grape'!J25="","",'CA Wine Grape'!J25)</f>
        <v>4.0474888888888891</v>
      </c>
      <c r="H214" s="88">
        <f>IF('CA Wine Grape'!K25="","",'CA Wine Grape'!K25)</f>
        <v>5.3093611111111114</v>
      </c>
      <c r="I214" s="88">
        <f>IF('CA Wine Grape'!L25="","",'CA Wine Grape'!L25)</f>
        <v>6.5712333333333337</v>
      </c>
      <c r="J214" s="88">
        <f>IF('CA Wine Grape'!M25="","",'CA Wine Grape'!M25)</f>
        <v>7.833105555555556</v>
      </c>
      <c r="K214" s="88">
        <f>IF('CA Wine Grape'!N25="","",'CA Wine Grape'!N25)</f>
        <v>9.0949777777777783</v>
      </c>
      <c r="L214" s="88">
        <f>IF('CA Wine Grape'!O25="","",'CA Wine Grape'!O25)</f>
        <v>10.356850000000001</v>
      </c>
      <c r="M214" s="89">
        <f>IF('CA Wine Grape'!P25="","",'CA Wine Grape'!P25)</f>
        <v>11.618722222222223</v>
      </c>
      <c r="N214" t="str">
        <f>IF('CA Wine Grape'!Q25="","",'CA Wine Grape'!Q25)</f>
        <v/>
      </c>
      <c r="Q214" s="85"/>
      <c r="R214" s="88">
        <f>IF('OR Alfalfa Crop'!F25="","",'OR Alfalfa Crop'!F25)</f>
        <v>0.15</v>
      </c>
      <c r="S214" s="88">
        <f>IF('OR Alfalfa Crop'!G25="","",'OR Alfalfa Crop'!G25)</f>
        <v>-0.82318518518518524</v>
      </c>
      <c r="T214" s="88">
        <f>IF('OR Alfalfa Crop'!H25="","",'OR Alfalfa Crop'!H25)</f>
        <v>-0.64637037037037059</v>
      </c>
      <c r="U214" s="88">
        <f>IF('OR Alfalfa Crop'!I25="","",'OR Alfalfa Crop'!I25)</f>
        <v>-0.46955555555555589</v>
      </c>
      <c r="V214" s="88">
        <f>IF('OR Alfalfa Crop'!J25="","",'OR Alfalfa Crop'!J25)</f>
        <v>-0.29274074074074119</v>
      </c>
      <c r="W214" s="88">
        <f>IF('OR Alfalfa Crop'!K25="","",'OR Alfalfa Crop'!K25)</f>
        <v>-0.11592592592592646</v>
      </c>
      <c r="X214" s="88">
        <f>IF('OR Alfalfa Crop'!L25="","",'OR Alfalfa Crop'!L25)</f>
        <v>6.088888888888825E-2</v>
      </c>
      <c r="Y214" s="88">
        <f>IF('OR Alfalfa Crop'!M25="","",'OR Alfalfa Crop'!M25)</f>
        <v>0.23770370370370295</v>
      </c>
      <c r="Z214" s="88">
        <f>IF('OR Alfalfa Crop'!N25="","",'OR Alfalfa Crop'!N25)</f>
        <v>0.41451851851851768</v>
      </c>
      <c r="AA214" s="88">
        <f>IF('OR Alfalfa Crop'!O25="","",'OR Alfalfa Crop'!O25)</f>
        <v>0.59133333333333227</v>
      </c>
      <c r="AB214" s="89">
        <f>IF('OR Alfalfa Crop'!P25="","",'OR Alfalfa Crop'!P25)</f>
        <v>0.76814814814814714</v>
      </c>
      <c r="AC214" t="str">
        <f>IF('OR Alfalfa Crop'!Q25="","",'OR Alfalfa Crop'!Q25)</f>
        <v/>
      </c>
    </row>
    <row r="215" spans="2:29" x14ac:dyDescent="0.2">
      <c r="B215" s="85"/>
      <c r="C215" s="88">
        <f>IF('CA Wine Grape'!F26="","",'CA Wine Grape'!F26)</f>
        <v>0.2</v>
      </c>
      <c r="D215" s="88">
        <f>IF('CA Wine Grape'!G26="","",'CA Wine Grape'!G26)</f>
        <v>0.68249629629629649</v>
      </c>
      <c r="E215" s="88">
        <f>IF('CA Wine Grape'!H26="","",'CA Wine Grape'!H26)</f>
        <v>2.3649925925925928</v>
      </c>
      <c r="F215" s="88">
        <f>IF('CA Wine Grape'!I26="","",'CA Wine Grape'!I26)</f>
        <v>4.0474888888888891</v>
      </c>
      <c r="G215" s="88">
        <f>IF('CA Wine Grape'!J26="","",'CA Wine Grape'!J26)</f>
        <v>5.7299851851851855</v>
      </c>
      <c r="H215" s="88">
        <f>IF('CA Wine Grape'!K26="","",'CA Wine Grape'!K26)</f>
        <v>7.4124814814814819</v>
      </c>
      <c r="I215" s="88">
        <f>IF('CA Wine Grape'!L26="","",'CA Wine Grape'!L26)</f>
        <v>9.0949777777777783</v>
      </c>
      <c r="J215" s="88">
        <f>IF('CA Wine Grape'!M26="","",'CA Wine Grape'!M26)</f>
        <v>10.777474074074075</v>
      </c>
      <c r="K215" s="88">
        <f>IF('CA Wine Grape'!N26="","",'CA Wine Grape'!N26)</f>
        <v>12.459970370370371</v>
      </c>
      <c r="L215" s="88">
        <f>IF('CA Wine Grape'!O26="","",'CA Wine Grape'!O26)</f>
        <v>14.142466666666667</v>
      </c>
      <c r="M215" s="89">
        <f>IF('CA Wine Grape'!P26="","",'CA Wine Grape'!P26)</f>
        <v>15.824962962962964</v>
      </c>
      <c r="N215" t="str">
        <f>IF('CA Wine Grape'!Q26="","",'CA Wine Grape'!Q26)</f>
        <v/>
      </c>
      <c r="Q215" s="85"/>
      <c r="R215" s="88">
        <f>IF('OR Alfalfa Crop'!F26="","",'OR Alfalfa Crop'!F26)</f>
        <v>0.2</v>
      </c>
      <c r="S215" s="88">
        <f>IF('OR Alfalfa Crop'!G26="","",'OR Alfalfa Crop'!G26)</f>
        <v>-0.76424691358024677</v>
      </c>
      <c r="T215" s="88">
        <f>IF('OR Alfalfa Crop'!H26="","",'OR Alfalfa Crop'!H26)</f>
        <v>-0.52849382716049342</v>
      </c>
      <c r="U215" s="88">
        <f>IF('OR Alfalfa Crop'!I26="","",'OR Alfalfa Crop'!I26)</f>
        <v>-0.29274074074074019</v>
      </c>
      <c r="V215" s="88">
        <f>IF('OR Alfalfa Crop'!J26="","",'OR Alfalfa Crop'!J26)</f>
        <v>-5.6987654320986916E-2</v>
      </c>
      <c r="W215" s="88">
        <f>IF('OR Alfalfa Crop'!K26="","",'OR Alfalfa Crop'!K26)</f>
        <v>0.17876543209876636</v>
      </c>
      <c r="X215" s="88">
        <f>IF('OR Alfalfa Crop'!L26="","",'OR Alfalfa Crop'!L26)</f>
        <v>0.41451851851851962</v>
      </c>
      <c r="Y215" s="88">
        <f>IF('OR Alfalfa Crop'!M26="","",'OR Alfalfa Crop'!M26)</f>
        <v>0.65027160493827307</v>
      </c>
      <c r="Z215" s="88">
        <f>IF('OR Alfalfa Crop'!N26="","",'OR Alfalfa Crop'!N26)</f>
        <v>0.8860246913580262</v>
      </c>
      <c r="AA215" s="88">
        <f>IF('OR Alfalfa Crop'!O26="","",'OR Alfalfa Crop'!O26)</f>
        <v>1.1217777777777793</v>
      </c>
      <c r="AB215" s="89">
        <f>IF('OR Alfalfa Crop'!P26="","",'OR Alfalfa Crop'!P26)</f>
        <v>1.3575308641975328</v>
      </c>
      <c r="AC215" t="str">
        <f>IF('OR Alfalfa Crop'!Q26="","",'OR Alfalfa Crop'!Q26)</f>
        <v/>
      </c>
    </row>
    <row r="216" spans="2:29" x14ac:dyDescent="0.2">
      <c r="B216" s="85"/>
      <c r="C216" s="88">
        <f>IF('CA Wine Grape'!F27="","",'CA Wine Grape'!F27)</f>
        <v>0.25</v>
      </c>
      <c r="D216" s="88">
        <f>IF('CA Wine Grape'!G27="","",'CA Wine Grape'!G27)</f>
        <v>1.1031203703703694</v>
      </c>
      <c r="E216" s="88">
        <f>IF('CA Wine Grape'!H27="","",'CA Wine Grape'!H27)</f>
        <v>3.2062407407407387</v>
      </c>
      <c r="F216" s="88">
        <f>IF('CA Wine Grape'!I27="","",'CA Wine Grape'!I27)</f>
        <v>5.3093611111111079</v>
      </c>
      <c r="G216" s="88">
        <f>IF('CA Wine Grape'!J27="","",'CA Wine Grape'!J27)</f>
        <v>7.4124814814814775</v>
      </c>
      <c r="H216" s="88">
        <f>IF('CA Wine Grape'!K27="","",'CA Wine Grape'!K27)</f>
        <v>9.5156018518518479</v>
      </c>
      <c r="I216" s="88">
        <f>IF('CA Wine Grape'!L27="","",'CA Wine Grape'!L27)</f>
        <v>11.618722222222216</v>
      </c>
      <c r="J216" s="88">
        <f>IF('CA Wine Grape'!M27="","",'CA Wine Grape'!M27)</f>
        <v>13.721842592592585</v>
      </c>
      <c r="K216" s="88">
        <f>IF('CA Wine Grape'!N27="","",'CA Wine Grape'!N27)</f>
        <v>15.824962962962955</v>
      </c>
      <c r="L216" s="88">
        <f>IF('CA Wine Grape'!O27="","",'CA Wine Grape'!O27)</f>
        <v>17.928083333333326</v>
      </c>
      <c r="M216" s="89">
        <f>IF('CA Wine Grape'!P27="","",'CA Wine Grape'!P27)</f>
        <v>20.031203703703696</v>
      </c>
      <c r="N216" t="str">
        <f>IF('CA Wine Grape'!Q27="","",'CA Wine Grape'!Q27)</f>
        <v/>
      </c>
      <c r="Q216" s="85"/>
      <c r="R216" s="88">
        <f>IF('OR Alfalfa Crop'!F27="","",'OR Alfalfa Crop'!F27)</f>
        <v>0.25</v>
      </c>
      <c r="S216" s="88">
        <f>IF('OR Alfalfa Crop'!G27="","",'OR Alfalfa Crop'!G27)</f>
        <v>-0.70530864197530874</v>
      </c>
      <c r="T216" s="88">
        <f>IF('OR Alfalfa Crop'!H27="","",'OR Alfalfa Crop'!H27)</f>
        <v>-0.41061728395061747</v>
      </c>
      <c r="U216" s="88">
        <f>IF('OR Alfalfa Crop'!I27="","",'OR Alfalfa Crop'!I27)</f>
        <v>-0.11592592592592618</v>
      </c>
      <c r="V216" s="88">
        <f>IF('OR Alfalfa Crop'!J27="","",'OR Alfalfa Crop'!J27)</f>
        <v>0.17876543209876511</v>
      </c>
      <c r="W216" s="88">
        <f>IF('OR Alfalfa Crop'!K27="","",'OR Alfalfa Crop'!K27)</f>
        <v>0.47345679012345621</v>
      </c>
      <c r="X216" s="88">
        <f>IF('OR Alfalfa Crop'!L27="","",'OR Alfalfa Crop'!L27)</f>
        <v>0.76814814814814769</v>
      </c>
      <c r="Y216" s="88">
        <f>IF('OR Alfalfa Crop'!M27="","",'OR Alfalfa Crop'!M27)</f>
        <v>1.0628395061728391</v>
      </c>
      <c r="Z216" s="88">
        <f>IF('OR Alfalfa Crop'!N27="","",'OR Alfalfa Crop'!N27)</f>
        <v>1.3575308641975301</v>
      </c>
      <c r="AA216" s="88">
        <f>IF('OR Alfalfa Crop'!O27="","",'OR Alfalfa Crop'!O27)</f>
        <v>1.6522222222222214</v>
      </c>
      <c r="AB216" s="89">
        <f>IF('OR Alfalfa Crop'!P27="","",'OR Alfalfa Crop'!P27)</f>
        <v>1.9469135802469124</v>
      </c>
      <c r="AC216" t="str">
        <f>IF('OR Alfalfa Crop'!Q27="","",'OR Alfalfa Crop'!Q27)</f>
        <v/>
      </c>
    </row>
    <row r="217" spans="2:29" x14ac:dyDescent="0.2">
      <c r="B217" s="90"/>
      <c r="C217" s="91">
        <f>IF('CA Wine Grape'!F28="","",'CA Wine Grape'!F28)</f>
        <v>0.3</v>
      </c>
      <c r="D217" s="91">
        <f>IF('CA Wine Grape'!G28="","",'CA Wine Grape'!G28)</f>
        <v>1.5237444444444435</v>
      </c>
      <c r="E217" s="91">
        <f>IF('CA Wine Grape'!H28="","",'CA Wine Grape'!H28)</f>
        <v>4.0474888888888874</v>
      </c>
      <c r="F217" s="91">
        <f>IF('CA Wine Grape'!I28="","",'CA Wine Grape'!I28)</f>
        <v>6.571233333333331</v>
      </c>
      <c r="G217" s="91">
        <f>IF('CA Wine Grape'!J28="","",'CA Wine Grape'!J28)</f>
        <v>9.0949777777777747</v>
      </c>
      <c r="H217" s="91">
        <f>IF('CA Wine Grape'!K28="","",'CA Wine Grape'!K28)</f>
        <v>11.618722222222219</v>
      </c>
      <c r="I217" s="91">
        <f>IF('CA Wine Grape'!L28="","",'CA Wine Grape'!L28)</f>
        <v>14.142466666666662</v>
      </c>
      <c r="J217" s="91">
        <f>IF('CA Wine Grape'!M28="","",'CA Wine Grape'!M28)</f>
        <v>16.666211111111103</v>
      </c>
      <c r="K217" s="91">
        <f>IF('CA Wine Grape'!N28="","",'CA Wine Grape'!N28)</f>
        <v>19.189955555555549</v>
      </c>
      <c r="L217" s="91">
        <f>IF('CA Wine Grape'!O28="","",'CA Wine Grape'!O28)</f>
        <v>21.713699999999992</v>
      </c>
      <c r="M217" s="92">
        <f>IF('CA Wine Grape'!P28="","",'CA Wine Grape'!P28)</f>
        <v>24.237444444444439</v>
      </c>
      <c r="N217" t="str">
        <f>IF('CA Wine Grape'!Q28="","",'CA Wine Grape'!Q28)</f>
        <v/>
      </c>
      <c r="Q217" s="90"/>
      <c r="R217" s="91">
        <f>IF('OR Alfalfa Crop'!F28="","",'OR Alfalfa Crop'!F28)</f>
        <v>0.3</v>
      </c>
      <c r="S217" s="91">
        <f>IF('OR Alfalfa Crop'!G28="","",'OR Alfalfa Crop'!G28)</f>
        <v>-0.64637037037037048</v>
      </c>
      <c r="T217" s="91">
        <f>IF('OR Alfalfa Crop'!H28="","",'OR Alfalfa Crop'!H28)</f>
        <v>-0.29274074074074091</v>
      </c>
      <c r="U217" s="91">
        <f>IF('OR Alfalfa Crop'!I28="","",'OR Alfalfa Crop'!I28)</f>
        <v>6.0888888888888673E-2</v>
      </c>
      <c r="V217" s="91">
        <f>IF('OR Alfalfa Crop'!J28="","",'OR Alfalfa Crop'!J28)</f>
        <v>0.41451851851851823</v>
      </c>
      <c r="W217" s="91">
        <f>IF('OR Alfalfa Crop'!K28="","",'OR Alfalfa Crop'!K28)</f>
        <v>0.76814814814814791</v>
      </c>
      <c r="X217" s="91">
        <f>IF('OR Alfalfa Crop'!L28="","",'OR Alfalfa Crop'!L28)</f>
        <v>1.1217777777777773</v>
      </c>
      <c r="Y217" s="91">
        <f>IF('OR Alfalfa Crop'!M28="","",'OR Alfalfa Crop'!M28)</f>
        <v>1.4754074074074068</v>
      </c>
      <c r="Z217" s="91">
        <f>IF('OR Alfalfa Crop'!N28="","",'OR Alfalfa Crop'!N28)</f>
        <v>1.8290370370370364</v>
      </c>
      <c r="AA217" s="91">
        <f>IF('OR Alfalfa Crop'!O28="","",'OR Alfalfa Crop'!O28)</f>
        <v>2.1826666666666661</v>
      </c>
      <c r="AB217" s="92">
        <f>IF('OR Alfalfa Crop'!P28="","",'OR Alfalfa Crop'!P28)</f>
        <v>2.536296296296296</v>
      </c>
      <c r="AC217" t="str">
        <f>IF('OR Alfalfa Crop'!Q28="","",'OR Alfalfa Crop'!Q28)</f>
        <v/>
      </c>
    </row>
    <row r="218" spans="2:29" x14ac:dyDescent="0.2">
      <c r="C218" t="str">
        <f>IF('CA Wine Grape'!F29="","",'CA Wine Grape'!F29)</f>
        <v/>
      </c>
      <c r="D218" t="str">
        <f>IF('CA Wine Grape'!G29="","",'CA Wine Grape'!G29)</f>
        <v/>
      </c>
      <c r="E218" t="str">
        <f>IF('CA Wine Grape'!H29="","",'CA Wine Grape'!H29)</f>
        <v/>
      </c>
      <c r="F218" t="str">
        <f>IF('CA Wine Grape'!I29="","",'CA Wine Grape'!I29)</f>
        <v/>
      </c>
      <c r="G218" t="str">
        <f>IF('CA Wine Grape'!J29="","",'CA Wine Grape'!J29)</f>
        <v/>
      </c>
      <c r="H218" t="str">
        <f>IF('CA Wine Grape'!K29="","",'CA Wine Grape'!K29)</f>
        <v/>
      </c>
      <c r="I218" t="str">
        <f>IF('CA Wine Grape'!L29="","",'CA Wine Grape'!L29)</f>
        <v/>
      </c>
      <c r="J218" t="str">
        <f>IF('CA Wine Grape'!M29="","",'CA Wine Grape'!M29)</f>
        <v/>
      </c>
      <c r="K218" t="str">
        <f>IF('CA Wine Grape'!N29="","",'CA Wine Grape'!N29)</f>
        <v/>
      </c>
      <c r="L218" t="str">
        <f>IF('CA Wine Grape'!O29="","",'CA Wine Grape'!O29)</f>
        <v/>
      </c>
      <c r="M218" t="str">
        <f>IF('CA Wine Grape'!P29="","",'CA Wine Grape'!P29)</f>
        <v/>
      </c>
      <c r="N218" t="str">
        <f>IF('CA Wine Grape'!Q29="","",'CA Wine Grape'!Q29)</f>
        <v/>
      </c>
      <c r="R218" t="str">
        <f>IF('OR Alfalfa Crop'!F29="","",'OR Alfalfa Crop'!F29)</f>
        <v/>
      </c>
      <c r="S218" t="str">
        <f>IF('OR Alfalfa Crop'!G29="","",'OR Alfalfa Crop'!G29)</f>
        <v/>
      </c>
      <c r="T218" t="str">
        <f>IF('OR Alfalfa Crop'!H29="","",'OR Alfalfa Crop'!H29)</f>
        <v/>
      </c>
      <c r="U218" t="str">
        <f>IF('OR Alfalfa Crop'!I29="","",'OR Alfalfa Crop'!I29)</f>
        <v/>
      </c>
      <c r="V218" t="str">
        <f>IF('OR Alfalfa Crop'!J29="","",'OR Alfalfa Crop'!J29)</f>
        <v/>
      </c>
      <c r="W218" t="str">
        <f>IF('OR Alfalfa Crop'!K29="","",'OR Alfalfa Crop'!K29)</f>
        <v/>
      </c>
      <c r="X218" t="str">
        <f>IF('OR Alfalfa Crop'!L29="","",'OR Alfalfa Crop'!L29)</f>
        <v/>
      </c>
      <c r="Y218" t="str">
        <f>IF('OR Alfalfa Crop'!M29="","",'OR Alfalfa Crop'!M29)</f>
        <v/>
      </c>
      <c r="Z218" t="str">
        <f>IF('OR Alfalfa Crop'!N29="","",'OR Alfalfa Crop'!N29)</f>
        <v/>
      </c>
      <c r="AA218" t="str">
        <f>IF('OR Alfalfa Crop'!O29="","",'OR Alfalfa Crop'!O29)</f>
        <v/>
      </c>
      <c r="AB218" t="str">
        <f>IF('OR Alfalfa Crop'!P29="","",'OR Alfalfa Crop'!P29)</f>
        <v/>
      </c>
      <c r="AC218" t="str">
        <f>IF('OR Alfalfa Crop'!Q29="","",'OR Alfalfa Crop'!Q29)</f>
        <v/>
      </c>
    </row>
    <row r="219" spans="2:29" ht="24" x14ac:dyDescent="0.3">
      <c r="Q219" s="83" t="s">
        <v>190</v>
      </c>
      <c r="R219" s="84"/>
      <c r="S219" s="84"/>
      <c r="T219" s="84"/>
      <c r="U219" s="84"/>
      <c r="V219" s="84"/>
      <c r="W219" s="84"/>
      <c r="X219" s="84" t="str">
        <f>IF('OR Alfalfa Crop'!L30="","",'OR Alfalfa Crop'!L30)</f>
        <v/>
      </c>
      <c r="Y219" s="84" t="str">
        <f>IF('OR Alfalfa Crop'!M30="","",'OR Alfalfa Crop'!M30)</f>
        <v/>
      </c>
      <c r="Z219" s="101" t="s">
        <v>201</v>
      </c>
      <c r="AA219" s="101"/>
      <c r="AB219" s="93">
        <f>'OR Wine Grape'!C38</f>
        <v>2650.9341539227244</v>
      </c>
      <c r="AC219" s="75" t="s">
        <v>195</v>
      </c>
    </row>
    <row r="220" spans="2:29" x14ac:dyDescent="0.2">
      <c r="Q220" s="85"/>
      <c r="R220" s="27" t="str">
        <f>IF('OR Wine Grape'!F10="","",'OR Wine Grape'!F10)</f>
        <v>ROI analysis, fixed yield increase w/ price per ton variable</v>
      </c>
      <c r="S220" s="27"/>
      <c r="T220" s="27"/>
      <c r="U220" s="27"/>
      <c r="V220" s="27"/>
      <c r="W220" s="27" t="str">
        <f>IF('OR Wine Grape'!K10="","",'OR Wine Grape'!K10)</f>
        <v/>
      </c>
      <c r="X220" s="27" t="str">
        <f>IF('OR Wine Grape'!L10="","",'OR Wine Grape'!L10)</f>
        <v/>
      </c>
      <c r="Y220" s="27" t="str">
        <f>IF('OR Wine Grape'!M10="","",'OR Wine Grape'!M10)</f>
        <v/>
      </c>
      <c r="Z220" s="101" t="s">
        <v>202</v>
      </c>
      <c r="AA220" s="101"/>
      <c r="AB220" s="93">
        <f>'OR Wine Grape'!C39</f>
        <v>7431.8413306990969</v>
      </c>
      <c r="AC220" s="75" t="s">
        <v>195</v>
      </c>
    </row>
    <row r="221" spans="2:29" x14ac:dyDescent="0.2">
      <c r="Q221" s="85"/>
      <c r="R221" s="27" t="str">
        <f>IF('OR Wine Grape'!F11="","",'OR Wine Grape'!F11)</f>
        <v/>
      </c>
      <c r="S221" s="27" t="str">
        <f>IF('OR Wine Grape'!G11="","",'OR Wine Grape'!G11)</f>
        <v>Harvests</v>
      </c>
      <c r="T221" s="27" t="str">
        <f>IF('OR Wine Grape'!H11="","",'OR Wine Grape'!H11)</f>
        <v/>
      </c>
      <c r="U221" s="27" t="str">
        <f>IF('OR Wine Grape'!I11="","",'OR Wine Grape'!I11)</f>
        <v/>
      </c>
      <c r="V221" s="27" t="str">
        <f>IF('OR Wine Grape'!J11="","",'OR Wine Grape'!J11)</f>
        <v/>
      </c>
      <c r="W221" s="27" t="str">
        <f>IF('OR Wine Grape'!K11="","",'OR Wine Grape'!K11)</f>
        <v/>
      </c>
      <c r="X221" s="27" t="str">
        <f>IF('OR Wine Grape'!L11="","",'OR Wine Grape'!L11)</f>
        <v/>
      </c>
      <c r="Y221" s="27" t="str">
        <f>IF('OR Wine Grape'!M11="","",'OR Wine Grape'!M11)</f>
        <v/>
      </c>
      <c r="Z221" s="27" t="str">
        <f>IF('OR Wine Grape'!N11="","",'OR Wine Grape'!N11)</f>
        <v/>
      </c>
      <c r="AA221" s="27" t="str">
        <f>IF('OR Wine Grape'!O11="","",'OR Wine Grape'!O11)</f>
        <v/>
      </c>
      <c r="AB221" s="86" t="str">
        <f>IF('OR Wine Grape'!P11="","",'OR Wine Grape'!P11)</f>
        <v/>
      </c>
      <c r="AC221" t="str">
        <f>IF('OR Wine Grape'!Q11="","",'OR Wine Grape'!Q11)</f>
        <v/>
      </c>
    </row>
    <row r="222" spans="2:29" x14ac:dyDescent="0.2">
      <c r="Q222" s="85"/>
      <c r="R222" s="27" t="str">
        <f>IF('OR Wine Grape'!F12="","",'OR Wine Grape'!F12)</f>
        <v>cost/ton biochar applied</v>
      </c>
      <c r="S222" s="27">
        <f>IF('OR Wine Grape'!G12="","",'OR Wine Grape'!G12)</f>
        <v>1</v>
      </c>
      <c r="T222" s="27">
        <f>IF('OR Wine Grape'!H12="","",'OR Wine Grape'!H12)</f>
        <v>2</v>
      </c>
      <c r="U222" s="27">
        <f>IF('OR Wine Grape'!I12="","",'OR Wine Grape'!I12)</f>
        <v>3</v>
      </c>
      <c r="V222" s="27">
        <f>IF('OR Wine Grape'!J12="","",'OR Wine Grape'!J12)</f>
        <v>4</v>
      </c>
      <c r="W222" s="27">
        <f>IF('OR Wine Grape'!K12="","",'OR Wine Grape'!K12)</f>
        <v>5</v>
      </c>
      <c r="X222" s="27">
        <f>IF('OR Wine Grape'!L12="","",'OR Wine Grape'!L12)</f>
        <v>6</v>
      </c>
      <c r="Y222" s="27">
        <f>IF('OR Wine Grape'!M12="","",'OR Wine Grape'!M12)</f>
        <v>7</v>
      </c>
      <c r="Z222" s="27">
        <f>IF('OR Wine Grape'!N12="","",'OR Wine Grape'!N12)</f>
        <v>8</v>
      </c>
      <c r="AA222" s="27">
        <f>IF('OR Wine Grape'!O12="","",'OR Wine Grape'!O12)</f>
        <v>9</v>
      </c>
      <c r="AB222" s="86">
        <f>IF('OR Wine Grape'!P12="","",'OR Wine Grape'!P12)</f>
        <v>10</v>
      </c>
      <c r="AC222" t="str">
        <f>IF('OR Wine Grape'!Q12="","",'OR Wine Grape'!Q12)</f>
        <v/>
      </c>
    </row>
    <row r="223" spans="2:29" x14ac:dyDescent="0.2">
      <c r="Q223" s="85"/>
      <c r="R223" s="87">
        <f>IF('OR Wine Grape'!F13="","",'OR Wine Grape'!F13)</f>
        <v>180</v>
      </c>
      <c r="S223" s="88">
        <f>IF('OR Wine Grape'!G13="","",'OR Wine Grape'!G13)</f>
        <v>-8.1259259259258906E-2</v>
      </c>
      <c r="T223" s="88">
        <f>IF('OR Wine Grape'!H13="","",'OR Wine Grape'!H13)</f>
        <v>0.83748148148148216</v>
      </c>
      <c r="U223" s="88">
        <f>IF('OR Wine Grape'!I13="","",'OR Wine Grape'!I13)</f>
        <v>1.7562222222222232</v>
      </c>
      <c r="V223" s="88">
        <f>IF('OR Wine Grape'!J13="","",'OR Wine Grape'!J13)</f>
        <v>2.6749629629629643</v>
      </c>
      <c r="W223" s="88">
        <f>IF('OR Wine Grape'!K13="","",'OR Wine Grape'!K13)</f>
        <v>3.5937037037037056</v>
      </c>
      <c r="X223" s="88">
        <f>IF('OR Wine Grape'!L13="","",'OR Wine Grape'!L13)</f>
        <v>4.5124444444444469</v>
      </c>
      <c r="Y223" s="88">
        <f>IF('OR Wine Grape'!M13="","",'OR Wine Grape'!M13)</f>
        <v>5.4311851851851873</v>
      </c>
      <c r="Z223" s="88">
        <f>IF('OR Wine Grape'!N13="","",'OR Wine Grape'!N13)</f>
        <v>6.3499259259259286</v>
      </c>
      <c r="AA223" s="88">
        <f>IF('OR Wine Grape'!O13="","",'OR Wine Grape'!O13)</f>
        <v>7.2686666666666699</v>
      </c>
      <c r="AB223" s="89">
        <f>IF('OR Wine Grape'!P13="","",'OR Wine Grape'!P13)</f>
        <v>8.1874074074074112</v>
      </c>
      <c r="AC223" t="str">
        <f>IF('OR Wine Grape'!Q13="","",'OR Wine Grape'!Q13)</f>
        <v>*per cost references</v>
      </c>
    </row>
    <row r="224" spans="2:29" x14ac:dyDescent="0.2">
      <c r="Q224" s="85"/>
      <c r="R224" s="87">
        <f>IF('OR Wine Grape'!F14="","",'OR Wine Grape'!F14)</f>
        <v>50</v>
      </c>
      <c r="S224" s="88">
        <f>IF('OR Wine Grape'!G14="","",'OR Wine Grape'!G14)</f>
        <v>2.3074666666666679</v>
      </c>
      <c r="T224" s="88">
        <f>IF('OR Wine Grape'!H14="","",'OR Wine Grape'!H14)</f>
        <v>5.6149333333333358</v>
      </c>
      <c r="U224" s="88">
        <f>IF('OR Wine Grape'!I14="","",'OR Wine Grape'!I14)</f>
        <v>8.9224000000000032</v>
      </c>
      <c r="V224" s="88">
        <f>IF('OR Wine Grape'!J14="","",'OR Wine Grape'!J14)</f>
        <v>12.229866666666672</v>
      </c>
      <c r="W224" s="88">
        <f>IF('OR Wine Grape'!K14="","",'OR Wine Grape'!K14)</f>
        <v>15.53733333333334</v>
      </c>
      <c r="X224" s="88">
        <f>IF('OR Wine Grape'!L14="","",'OR Wine Grape'!L14)</f>
        <v>18.844800000000006</v>
      </c>
      <c r="Y224" s="88">
        <f>IF('OR Wine Grape'!M14="","",'OR Wine Grape'!M14)</f>
        <v>22.152266666666677</v>
      </c>
      <c r="Z224" s="88">
        <f>IF('OR Wine Grape'!N14="","",'OR Wine Grape'!N14)</f>
        <v>25.459733333333343</v>
      </c>
      <c r="AA224" s="88">
        <f>IF('OR Wine Grape'!O14="","",'OR Wine Grape'!O14)</f>
        <v>28.767200000000013</v>
      </c>
      <c r="AB224" s="89">
        <f>IF('OR Wine Grape'!P14="","",'OR Wine Grape'!P14)</f>
        <v>32.07466666666668</v>
      </c>
      <c r="AC224" t="str">
        <f>IF('OR Wine Grape'!Q14="","",'OR Wine Grape'!Q14)</f>
        <v/>
      </c>
    </row>
    <row r="225" spans="17:29" x14ac:dyDescent="0.2">
      <c r="Q225" s="85"/>
      <c r="R225" s="87">
        <f>IF('OR Wine Grape'!F15="","",'OR Wine Grape'!F15)</f>
        <v>100</v>
      </c>
      <c r="S225" s="88">
        <f>IF('OR Wine Grape'!G15="","",'OR Wine Grape'!G15)</f>
        <v>0.65373333333333394</v>
      </c>
      <c r="T225" s="88">
        <f>IF('OR Wine Grape'!H15="","",'OR Wine Grape'!H15)</f>
        <v>2.3074666666666679</v>
      </c>
      <c r="U225" s="88">
        <f>IF('OR Wine Grape'!I15="","",'OR Wine Grape'!I15)</f>
        <v>3.9612000000000021</v>
      </c>
      <c r="V225" s="88">
        <f>IF('OR Wine Grape'!J15="","",'OR Wine Grape'!J15)</f>
        <v>5.6149333333333358</v>
      </c>
      <c r="W225" s="88">
        <f>IF('OR Wine Grape'!K15="","",'OR Wine Grape'!K15)</f>
        <v>7.2686666666666699</v>
      </c>
      <c r="X225" s="88">
        <f>IF('OR Wine Grape'!L15="","",'OR Wine Grape'!L15)</f>
        <v>8.9224000000000032</v>
      </c>
      <c r="Y225" s="88">
        <f>IF('OR Wine Grape'!M15="","",'OR Wine Grape'!M15)</f>
        <v>10.576133333333338</v>
      </c>
      <c r="Z225" s="88">
        <f>IF('OR Wine Grape'!N15="","",'OR Wine Grape'!N15)</f>
        <v>12.229866666666672</v>
      </c>
      <c r="AA225" s="88">
        <f>IF('OR Wine Grape'!O15="","",'OR Wine Grape'!O15)</f>
        <v>13.883600000000007</v>
      </c>
      <c r="AB225" s="89">
        <f>IF('OR Wine Grape'!P15="","",'OR Wine Grape'!P15)</f>
        <v>15.53733333333334</v>
      </c>
      <c r="AC225" t="str">
        <f>IF('OR Wine Grape'!Q15="","",'OR Wine Grape'!Q15)</f>
        <v/>
      </c>
    </row>
    <row r="226" spans="17:29" x14ac:dyDescent="0.2">
      <c r="Q226" s="85"/>
      <c r="R226" s="87">
        <f>IF('OR Wine Grape'!F16="","",'OR Wine Grape'!F16)</f>
        <v>200</v>
      </c>
      <c r="S226" s="88">
        <f>IF('OR Wine Grape'!G16="","",'OR Wine Grape'!G16)</f>
        <v>-0.173133333333333</v>
      </c>
      <c r="T226" s="88">
        <f>IF('OR Wine Grape'!H16="","",'OR Wine Grape'!H16)</f>
        <v>0.65373333333333394</v>
      </c>
      <c r="U226" s="88">
        <f>IF('OR Wine Grape'!I16="","",'OR Wine Grape'!I16)</f>
        <v>1.480600000000001</v>
      </c>
      <c r="V226" s="88">
        <f>IF('OR Wine Grape'!J16="","",'OR Wine Grape'!J16)</f>
        <v>2.3074666666666679</v>
      </c>
      <c r="W226" s="88">
        <f>IF('OR Wine Grape'!K16="","",'OR Wine Grape'!K16)</f>
        <v>3.134333333333335</v>
      </c>
      <c r="X226" s="88">
        <f>IF('OR Wine Grape'!L16="","",'OR Wine Grape'!L16)</f>
        <v>3.9612000000000021</v>
      </c>
      <c r="Y226" s="88">
        <f>IF('OR Wine Grape'!M16="","",'OR Wine Grape'!M16)</f>
        <v>4.7880666666666691</v>
      </c>
      <c r="Z226" s="88">
        <f>IF('OR Wine Grape'!N16="","",'OR Wine Grape'!N16)</f>
        <v>5.6149333333333358</v>
      </c>
      <c r="AA226" s="88">
        <f>IF('OR Wine Grape'!O16="","",'OR Wine Grape'!O16)</f>
        <v>6.4418000000000033</v>
      </c>
      <c r="AB226" s="89">
        <f>IF('OR Wine Grape'!P16="","",'OR Wine Grape'!P16)</f>
        <v>7.2686666666666699</v>
      </c>
      <c r="AC226" t="str">
        <f>IF('OR Wine Grape'!Q16="","",'OR Wine Grape'!Q16)</f>
        <v/>
      </c>
    </row>
    <row r="227" spans="17:29" x14ac:dyDescent="0.2">
      <c r="Q227" s="85"/>
      <c r="R227" s="87">
        <f>IF('OR Wine Grape'!F17="","",'OR Wine Grape'!F17)</f>
        <v>300</v>
      </c>
      <c r="S227" s="88">
        <f>IF('OR Wine Grape'!G17="","",'OR Wine Grape'!G17)</f>
        <v>-0.44875555555555535</v>
      </c>
      <c r="T227" s="88">
        <f>IF('OR Wine Grape'!H17="","",'OR Wine Grape'!H17)</f>
        <v>0.10248888888888932</v>
      </c>
      <c r="U227" s="88">
        <f>IF('OR Wine Grape'!I17="","",'OR Wine Grape'!I17)</f>
        <v>0.65373333333333394</v>
      </c>
      <c r="V227" s="88">
        <f>IF('OR Wine Grape'!J17="","",'OR Wine Grape'!J17)</f>
        <v>1.2049777777777786</v>
      </c>
      <c r="W227" s="88">
        <f>IF('OR Wine Grape'!K17="","",'OR Wine Grape'!K17)</f>
        <v>1.7562222222222232</v>
      </c>
      <c r="X227" s="88">
        <f>IF('OR Wine Grape'!L17="","",'OR Wine Grape'!L17)</f>
        <v>2.3074666666666679</v>
      </c>
      <c r="Y227" s="88">
        <f>IF('OR Wine Grape'!M17="","",'OR Wine Grape'!M17)</f>
        <v>2.8587111111111128</v>
      </c>
      <c r="Z227" s="88">
        <f>IF('OR Wine Grape'!N17="","",'OR Wine Grape'!N17)</f>
        <v>3.4099555555555572</v>
      </c>
      <c r="AA227" s="88">
        <f>IF('OR Wine Grape'!O17="","",'OR Wine Grape'!O17)</f>
        <v>3.9612000000000021</v>
      </c>
      <c r="AB227" s="89">
        <f>IF('OR Wine Grape'!P17="","",'OR Wine Grape'!P17)</f>
        <v>4.5124444444444469</v>
      </c>
      <c r="AC227" t="str">
        <f>IF('OR Wine Grape'!Q17="","",'OR Wine Grape'!Q17)</f>
        <v/>
      </c>
    </row>
    <row r="228" spans="17:29" x14ac:dyDescent="0.2">
      <c r="Q228" s="85"/>
      <c r="R228" s="87">
        <f>IF('OR Wine Grape'!F18="","",'OR Wine Grape'!F18)</f>
        <v>400</v>
      </c>
      <c r="S228" s="88">
        <f>IF('OR Wine Grape'!G18="","",'OR Wine Grape'!G18)</f>
        <v>-0.58656666666666646</v>
      </c>
      <c r="T228" s="88">
        <f>IF('OR Wine Grape'!H18="","",'OR Wine Grape'!H18)</f>
        <v>-0.173133333333333</v>
      </c>
      <c r="U228" s="88">
        <f>IF('OR Wine Grape'!I18="","",'OR Wine Grape'!I18)</f>
        <v>0.24030000000000049</v>
      </c>
      <c r="V228" s="88">
        <f>IF('OR Wine Grape'!J18="","",'OR Wine Grape'!J18)</f>
        <v>0.65373333333333394</v>
      </c>
      <c r="W228" s="88">
        <f>IF('OR Wine Grape'!K18="","",'OR Wine Grape'!K18)</f>
        <v>1.0671666666666675</v>
      </c>
      <c r="X228" s="88">
        <f>IF('OR Wine Grape'!L18="","",'OR Wine Grape'!L18)</f>
        <v>1.480600000000001</v>
      </c>
      <c r="Y228" s="88">
        <f>IF('OR Wine Grape'!M18="","",'OR Wine Grape'!M18)</f>
        <v>1.8940333333333346</v>
      </c>
      <c r="Z228" s="88">
        <f>IF('OR Wine Grape'!N18="","",'OR Wine Grape'!N18)</f>
        <v>2.3074666666666679</v>
      </c>
      <c r="AA228" s="88">
        <f>IF('OR Wine Grape'!O18="","",'OR Wine Grape'!O18)</f>
        <v>2.7209000000000017</v>
      </c>
      <c r="AB228" s="89">
        <f>IF('OR Wine Grape'!P18="","",'OR Wine Grape'!P18)</f>
        <v>3.134333333333335</v>
      </c>
      <c r="AC228" t="str">
        <f>IF('OR Wine Grape'!Q18="","",'OR Wine Grape'!Q18)</f>
        <v/>
      </c>
    </row>
    <row r="229" spans="17:29" x14ac:dyDescent="0.2">
      <c r="Q229" s="85"/>
      <c r="R229" s="27" t="str">
        <f>IF('OR Wine Grape'!F19="","",'OR Wine Grape'!F19)</f>
        <v/>
      </c>
      <c r="S229" s="27" t="str">
        <f>IF('OR Wine Grape'!G19="","",'OR Wine Grape'!G19)</f>
        <v/>
      </c>
      <c r="T229" s="27" t="str">
        <f>IF('OR Wine Grape'!H19="","",'OR Wine Grape'!H19)</f>
        <v/>
      </c>
      <c r="U229" s="27" t="str">
        <f>IF('OR Wine Grape'!I19="","",'OR Wine Grape'!I19)</f>
        <v/>
      </c>
      <c r="V229" s="27" t="str">
        <f>IF('OR Wine Grape'!J19="","",'OR Wine Grape'!J19)</f>
        <v/>
      </c>
      <c r="W229" s="27" t="str">
        <f>IF('OR Wine Grape'!K19="","",'OR Wine Grape'!K19)</f>
        <v/>
      </c>
      <c r="X229" s="27" t="str">
        <f>IF('OR Wine Grape'!L19="","",'OR Wine Grape'!L19)</f>
        <v/>
      </c>
      <c r="Y229" s="27" t="str">
        <f>IF('OR Wine Grape'!M19="","",'OR Wine Grape'!M19)</f>
        <v/>
      </c>
      <c r="Z229" s="27" t="str">
        <f>IF('OR Wine Grape'!N19="","",'OR Wine Grape'!N19)</f>
        <v/>
      </c>
      <c r="AA229" s="27" t="str">
        <f>IF('OR Wine Grape'!O19="","",'OR Wine Grape'!O19)</f>
        <v/>
      </c>
      <c r="AB229" s="86" t="str">
        <f>IF('OR Wine Grape'!P19="","",'OR Wine Grape'!P19)</f>
        <v/>
      </c>
      <c r="AC229" t="str">
        <f>IF('OR Wine Grape'!Q19="","",'OR Wine Grape'!Q19)</f>
        <v/>
      </c>
    </row>
    <row r="230" spans="17:29" x14ac:dyDescent="0.2">
      <c r="Q230" s="85"/>
      <c r="R230" s="27" t="str">
        <f>IF('OR Wine Grape'!F20="","",'OR Wine Grape'!F20)</f>
        <v>ROI analysis, fixed price per ton w/ yield increase variable</v>
      </c>
      <c r="S230" s="27"/>
      <c r="T230" s="27"/>
      <c r="U230" s="27"/>
      <c r="V230" s="27" t="str">
        <f>IF('OR Wine Grape'!J20="","",'OR Wine Grape'!J20)</f>
        <v/>
      </c>
      <c r="W230" s="27" t="str">
        <f>IF('OR Wine Grape'!K20="","",'OR Wine Grape'!K20)</f>
        <v/>
      </c>
      <c r="X230" s="27" t="str">
        <f>IF('OR Wine Grape'!L20="","",'OR Wine Grape'!L20)</f>
        <v/>
      </c>
      <c r="Y230" s="27" t="str">
        <f>IF('OR Wine Grape'!M20="","",'OR Wine Grape'!M20)</f>
        <v/>
      </c>
      <c r="Z230" s="27" t="str">
        <f>IF('OR Wine Grape'!N20="","",'OR Wine Grape'!N20)</f>
        <v/>
      </c>
      <c r="AA230" s="27" t="str">
        <f>IF('OR Wine Grape'!O20="","",'OR Wine Grape'!O20)</f>
        <v/>
      </c>
      <c r="AB230" s="86" t="str">
        <f>IF('OR Wine Grape'!P20="","",'OR Wine Grape'!P20)</f>
        <v/>
      </c>
      <c r="AC230" t="str">
        <f>IF('OR Wine Grape'!Q20="","",'OR Wine Grape'!Q20)</f>
        <v/>
      </c>
    </row>
    <row r="231" spans="17:29" x14ac:dyDescent="0.2">
      <c r="Q231" s="85"/>
      <c r="R231" s="27" t="str">
        <f>IF('OR Wine Grape'!F21="","",'OR Wine Grape'!F21)</f>
        <v/>
      </c>
      <c r="S231" s="27" t="str">
        <f>IF('OR Wine Grape'!G21="","",'OR Wine Grape'!G21)</f>
        <v>Harvests</v>
      </c>
      <c r="T231" s="27" t="str">
        <f>IF('OR Wine Grape'!H21="","",'OR Wine Grape'!H21)</f>
        <v/>
      </c>
      <c r="U231" s="27" t="str">
        <f>IF('OR Wine Grape'!I21="","",'OR Wine Grape'!I21)</f>
        <v/>
      </c>
      <c r="V231" s="27" t="str">
        <f>IF('OR Wine Grape'!J21="","",'OR Wine Grape'!J21)</f>
        <v/>
      </c>
      <c r="W231" s="27" t="str">
        <f>IF('OR Wine Grape'!K21="","",'OR Wine Grape'!K21)</f>
        <v/>
      </c>
      <c r="X231" s="27" t="str">
        <f>IF('OR Wine Grape'!L21="","",'OR Wine Grape'!L21)</f>
        <v/>
      </c>
      <c r="Y231" s="27" t="str">
        <f>IF('OR Wine Grape'!M21="","",'OR Wine Grape'!M21)</f>
        <v/>
      </c>
      <c r="Z231" s="27" t="str">
        <f>IF('OR Wine Grape'!N21="","",'OR Wine Grape'!N21)</f>
        <v/>
      </c>
      <c r="AA231" s="27" t="str">
        <f>IF('OR Wine Grape'!O21="","",'OR Wine Grape'!O21)</f>
        <v/>
      </c>
      <c r="AB231" s="86" t="str">
        <f>IF('OR Wine Grape'!P21="","",'OR Wine Grape'!P21)</f>
        <v/>
      </c>
      <c r="AC231" t="str">
        <f>IF('OR Wine Grape'!Q21="","",'OR Wine Grape'!Q21)</f>
        <v/>
      </c>
    </row>
    <row r="232" spans="17:29" x14ac:dyDescent="0.2">
      <c r="Q232" s="85"/>
      <c r="R232" s="27" t="str">
        <f>IF('OR Wine Grape'!F22="","",'OR Wine Grape'!F22)</f>
        <v>Yield % increase</v>
      </c>
      <c r="S232" s="27">
        <f>IF('OR Wine Grape'!G22="","",'OR Wine Grape'!G22)</f>
        <v>1</v>
      </c>
      <c r="T232" s="27">
        <f>IF('OR Wine Grape'!H22="","",'OR Wine Grape'!H22)</f>
        <v>2</v>
      </c>
      <c r="U232" s="27">
        <f>IF('OR Wine Grape'!I22="","",'OR Wine Grape'!I22)</f>
        <v>3</v>
      </c>
      <c r="V232" s="27">
        <f>IF('OR Wine Grape'!J22="","",'OR Wine Grape'!J22)</f>
        <v>4</v>
      </c>
      <c r="W232" s="27">
        <f>IF('OR Wine Grape'!K22="","",'OR Wine Grape'!K22)</f>
        <v>5</v>
      </c>
      <c r="X232" s="27">
        <f>IF('OR Wine Grape'!L22="","",'OR Wine Grape'!L22)</f>
        <v>6</v>
      </c>
      <c r="Y232" s="27">
        <f>IF('OR Wine Grape'!M22="","",'OR Wine Grape'!M22)</f>
        <v>7</v>
      </c>
      <c r="Z232" s="27">
        <f>IF('OR Wine Grape'!N22="","",'OR Wine Grape'!N22)</f>
        <v>8</v>
      </c>
      <c r="AA232" s="27">
        <f>IF('OR Wine Grape'!O22="","",'OR Wine Grape'!O22)</f>
        <v>9</v>
      </c>
      <c r="AB232" s="86">
        <f>IF('OR Wine Grape'!P22="","",'OR Wine Grape'!P22)</f>
        <v>10</v>
      </c>
      <c r="AC232" t="str">
        <f>IF('OR Wine Grape'!Q22="","",'OR Wine Grape'!Q22)</f>
        <v/>
      </c>
    </row>
    <row r="233" spans="17:29" x14ac:dyDescent="0.2">
      <c r="Q233" s="85"/>
      <c r="R233" s="88">
        <f>IF('OR Wine Grape'!F23="","",'OR Wine Grape'!F23)</f>
        <v>0.1</v>
      </c>
      <c r="S233" s="88">
        <f>IF('OR Wine Grape'!G23="","",'OR Wine Grape'!G23)</f>
        <v>-8.1259259259258906E-2</v>
      </c>
      <c r="T233" s="88">
        <f>IF('OR Wine Grape'!H23="","",'OR Wine Grape'!H23)</f>
        <v>0.83748148148148216</v>
      </c>
      <c r="U233" s="88">
        <f>IF('OR Wine Grape'!I23="","",'OR Wine Grape'!I23)</f>
        <v>1.7562222222222232</v>
      </c>
      <c r="V233" s="88">
        <f>IF('OR Wine Grape'!J23="","",'OR Wine Grape'!J23)</f>
        <v>2.6749629629629643</v>
      </c>
      <c r="W233" s="88">
        <f>IF('OR Wine Grape'!K23="","",'OR Wine Grape'!K23)</f>
        <v>3.5937037037037056</v>
      </c>
      <c r="X233" s="88">
        <f>IF('OR Wine Grape'!L23="","",'OR Wine Grape'!L23)</f>
        <v>4.5124444444444469</v>
      </c>
      <c r="Y233" s="88">
        <f>IF('OR Wine Grape'!M23="","",'OR Wine Grape'!M23)</f>
        <v>5.4311851851851873</v>
      </c>
      <c r="Z233" s="88">
        <f>IF('OR Wine Grape'!N23="","",'OR Wine Grape'!N23)</f>
        <v>6.3499259259259286</v>
      </c>
      <c r="AA233" s="88">
        <f>IF('OR Wine Grape'!O23="","",'OR Wine Grape'!O23)</f>
        <v>7.2686666666666699</v>
      </c>
      <c r="AB233" s="89">
        <f>IF('OR Wine Grape'!P23="","",'OR Wine Grape'!P23)</f>
        <v>8.1874074074074112</v>
      </c>
      <c r="AC233" t="str">
        <f>IF('OR Wine Grape'!Q23="","",'OR Wine Grape'!Q23)</f>
        <v>*per research references</v>
      </c>
    </row>
    <row r="234" spans="17:29" x14ac:dyDescent="0.2">
      <c r="Q234" s="85"/>
      <c r="R234" s="88">
        <f>IF('OR Wine Grape'!F24="","",'OR Wine Grape'!F24)</f>
        <v>0.05</v>
      </c>
      <c r="S234" s="88">
        <f>IF('OR Wine Grape'!G24="","",'OR Wine Grape'!G24)</f>
        <v>-0.54062962962962946</v>
      </c>
      <c r="T234" s="88">
        <f>IF('OR Wine Grape'!H24="","",'OR Wine Grape'!H24)</f>
        <v>-8.1259259259258906E-2</v>
      </c>
      <c r="U234" s="88">
        <f>IF('OR Wine Grape'!I24="","",'OR Wine Grape'!I24)</f>
        <v>0.37811111111111168</v>
      </c>
      <c r="V234" s="88">
        <f>IF('OR Wine Grape'!J24="","",'OR Wine Grape'!J24)</f>
        <v>0.83748148148148216</v>
      </c>
      <c r="W234" s="88">
        <f>IF('OR Wine Grape'!K24="","",'OR Wine Grape'!K24)</f>
        <v>1.2968518518518528</v>
      </c>
      <c r="X234" s="88">
        <f>IF('OR Wine Grape'!L24="","",'OR Wine Grape'!L24)</f>
        <v>1.7562222222222232</v>
      </c>
      <c r="Y234" s="88">
        <f>IF('OR Wine Grape'!M24="","",'OR Wine Grape'!M24)</f>
        <v>2.2155925925925937</v>
      </c>
      <c r="Z234" s="88">
        <f>IF('OR Wine Grape'!N24="","",'OR Wine Grape'!N24)</f>
        <v>2.6749629629629643</v>
      </c>
      <c r="AA234" s="88">
        <f>IF('OR Wine Grape'!O24="","",'OR Wine Grape'!O24)</f>
        <v>3.134333333333335</v>
      </c>
      <c r="AB234" s="89">
        <f>IF('OR Wine Grape'!P24="","",'OR Wine Grape'!P24)</f>
        <v>3.5937037037037056</v>
      </c>
      <c r="AC234" t="str">
        <f>IF('OR Wine Grape'!Q24="","",'OR Wine Grape'!Q24)</f>
        <v/>
      </c>
    </row>
    <row r="235" spans="17:29" x14ac:dyDescent="0.2">
      <c r="Q235" s="85"/>
      <c r="R235" s="88">
        <f>IF('OR Wine Grape'!F25="","",'OR Wine Grape'!F25)</f>
        <v>0.15</v>
      </c>
      <c r="S235" s="88">
        <f>IF('OR Wine Grape'!G25="","",'OR Wine Grape'!G25)</f>
        <v>0.37811111111111051</v>
      </c>
      <c r="T235" s="88">
        <f>IF('OR Wine Grape'!H25="","",'OR Wine Grape'!H25)</f>
        <v>1.756222222222221</v>
      </c>
      <c r="U235" s="88">
        <f>IF('OR Wine Grape'!I25="","",'OR Wine Grape'!I25)</f>
        <v>3.1343333333333314</v>
      </c>
      <c r="V235" s="88">
        <f>IF('OR Wine Grape'!J25="","",'OR Wine Grape'!J25)</f>
        <v>4.5124444444444425</v>
      </c>
      <c r="W235" s="88">
        <f>IF('OR Wine Grape'!K25="","",'OR Wine Grape'!K25)</f>
        <v>5.8905555555555527</v>
      </c>
      <c r="X235" s="88">
        <f>IF('OR Wine Grape'!L25="","",'OR Wine Grape'!L25)</f>
        <v>7.2686666666666628</v>
      </c>
      <c r="Y235" s="88">
        <f>IF('OR Wine Grape'!M25="","",'OR Wine Grape'!M25)</f>
        <v>8.646777777777773</v>
      </c>
      <c r="Z235" s="88">
        <f>IF('OR Wine Grape'!N25="","",'OR Wine Grape'!N25)</f>
        <v>10.024888888888885</v>
      </c>
      <c r="AA235" s="88">
        <f>IF('OR Wine Grape'!O25="","",'OR Wine Grape'!O25)</f>
        <v>11.402999999999995</v>
      </c>
      <c r="AB235" s="89">
        <f>IF('OR Wine Grape'!P25="","",'OR Wine Grape'!P25)</f>
        <v>12.781111111111105</v>
      </c>
      <c r="AC235" t="str">
        <f>IF('OR Wine Grape'!Q25="","",'OR Wine Grape'!Q25)</f>
        <v/>
      </c>
    </row>
    <row r="236" spans="17:29" x14ac:dyDescent="0.2">
      <c r="Q236" s="85"/>
      <c r="R236" s="88">
        <f>IF('OR Wine Grape'!F26="","",'OR Wine Grape'!F26)</f>
        <v>0.2</v>
      </c>
      <c r="S236" s="88">
        <f>IF('OR Wine Grape'!G26="","",'OR Wine Grape'!G26)</f>
        <v>0.83748148148148105</v>
      </c>
      <c r="T236" s="88">
        <f>IF('OR Wine Grape'!H26="","",'OR Wine Grape'!H26)</f>
        <v>2.6749629629629621</v>
      </c>
      <c r="U236" s="88">
        <f>IF('OR Wine Grape'!I26="","",'OR Wine Grape'!I26)</f>
        <v>4.5124444444444434</v>
      </c>
      <c r="V236" s="88">
        <f>IF('OR Wine Grape'!J26="","",'OR Wine Grape'!J26)</f>
        <v>6.3499259259259242</v>
      </c>
      <c r="W236" s="88">
        <f>IF('OR Wine Grape'!K26="","",'OR Wine Grape'!K26)</f>
        <v>8.1874074074074059</v>
      </c>
      <c r="X236" s="88">
        <f>IF('OR Wine Grape'!L26="","",'OR Wine Grape'!L26)</f>
        <v>10.024888888888887</v>
      </c>
      <c r="Y236" s="88">
        <f>IF('OR Wine Grape'!M26="","",'OR Wine Grape'!M26)</f>
        <v>11.862370370370366</v>
      </c>
      <c r="Z236" s="88">
        <f>IF('OR Wine Grape'!N26="","",'OR Wine Grape'!N26)</f>
        <v>13.699851851851848</v>
      </c>
      <c r="AA236" s="88">
        <f>IF('OR Wine Grape'!O26="","",'OR Wine Grape'!O26)</f>
        <v>15.537333333333331</v>
      </c>
      <c r="AB236" s="89">
        <f>IF('OR Wine Grape'!P26="","",'OR Wine Grape'!P26)</f>
        <v>17.374814814814812</v>
      </c>
      <c r="AC236" t="str">
        <f>IF('OR Wine Grape'!Q26="","",'OR Wine Grape'!Q26)</f>
        <v/>
      </c>
    </row>
    <row r="237" spans="17:29" x14ac:dyDescent="0.2">
      <c r="Q237" s="85"/>
      <c r="R237" s="88">
        <f>IF('OR Wine Grape'!F27="","",'OR Wine Grape'!F27)</f>
        <v>0.25</v>
      </c>
      <c r="S237" s="88">
        <f>IF('OR Wine Grape'!G27="","",'OR Wine Grape'!G27)</f>
        <v>1.2968518518518517</v>
      </c>
      <c r="T237" s="88">
        <f>IF('OR Wine Grape'!H27="","",'OR Wine Grape'!H27)</f>
        <v>3.5937037037037034</v>
      </c>
      <c r="U237" s="88">
        <f>IF('OR Wine Grape'!I27="","",'OR Wine Grape'!I27)</f>
        <v>5.8905555555555553</v>
      </c>
      <c r="V237" s="88">
        <f>IF('OR Wine Grape'!J27="","",'OR Wine Grape'!J27)</f>
        <v>8.1874074074074059</v>
      </c>
      <c r="W237" s="88">
        <f>IF('OR Wine Grape'!K27="","",'OR Wine Grape'!K27)</f>
        <v>10.484259259259259</v>
      </c>
      <c r="X237" s="88">
        <f>IF('OR Wine Grape'!L27="","",'OR Wine Grape'!L27)</f>
        <v>12.781111111111111</v>
      </c>
      <c r="Y237" s="88">
        <f>IF('OR Wine Grape'!M27="","",'OR Wine Grape'!M27)</f>
        <v>15.07796296296296</v>
      </c>
      <c r="Z237" s="88">
        <f>IF('OR Wine Grape'!N27="","",'OR Wine Grape'!N27)</f>
        <v>17.374814814814812</v>
      </c>
      <c r="AA237" s="88">
        <f>IF('OR Wine Grape'!O27="","",'OR Wine Grape'!O27)</f>
        <v>19.671666666666667</v>
      </c>
      <c r="AB237" s="89">
        <f>IF('OR Wine Grape'!P27="","",'OR Wine Grape'!P27)</f>
        <v>21.968518518518518</v>
      </c>
      <c r="AC237" t="str">
        <f>IF('OR Wine Grape'!Q27="","",'OR Wine Grape'!Q27)</f>
        <v/>
      </c>
    </row>
    <row r="238" spans="17:29" x14ac:dyDescent="0.2">
      <c r="Q238" s="90"/>
      <c r="R238" s="91">
        <f>IF('OR Wine Grape'!F28="","",'OR Wine Grape'!F28)</f>
        <v>0.3</v>
      </c>
      <c r="S238" s="91">
        <f>IF('OR Wine Grape'!G28="","",'OR Wine Grape'!G28)</f>
        <v>1.7562222222222221</v>
      </c>
      <c r="T238" s="91">
        <f>IF('OR Wine Grape'!H28="","",'OR Wine Grape'!H28)</f>
        <v>4.5124444444444443</v>
      </c>
      <c r="U238" s="91">
        <f>IF('OR Wine Grape'!I28="","",'OR Wine Grape'!I28)</f>
        <v>7.2686666666666664</v>
      </c>
      <c r="V238" s="91">
        <f>IF('OR Wine Grape'!J28="","",'OR Wine Grape'!J28)</f>
        <v>10.024888888888889</v>
      </c>
      <c r="W238" s="91">
        <f>IF('OR Wine Grape'!K28="","",'OR Wine Grape'!K28)</f>
        <v>12.781111111111112</v>
      </c>
      <c r="X238" s="91">
        <f>IF('OR Wine Grape'!L28="","",'OR Wine Grape'!L28)</f>
        <v>15.537333333333333</v>
      </c>
      <c r="Y238" s="91">
        <f>IF('OR Wine Grape'!M28="","",'OR Wine Grape'!M28)</f>
        <v>18.293555555555553</v>
      </c>
      <c r="Z238" s="91">
        <f>IF('OR Wine Grape'!N28="","",'OR Wine Grape'!N28)</f>
        <v>21.049777777777777</v>
      </c>
      <c r="AA238" s="91">
        <f>IF('OR Wine Grape'!O28="","",'OR Wine Grape'!O28)</f>
        <v>23.806000000000001</v>
      </c>
      <c r="AB238" s="92">
        <f>IF('OR Wine Grape'!P28="","",'OR Wine Grape'!P28)</f>
        <v>26.562222222222225</v>
      </c>
      <c r="AC238" t="str">
        <f>IF('OR Wine Grape'!Q28="","",'OR Wine Grape'!Q28)</f>
        <v/>
      </c>
    </row>
    <row r="239" spans="17:29" x14ac:dyDescent="0.2">
      <c r="R239" t="str">
        <f>IF('OR Wine Grape'!F29="","",'OR Wine Grape'!F29)</f>
        <v/>
      </c>
      <c r="S239" t="str">
        <f>IF('OR Wine Grape'!G29="","",'OR Wine Grape'!G29)</f>
        <v/>
      </c>
      <c r="T239" t="str">
        <f>IF('OR Wine Grape'!H29="","",'OR Wine Grape'!H29)</f>
        <v/>
      </c>
      <c r="U239" t="str">
        <f>IF('OR Wine Grape'!I29="","",'OR Wine Grape'!I29)</f>
        <v/>
      </c>
      <c r="V239" t="str">
        <f>IF('OR Wine Grape'!J29="","",'OR Wine Grape'!J29)</f>
        <v/>
      </c>
      <c r="W239" t="str">
        <f>IF('OR Wine Grape'!K29="","",'OR Wine Grape'!K29)</f>
        <v/>
      </c>
      <c r="X239" t="str">
        <f>IF('OR Wine Grape'!L29="","",'OR Wine Grape'!L29)</f>
        <v/>
      </c>
      <c r="Y239" t="str">
        <f>IF('OR Wine Grape'!M29="","",'OR Wine Grape'!M29)</f>
        <v/>
      </c>
      <c r="Z239" t="str">
        <f>IF('OR Wine Grape'!N29="","",'OR Wine Grape'!N29)</f>
        <v/>
      </c>
      <c r="AA239" t="str">
        <f>IF('OR Wine Grape'!O29="","",'OR Wine Grape'!O29)</f>
        <v/>
      </c>
      <c r="AB239" t="str">
        <f>IF('OR Wine Grape'!P29="","",'OR Wine Grape'!P29)</f>
        <v/>
      </c>
      <c r="AC239" t="str">
        <f>IF('OR Wine Grape'!Q29="","",'OR Wine Grape'!Q29)</f>
        <v/>
      </c>
    </row>
    <row r="240" spans="17:29" x14ac:dyDescent="0.2">
      <c r="R240" t="str">
        <f>IF('OR Wine Grape'!F30="","",'OR Wine Grape'!F30)</f>
        <v/>
      </c>
      <c r="S240" t="str">
        <f>IF('OR Wine Grape'!G30="","",'OR Wine Grape'!G30)</f>
        <v/>
      </c>
      <c r="T240" t="str">
        <f>IF('OR Wine Grape'!H30="","",'OR Wine Grape'!H30)</f>
        <v/>
      </c>
      <c r="U240" t="str">
        <f>IF('OR Wine Grape'!I30="","",'OR Wine Grape'!I30)</f>
        <v/>
      </c>
      <c r="V240" t="str">
        <f>IF('OR Wine Grape'!J30="","",'OR Wine Grape'!J30)</f>
        <v/>
      </c>
      <c r="W240" t="str">
        <f>IF('OR Wine Grape'!K30="","",'OR Wine Grape'!K30)</f>
        <v/>
      </c>
      <c r="X240" t="str">
        <f>IF('OR Wine Grape'!L30="","",'OR Wine Grape'!L30)</f>
        <v/>
      </c>
      <c r="Y240" t="str">
        <f>IF('OR Wine Grape'!M30="","",'OR Wine Grape'!M30)</f>
        <v/>
      </c>
      <c r="Z240" t="str">
        <f>IF('OR Wine Grape'!N30="","",'OR Wine Grape'!N30)</f>
        <v/>
      </c>
      <c r="AA240" t="str">
        <f>IF('OR Wine Grape'!O30="","",'OR Wine Grape'!O30)</f>
        <v/>
      </c>
      <c r="AB240" t="str">
        <f>IF('OR Wine Grape'!P30="","",'OR Wine Grape'!P30)</f>
        <v/>
      </c>
      <c r="AC240" t="str">
        <f>IF('OR Wine Grape'!Q30="","",'OR Wine Grape'!Q30)</f>
        <v/>
      </c>
    </row>
    <row r="241" spans="18:29" x14ac:dyDescent="0.2">
      <c r="R241" t="str">
        <f>IF('OR Wine Grape'!F31="","",'OR Wine Grape'!F31)</f>
        <v/>
      </c>
      <c r="S241" t="str">
        <f>IF('OR Wine Grape'!G31="","",'OR Wine Grape'!G31)</f>
        <v/>
      </c>
      <c r="T241" t="str">
        <f>IF('OR Wine Grape'!H31="","",'OR Wine Grape'!H31)</f>
        <v/>
      </c>
      <c r="U241" t="str">
        <f>IF('OR Wine Grape'!I31="","",'OR Wine Grape'!I31)</f>
        <v/>
      </c>
      <c r="V241" t="str">
        <f>IF('OR Wine Grape'!J31="","",'OR Wine Grape'!J31)</f>
        <v/>
      </c>
      <c r="W241" t="str">
        <f>IF('OR Wine Grape'!K31="","",'OR Wine Grape'!K31)</f>
        <v/>
      </c>
      <c r="X241" t="str">
        <f>IF('OR Wine Grape'!L31="","",'OR Wine Grape'!L31)</f>
        <v/>
      </c>
      <c r="Y241" t="str">
        <f>IF('OR Wine Grape'!M31="","",'OR Wine Grape'!M31)</f>
        <v/>
      </c>
      <c r="Z241" t="str">
        <f>IF('OR Wine Grape'!N31="","",'OR Wine Grape'!N31)</f>
        <v/>
      </c>
      <c r="AA241" t="str">
        <f>IF('OR Wine Grape'!O31="","",'OR Wine Grape'!O31)</f>
        <v/>
      </c>
      <c r="AB241" t="str">
        <f>IF('OR Wine Grape'!P31="","",'OR Wine Grape'!P31)</f>
        <v/>
      </c>
      <c r="AC241" t="str">
        <f>IF('OR Wine Grape'!Q31="","",'OR Wine Grape'!Q31)</f>
        <v/>
      </c>
    </row>
  </sheetData>
  <conditionalFormatting sqref="A1:XFD1 E2:F3 J2:L3 O2:O3 A2:B6 E4:O4 E5:XFD6 AH7:XFD8 A7:AE8 AF7:AG11 AI9:XFD9 AB10:XFD10 AB9:AE9 A9:AA10 A11:XFD1048576 S2:XFD4">
    <cfRule type="expression" dxfId="0" priority="1">
      <formula>AND(ISNUMBER(A1),NOT(_xlfn.ISFORMULA(A1)))</formula>
    </cfRule>
  </conditionalFormatting>
  <conditionalFormatting sqref="D13:M18 D23:M28 D34:M39 D44:M49 D55:M60 D65:M70">
    <cfRule type="cellIs" dxfId="338" priority="39" operator="lessThan">
      <formula>0</formula>
    </cfRule>
    <cfRule type="cellIs" dxfId="337" priority="40" operator="between">
      <formula>0</formula>
      <formula>1</formula>
    </cfRule>
    <cfRule type="cellIs" dxfId="336" priority="41" operator="greaterThan">
      <formula>1</formula>
    </cfRule>
  </conditionalFormatting>
  <conditionalFormatting sqref="D76:M81 D86:M91 D97:M102 D107:M112 D118:M123 D128:M133 D139:M144 D149:M154">
    <cfRule type="cellIs" dxfId="335" priority="19" operator="lessThan">
      <formula>0</formula>
    </cfRule>
    <cfRule type="cellIs" dxfId="334" priority="20" operator="between">
      <formula>0</formula>
      <formula>1</formula>
    </cfRule>
    <cfRule type="cellIs" dxfId="333" priority="21" operator="greaterThan">
      <formula>1</formula>
    </cfRule>
  </conditionalFormatting>
  <conditionalFormatting sqref="D160:M165 D170:M175 D181:M186 D191:M196 D202:M207 D212:M217">
    <cfRule type="cellIs" dxfId="332" priority="16" operator="lessThan">
      <formula>0</formula>
    </cfRule>
    <cfRule type="cellIs" dxfId="331" priority="17" operator="between">
      <formula>0</formula>
      <formula>1</formula>
    </cfRule>
    <cfRule type="cellIs" dxfId="330" priority="18" operator="greaterThan">
      <formula>1</formula>
    </cfRule>
  </conditionalFormatting>
  <conditionalFormatting sqref="S13:AB18 S23:AB28 S34:AB39 S44:AB49 S55:AB60 S65:AB70 S76:AB81 S86:AB91 S97:AB102 S107:AB112 S118:AB123 S128:AB133">
    <cfRule type="cellIs" dxfId="329" priority="13" operator="lessThan">
      <formula>0</formula>
    </cfRule>
    <cfRule type="cellIs" dxfId="328" priority="14" operator="between">
      <formula>0</formula>
      <formula>1</formula>
    </cfRule>
    <cfRule type="cellIs" dxfId="327" priority="15" operator="greaterThan">
      <formula>1</formula>
    </cfRule>
  </conditionalFormatting>
  <conditionalFormatting sqref="S139:AB144 S149:AB154 S160:AB165 S170:AB175 S181:AB186 S191:AB196 S202:AB207 S212:AB217 S223:AB228 S233:AB238">
    <cfRule type="cellIs" dxfId="326" priority="4" operator="lessThan">
      <formula>0</formula>
    </cfRule>
    <cfRule type="cellIs" dxfId="325" priority="5" operator="between">
      <formula>0</formula>
      <formula>1</formula>
    </cfRule>
    <cfRule type="cellIs" dxfId="324" priority="6" operator="greaterThan">
      <formula>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0AEA-C6C8-3A41-8EA2-0DBDB9BCAE39}">
  <dimension ref="A1:APK76"/>
  <sheetViews>
    <sheetView topLeftCell="A15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81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-0.77807407407407414</v>
      </c>
      <c r="H13" s="25">
        <f t="shared" ref="H13:P18" si="1">(($C$28*H$12)-($C$12*$F13))/($C$12*$F13)</f>
        <v>-0.55614814814814817</v>
      </c>
      <c r="I13" s="25">
        <f t="shared" si="1"/>
        <v>-0.33422222222222225</v>
      </c>
      <c r="J13" s="25">
        <f t="shared" si="1"/>
        <v>-0.11229629629629634</v>
      </c>
      <c r="K13" s="25">
        <f t="shared" si="1"/>
        <v>0.10962962962962958</v>
      </c>
      <c r="L13" s="25">
        <f t="shared" si="1"/>
        <v>0.33155555555555549</v>
      </c>
      <c r="M13" s="25">
        <f t="shared" si="1"/>
        <v>0.55348148148148135</v>
      </c>
      <c r="N13" s="25">
        <f t="shared" si="1"/>
        <v>0.77540740740740732</v>
      </c>
      <c r="O13" s="25">
        <f t="shared" si="1"/>
        <v>0.99733333333333318</v>
      </c>
      <c r="P13" s="25">
        <f t="shared" si="1"/>
        <v>1.219259259259259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-0.2010666666666667</v>
      </c>
      <c r="H14" s="25">
        <f t="shared" si="1"/>
        <v>0.59786666666666655</v>
      </c>
      <c r="I14" s="25">
        <f t="shared" si="1"/>
        <v>1.3967999999999998</v>
      </c>
      <c r="J14" s="25">
        <f t="shared" si="1"/>
        <v>2.1957333333333331</v>
      </c>
      <c r="K14" s="25">
        <f t="shared" si="1"/>
        <v>2.9946666666666664</v>
      </c>
      <c r="L14" s="25">
        <f t="shared" si="1"/>
        <v>3.7935999999999996</v>
      </c>
      <c r="M14" s="25">
        <f t="shared" si="1"/>
        <v>4.5925333333333329</v>
      </c>
      <c r="N14" s="25">
        <f t="shared" si="1"/>
        <v>5.3914666666666662</v>
      </c>
      <c r="O14" s="25">
        <f t="shared" si="1"/>
        <v>6.1903999999999995</v>
      </c>
      <c r="P14" s="25">
        <f t="shared" si="1"/>
        <v>6.9893333333333327</v>
      </c>
    </row>
    <row r="15" spans="1:18" x14ac:dyDescent="0.2">
      <c r="B15" s="2" t="s">
        <v>82</v>
      </c>
      <c r="F15" s="24">
        <v>100</v>
      </c>
      <c r="G15" s="25">
        <f t="shared" si="2"/>
        <v>-0.60053333333333336</v>
      </c>
      <c r="H15" s="25">
        <f t="shared" si="1"/>
        <v>-0.2010666666666667</v>
      </c>
      <c r="I15" s="25">
        <f t="shared" si="1"/>
        <v>0.19839999999999994</v>
      </c>
      <c r="J15" s="25">
        <f t="shared" si="1"/>
        <v>0.59786666666666655</v>
      </c>
      <c r="K15" s="25">
        <f t="shared" si="1"/>
        <v>0.99733333333333318</v>
      </c>
      <c r="L15" s="25">
        <f t="shared" si="1"/>
        <v>1.3967999999999998</v>
      </c>
      <c r="M15" s="25">
        <f t="shared" si="1"/>
        <v>1.7962666666666665</v>
      </c>
      <c r="N15" s="25">
        <f t="shared" si="1"/>
        <v>2.1957333333333331</v>
      </c>
      <c r="O15" s="25">
        <f t="shared" si="1"/>
        <v>2.5951999999999997</v>
      </c>
      <c r="P15" s="25">
        <f t="shared" si="1"/>
        <v>2.9946666666666664</v>
      </c>
    </row>
    <row r="16" spans="1:18" x14ac:dyDescent="0.2">
      <c r="B16" s="34" t="s">
        <v>6</v>
      </c>
      <c r="C16" s="47">
        <v>385000</v>
      </c>
      <c r="D16" s="6"/>
      <c r="F16" s="24">
        <v>200</v>
      </c>
      <c r="G16" s="25">
        <f t="shared" si="2"/>
        <v>-0.80026666666666668</v>
      </c>
      <c r="H16" s="25">
        <f t="shared" si="1"/>
        <v>-0.60053333333333336</v>
      </c>
      <c r="I16" s="25">
        <f t="shared" si="1"/>
        <v>-0.40080000000000005</v>
      </c>
      <c r="J16" s="25">
        <f t="shared" si="1"/>
        <v>-0.2010666666666667</v>
      </c>
      <c r="K16" s="25">
        <f t="shared" si="1"/>
        <v>-1.3333333333333838E-3</v>
      </c>
      <c r="L16" s="25">
        <f t="shared" si="1"/>
        <v>0.19839999999999994</v>
      </c>
      <c r="M16" s="25">
        <f t="shared" si="1"/>
        <v>0.39813333333333328</v>
      </c>
      <c r="N16" s="25">
        <f t="shared" si="1"/>
        <v>0.59786666666666655</v>
      </c>
      <c r="O16" s="25">
        <f t="shared" si="1"/>
        <v>0.79759999999999986</v>
      </c>
      <c r="P16" s="25">
        <f t="shared" si="1"/>
        <v>0.99733333333333318</v>
      </c>
    </row>
    <row r="17" spans="2:17" x14ac:dyDescent="0.2">
      <c r="B17" s="34" t="s">
        <v>8</v>
      </c>
      <c r="C17" s="47">
        <v>4280</v>
      </c>
      <c r="D17" s="6"/>
      <c r="F17" s="24">
        <v>300</v>
      </c>
      <c r="G17" s="25">
        <f t="shared" si="2"/>
        <v>-0.86684444444444442</v>
      </c>
      <c r="H17" s="25">
        <f t="shared" si="1"/>
        <v>-0.73368888888888895</v>
      </c>
      <c r="I17" s="25">
        <f t="shared" si="1"/>
        <v>-0.60053333333333336</v>
      </c>
      <c r="J17" s="25">
        <f t="shared" si="1"/>
        <v>-0.46737777777777778</v>
      </c>
      <c r="K17" s="25">
        <f t="shared" si="1"/>
        <v>-0.33422222222222225</v>
      </c>
      <c r="L17" s="25">
        <f t="shared" si="1"/>
        <v>-0.2010666666666667</v>
      </c>
      <c r="M17" s="25">
        <f t="shared" si="1"/>
        <v>-6.7911111111111158E-2</v>
      </c>
      <c r="N17" s="25">
        <f t="shared" si="1"/>
        <v>6.5244444444444397E-2</v>
      </c>
      <c r="O17" s="25">
        <f t="shared" si="1"/>
        <v>0.19839999999999994</v>
      </c>
      <c r="P17" s="25">
        <f t="shared" si="1"/>
        <v>0.33155555555555549</v>
      </c>
    </row>
    <row r="18" spans="2:17" x14ac:dyDescent="0.2">
      <c r="B18" s="34" t="s">
        <v>9</v>
      </c>
      <c r="C18" s="34">
        <f>C17/2000</f>
        <v>2.14</v>
      </c>
      <c r="D18" s="6" t="s">
        <v>89</v>
      </c>
      <c r="F18" s="24">
        <v>400</v>
      </c>
      <c r="G18" s="25">
        <f t="shared" si="2"/>
        <v>-0.90013333333333334</v>
      </c>
      <c r="H18" s="25">
        <f t="shared" si="1"/>
        <v>-0.80026666666666668</v>
      </c>
      <c r="I18" s="25">
        <f t="shared" si="1"/>
        <v>-0.70040000000000002</v>
      </c>
      <c r="J18" s="25">
        <f t="shared" si="1"/>
        <v>-0.60053333333333336</v>
      </c>
      <c r="K18" s="25">
        <f t="shared" si="1"/>
        <v>-0.5006666666666667</v>
      </c>
      <c r="L18" s="25">
        <f t="shared" si="1"/>
        <v>-0.40080000000000005</v>
      </c>
      <c r="M18" s="25">
        <f t="shared" si="1"/>
        <v>-0.30093333333333339</v>
      </c>
      <c r="N18" s="25">
        <f t="shared" si="1"/>
        <v>-0.2010666666666667</v>
      </c>
      <c r="O18" s="25">
        <f t="shared" si="1"/>
        <v>-0.10120000000000004</v>
      </c>
      <c r="P18" s="25">
        <f t="shared" si="1"/>
        <v>-1.3333333333333838E-3</v>
      </c>
    </row>
    <row r="19" spans="2:17" x14ac:dyDescent="0.2">
      <c r="B19" s="34" t="s">
        <v>90</v>
      </c>
      <c r="C19" s="48">
        <v>0.42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840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-0.77807407407407414</v>
      </c>
      <c r="H23" s="25">
        <f t="shared" si="4"/>
        <v>-0.55614814814814817</v>
      </c>
      <c r="I23" s="25">
        <f t="shared" si="4"/>
        <v>-0.33422222222222225</v>
      </c>
      <c r="J23" s="25">
        <f t="shared" si="4"/>
        <v>-0.11229629629629634</v>
      </c>
      <c r="K23" s="25">
        <f t="shared" si="4"/>
        <v>0.10962962962962958</v>
      </c>
      <c r="L23" s="25">
        <f t="shared" si="4"/>
        <v>0.33155555555555549</v>
      </c>
      <c r="M23" s="25">
        <f t="shared" si="4"/>
        <v>0.55348148148148135</v>
      </c>
      <c r="N23" s="25">
        <f t="shared" si="4"/>
        <v>0.77540740740740732</v>
      </c>
      <c r="O23" s="25">
        <f t="shared" si="4"/>
        <v>0.99733333333333318</v>
      </c>
      <c r="P23" s="25">
        <f t="shared" si="4"/>
        <v>1.219259259259259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1797.6000000000001</v>
      </c>
      <c r="F24" s="77">
        <v>0.05</v>
      </c>
      <c r="G24" s="25">
        <f t="shared" si="4"/>
        <v>-0.88903703703703685</v>
      </c>
      <c r="H24" s="25">
        <f t="shared" si="4"/>
        <v>-0.77807407407407381</v>
      </c>
      <c r="I24" s="25">
        <f t="shared" si="4"/>
        <v>-0.66711111111111066</v>
      </c>
      <c r="J24" s="25">
        <f t="shared" si="4"/>
        <v>-0.55614814814814761</v>
      </c>
      <c r="K24" s="25">
        <f t="shared" si="4"/>
        <v>-0.44518518518518452</v>
      </c>
      <c r="L24" s="25">
        <f t="shared" si="4"/>
        <v>-0.33422222222222142</v>
      </c>
      <c r="M24" s="25">
        <f t="shared" si="4"/>
        <v>-0.22325925925925832</v>
      </c>
      <c r="N24" s="25">
        <f t="shared" si="4"/>
        <v>-0.11229629629629521</v>
      </c>
      <c r="O24" s="25">
        <f t="shared" si="4"/>
        <v>-1.3333333333321207E-3</v>
      </c>
      <c r="P24" s="25">
        <f t="shared" si="4"/>
        <v>0.10962962962963098</v>
      </c>
    </row>
    <row r="25" spans="2:17" x14ac:dyDescent="0.2">
      <c r="F25" s="25">
        <v>0.15</v>
      </c>
      <c r="G25" s="25">
        <f t="shared" si="4"/>
        <v>-0.66711111111111099</v>
      </c>
      <c r="H25" s="25">
        <f t="shared" si="4"/>
        <v>-0.33422222222222198</v>
      </c>
      <c r="I25" s="25">
        <f t="shared" si="4"/>
        <v>-1.3333333333329627E-3</v>
      </c>
      <c r="J25" s="25">
        <f t="shared" si="4"/>
        <v>0.33155555555555605</v>
      </c>
      <c r="K25" s="25">
        <f t="shared" si="4"/>
        <v>0.66444444444444506</v>
      </c>
      <c r="L25" s="25">
        <f t="shared" si="4"/>
        <v>0.99733333333333407</v>
      </c>
      <c r="M25" s="25">
        <f t="shared" si="4"/>
        <v>1.3302222222222231</v>
      </c>
      <c r="N25" s="25">
        <f t="shared" si="4"/>
        <v>1.6631111111111121</v>
      </c>
      <c r="O25" s="25">
        <f t="shared" si="4"/>
        <v>1.9960000000000013</v>
      </c>
      <c r="P25" s="25">
        <f t="shared" si="4"/>
        <v>2.3288888888888901</v>
      </c>
    </row>
    <row r="26" spans="2:17" x14ac:dyDescent="0.2">
      <c r="B26" s="26" t="s">
        <v>1</v>
      </c>
      <c r="F26" s="25">
        <v>0.2</v>
      </c>
      <c r="G26" s="25">
        <f t="shared" si="4"/>
        <v>-0.55614814814814784</v>
      </c>
      <c r="H26" s="25">
        <f t="shared" si="4"/>
        <v>-0.11229629629629578</v>
      </c>
      <c r="I26" s="25">
        <f t="shared" si="4"/>
        <v>0.33155555555555632</v>
      </c>
      <c r="J26" s="25">
        <f t="shared" si="4"/>
        <v>0.77540740740740843</v>
      </c>
      <c r="K26" s="25">
        <f t="shared" si="4"/>
        <v>1.2192592592592606</v>
      </c>
      <c r="L26" s="25">
        <f t="shared" si="4"/>
        <v>1.6631111111111128</v>
      </c>
      <c r="M26" s="25">
        <f t="shared" si="4"/>
        <v>2.1069629629629647</v>
      </c>
      <c r="N26" s="25">
        <f t="shared" si="4"/>
        <v>2.5508148148148169</v>
      </c>
      <c r="O26" s="25">
        <f t="shared" si="4"/>
        <v>2.9946666666666695</v>
      </c>
      <c r="P26" s="25">
        <f t="shared" si="4"/>
        <v>3.4385185185185212</v>
      </c>
    </row>
    <row r="27" spans="2:17" x14ac:dyDescent="0.2">
      <c r="B27" s="34" t="s">
        <v>0</v>
      </c>
      <c r="C27" s="33">
        <f>C24+(C24*C21)</f>
        <v>1977.3600000000001</v>
      </c>
      <c r="F27" s="25">
        <v>0.25</v>
      </c>
      <c r="G27" s="25">
        <f t="shared" si="4"/>
        <v>-0.44518518518518535</v>
      </c>
      <c r="H27" s="25">
        <f t="shared" si="4"/>
        <v>0.1096296296296293</v>
      </c>
      <c r="I27" s="25">
        <f t="shared" si="4"/>
        <v>0.66444444444444395</v>
      </c>
      <c r="J27" s="25">
        <f t="shared" si="4"/>
        <v>1.2192592592592586</v>
      </c>
      <c r="K27" s="25">
        <f t="shared" si="4"/>
        <v>1.774074074074073</v>
      </c>
      <c r="L27" s="25">
        <f t="shared" si="4"/>
        <v>2.3288888888888879</v>
      </c>
      <c r="M27" s="25">
        <f t="shared" si="4"/>
        <v>2.883703703703703</v>
      </c>
      <c r="N27" s="25">
        <f t="shared" si="4"/>
        <v>3.4385185185185172</v>
      </c>
      <c r="O27" s="25">
        <f t="shared" si="4"/>
        <v>3.9933333333333314</v>
      </c>
      <c r="P27" s="25">
        <f t="shared" si="4"/>
        <v>4.5481481481481456</v>
      </c>
    </row>
    <row r="28" spans="2:17" ht="15" customHeight="1" x14ac:dyDescent="0.2">
      <c r="B28" s="34" t="s">
        <v>2</v>
      </c>
      <c r="C28" s="33">
        <f>C27-C24</f>
        <v>179.76</v>
      </c>
      <c r="F28" s="25">
        <v>0.3</v>
      </c>
      <c r="G28" s="25">
        <f t="shared" si="4"/>
        <v>-0.33422222222222225</v>
      </c>
      <c r="H28" s="25">
        <f t="shared" si="4"/>
        <v>0.33155555555555549</v>
      </c>
      <c r="I28" s="25">
        <f t="shared" si="4"/>
        <v>0.99733333333333318</v>
      </c>
      <c r="J28" s="25">
        <f t="shared" si="4"/>
        <v>1.663111111111111</v>
      </c>
      <c r="K28" s="25">
        <f t="shared" si="4"/>
        <v>2.3288888888888883</v>
      </c>
      <c r="L28" s="25">
        <f t="shared" si="4"/>
        <v>2.9946666666666664</v>
      </c>
      <c r="M28" s="25">
        <f t="shared" si="4"/>
        <v>3.6604444444444444</v>
      </c>
      <c r="N28" s="25">
        <f t="shared" si="4"/>
        <v>4.3262222222222215</v>
      </c>
      <c r="O28" s="25">
        <f t="shared" si="4"/>
        <v>4.9919999999999991</v>
      </c>
      <c r="P28" s="25">
        <f t="shared" si="4"/>
        <v>5.6577777777777767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1732500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640.34497501834073</v>
      </c>
      <c r="D38" s="72">
        <f>SUM(C53:V53)</f>
        <v>2881.5523875825334</v>
      </c>
    </row>
    <row r="39" spans="1:1103" x14ac:dyDescent="0.2">
      <c r="B39" s="1" t="s">
        <v>147</v>
      </c>
      <c r="C39" s="72">
        <f>D39/C12</f>
        <v>1795.1944389885093</v>
      </c>
      <c r="D39" s="72">
        <f>SUM(C53:ALO53)</f>
        <v>8078.3749754482924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179.76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143.80799999999999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143.7999662947953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179.76</v>
      </c>
      <c r="D52" s="8">
        <f t="shared" ref="D52:BO52" si="21">C52*(1-$C$43)</f>
        <v>179.35518047999997</v>
      </c>
      <c r="E52" s="8">
        <f t="shared" si="21"/>
        <v>178.95127261355901</v>
      </c>
      <c r="F52" s="8">
        <f t="shared" si="21"/>
        <v>178.54827434763328</v>
      </c>
      <c r="G52" s="8">
        <f t="shared" si="21"/>
        <v>178.14618363380239</v>
      </c>
      <c r="H52" s="8">
        <f t="shared" si="21"/>
        <v>177.74499842825907</v>
      </c>
      <c r="I52" s="8">
        <f t="shared" si="21"/>
        <v>177.34471669179862</v>
      </c>
      <c r="J52" s="8">
        <f t="shared" si="21"/>
        <v>176.94533638980869</v>
      </c>
      <c r="K52" s="8">
        <f t="shared" si="21"/>
        <v>176.54685549225883</v>
      </c>
      <c r="L52" s="8">
        <f t="shared" si="21"/>
        <v>176.14927197369025</v>
      </c>
      <c r="M52" s="8">
        <f t="shared" si="21"/>
        <v>175.75258381320549</v>
      </c>
      <c r="N52" s="8">
        <f t="shared" si="21"/>
        <v>175.35678899445816</v>
      </c>
      <c r="O52" s="8">
        <f t="shared" si="21"/>
        <v>174.96188550564264</v>
      </c>
      <c r="P52" s="8">
        <f t="shared" si="21"/>
        <v>174.56787133948393</v>
      </c>
      <c r="Q52" s="8">
        <f t="shared" si="21"/>
        <v>174.17474449322739</v>
      </c>
      <c r="R52" s="8">
        <f t="shared" si="21"/>
        <v>173.78250296862865</v>
      </c>
      <c r="S52" s="8">
        <f t="shared" si="21"/>
        <v>173.39114477194329</v>
      </c>
      <c r="T52" s="8">
        <f t="shared" si="21"/>
        <v>173.00066791391686</v>
      </c>
      <c r="U52" s="8">
        <f t="shared" si="21"/>
        <v>172.6110704097747</v>
      </c>
      <c r="V52" s="8">
        <f t="shared" si="21"/>
        <v>172.22235027921187</v>
      </c>
      <c r="W52" s="8">
        <f t="shared" si="21"/>
        <v>171.83450554638307</v>
      </c>
      <c r="X52" s="8">
        <f t="shared" si="21"/>
        <v>171.4475342398926</v>
      </c>
      <c r="Y52" s="8">
        <f t="shared" si="21"/>
        <v>171.06143439278435</v>
      </c>
      <c r="Z52" s="8">
        <f t="shared" si="21"/>
        <v>170.67620404253179</v>
      </c>
      <c r="AA52" s="8">
        <f t="shared" si="21"/>
        <v>170.291841231028</v>
      </c>
      <c r="AB52" s="8">
        <f t="shared" si="21"/>
        <v>169.90834400457572</v>
      </c>
      <c r="AC52" s="8">
        <f t="shared" si="21"/>
        <v>169.52571041387742</v>
      </c>
      <c r="AD52" s="8">
        <f t="shared" si="21"/>
        <v>169.14393851402536</v>
      </c>
      <c r="AE52" s="8">
        <f t="shared" si="21"/>
        <v>168.76302636449176</v>
      </c>
      <c r="AF52" s="8">
        <f t="shared" si="21"/>
        <v>168.38297202911892</v>
      </c>
      <c r="AG52" s="8">
        <f t="shared" si="21"/>
        <v>168.00377357610932</v>
      </c>
      <c r="AH52" s="8">
        <f t="shared" si="21"/>
        <v>167.62542907801591</v>
      </c>
      <c r="AI52" s="8">
        <f t="shared" si="21"/>
        <v>167.24793661173223</v>
      </c>
      <c r="AJ52" s="8">
        <f t="shared" si="21"/>
        <v>166.87129425848261</v>
      </c>
      <c r="AK52" s="8">
        <f t="shared" si="21"/>
        <v>166.4955001038125</v>
      </c>
      <c r="AL52" s="8">
        <f t="shared" si="21"/>
        <v>166.12055223757872</v>
      </c>
      <c r="AM52" s="8">
        <f t="shared" si="21"/>
        <v>165.74644875393969</v>
      </c>
      <c r="AN52" s="8">
        <f t="shared" si="21"/>
        <v>165.37318775134582</v>
      </c>
      <c r="AO52" s="8">
        <f t="shared" si="21"/>
        <v>165.00076733252979</v>
      </c>
      <c r="AP52" s="8">
        <f t="shared" si="21"/>
        <v>164.62918560449694</v>
      </c>
      <c r="AQ52" s="8">
        <f t="shared" si="21"/>
        <v>164.2584406785156</v>
      </c>
      <c r="AR52" s="8">
        <f t="shared" si="21"/>
        <v>163.88853067010757</v>
      </c>
      <c r="AS52" s="8">
        <f t="shared" si="21"/>
        <v>163.51945369903848</v>
      </c>
      <c r="AT52" s="8">
        <f t="shared" si="21"/>
        <v>163.15120788930824</v>
      </c>
      <c r="AU52" s="8">
        <f t="shared" si="21"/>
        <v>162.78379136914151</v>
      </c>
      <c r="AV52" s="8">
        <f t="shared" si="21"/>
        <v>162.41720227097821</v>
      </c>
      <c r="AW52" s="8">
        <f t="shared" si="21"/>
        <v>162.05143873146395</v>
      </c>
      <c r="AX52" s="8">
        <f t="shared" si="21"/>
        <v>161.68649889144069</v>
      </c>
      <c r="AY52" s="8">
        <f t="shared" si="21"/>
        <v>161.32238089593716</v>
      </c>
      <c r="AZ52" s="8">
        <f t="shared" si="21"/>
        <v>160.95908289415951</v>
      </c>
      <c r="BA52" s="8">
        <f t="shared" si="21"/>
        <v>160.59660303948186</v>
      </c>
      <c r="BB52" s="8">
        <f t="shared" si="21"/>
        <v>160.23493948943695</v>
      </c>
      <c r="BC52" s="8">
        <f t="shared" si="21"/>
        <v>159.87409040570674</v>
      </c>
      <c r="BD52" s="8">
        <f t="shared" si="21"/>
        <v>159.51405395411308</v>
      </c>
      <c r="BE52" s="8">
        <f t="shared" si="21"/>
        <v>159.1548283046084</v>
      </c>
      <c r="BF52" s="8">
        <f t="shared" si="21"/>
        <v>158.79641163126641</v>
      </c>
      <c r="BG52" s="8">
        <f t="shared" si="21"/>
        <v>158.43880211227278</v>
      </c>
      <c r="BH52" s="8">
        <f t="shared" si="21"/>
        <v>158.08199792991593</v>
      </c>
      <c r="BI52" s="8">
        <f t="shared" si="21"/>
        <v>157.72599727057775</v>
      </c>
      <c r="BJ52" s="8">
        <f t="shared" si="21"/>
        <v>157.3707983247244</v>
      </c>
      <c r="BK52" s="8">
        <f t="shared" si="21"/>
        <v>157.01639928689713</v>
      </c>
      <c r="BL52" s="8">
        <f t="shared" si="21"/>
        <v>156.66279835570302</v>
      </c>
      <c r="BM52" s="8">
        <f t="shared" si="21"/>
        <v>156.30999373380598</v>
      </c>
      <c r="BN52" s="8">
        <f t="shared" si="21"/>
        <v>155.95798362791746</v>
      </c>
      <c r="BO52" s="8">
        <f t="shared" si="21"/>
        <v>155.60676624878738</v>
      </c>
      <c r="BP52" s="8">
        <f t="shared" ref="BP52:EA52" si="22">BO52*(1-$C$43)</f>
        <v>155.25633981119512</v>
      </c>
      <c r="BQ52" s="8">
        <f t="shared" si="22"/>
        <v>154.90670253394029</v>
      </c>
      <c r="BR52" s="8">
        <f t="shared" si="22"/>
        <v>154.55785263983384</v>
      </c>
      <c r="BS52" s="8">
        <f t="shared" si="22"/>
        <v>154.20978835568894</v>
      </c>
      <c r="BT52" s="8">
        <f t="shared" si="22"/>
        <v>153.86250791231194</v>
      </c>
      <c r="BU52" s="8">
        <f t="shared" si="22"/>
        <v>153.51600954449341</v>
      </c>
      <c r="BV52" s="8">
        <f t="shared" si="22"/>
        <v>153.1702914909992</v>
      </c>
      <c r="BW52" s="8">
        <f t="shared" si="22"/>
        <v>152.82535199456146</v>
      </c>
      <c r="BX52" s="8">
        <f t="shared" si="22"/>
        <v>152.4811893018697</v>
      </c>
      <c r="BY52" s="8">
        <f t="shared" si="22"/>
        <v>152.1378016635619</v>
      </c>
      <c r="BZ52" s="8">
        <f t="shared" si="22"/>
        <v>151.79518733421557</v>
      </c>
      <c r="CA52" s="8">
        <f t="shared" si="22"/>
        <v>151.45334457233892</v>
      </c>
      <c r="CB52" s="8">
        <f t="shared" si="22"/>
        <v>151.112271640362</v>
      </c>
      <c r="CC52" s="8">
        <f t="shared" si="22"/>
        <v>150.77196680462791</v>
      </c>
      <c r="CD52" s="8">
        <f t="shared" si="22"/>
        <v>150.43242833538389</v>
      </c>
      <c r="CE52" s="8">
        <f t="shared" si="22"/>
        <v>150.09365450677259</v>
      </c>
      <c r="CF52" s="8">
        <f t="shared" si="22"/>
        <v>149.75564359682335</v>
      </c>
      <c r="CG52" s="8">
        <f t="shared" si="22"/>
        <v>149.4183938874433</v>
      </c>
      <c r="CH52" s="8">
        <f t="shared" si="22"/>
        <v>149.08190366440877</v>
      </c>
      <c r="CI52" s="8">
        <f t="shared" si="22"/>
        <v>148.7461712173565</v>
      </c>
      <c r="CJ52" s="8">
        <f t="shared" si="22"/>
        <v>148.41119483977502</v>
      </c>
      <c r="CK52" s="8">
        <f t="shared" si="22"/>
        <v>148.07697282899585</v>
      </c>
      <c r="CL52" s="8">
        <f t="shared" si="22"/>
        <v>147.74350348618495</v>
      </c>
      <c r="CM52" s="8">
        <f t="shared" si="22"/>
        <v>147.41078511633407</v>
      </c>
      <c r="CN52" s="8">
        <f t="shared" si="22"/>
        <v>147.07881602825208</v>
      </c>
      <c r="CO52" s="8">
        <f t="shared" si="22"/>
        <v>146.74759453455644</v>
      </c>
      <c r="CP52" s="8">
        <f t="shared" si="22"/>
        <v>146.41711895166461</v>
      </c>
      <c r="CQ52" s="8">
        <f t="shared" si="22"/>
        <v>146.08738759978544</v>
      </c>
      <c r="CR52" s="8">
        <f t="shared" si="22"/>
        <v>145.75839880291073</v>
      </c>
      <c r="CS52" s="8">
        <f t="shared" si="22"/>
        <v>145.43015088880657</v>
      </c>
      <c r="CT52" s="8">
        <f t="shared" si="22"/>
        <v>145.10264218900497</v>
      </c>
      <c r="CU52" s="8">
        <f t="shared" si="22"/>
        <v>144.77587103879532</v>
      </c>
      <c r="CV52" s="8">
        <f t="shared" si="22"/>
        <v>144.44983577721595</v>
      </c>
      <c r="CW52" s="8">
        <f t="shared" si="22"/>
        <v>144.12453474704566</v>
      </c>
      <c r="CX52" s="8">
        <f t="shared" si="22"/>
        <v>143.7999662947953</v>
      </c>
      <c r="CY52" s="8">
        <f t="shared" si="22"/>
        <v>143.4761287706994</v>
      </c>
      <c r="CZ52" s="8">
        <f t="shared" si="22"/>
        <v>143.15302052870777</v>
      </c>
      <c r="DA52" s="8">
        <f t="shared" si="22"/>
        <v>142.83063992647712</v>
      </c>
      <c r="DB52" s="8">
        <f t="shared" si="22"/>
        <v>142.50898532536269</v>
      </c>
      <c r="DC52" s="8">
        <f t="shared" si="22"/>
        <v>142.18805509040996</v>
      </c>
      <c r="DD52" s="8">
        <f t="shared" si="22"/>
        <v>141.86784759034634</v>
      </c>
      <c r="DE52" s="8">
        <f t="shared" si="22"/>
        <v>141.54836119757289</v>
      </c>
      <c r="DF52" s="8">
        <f t="shared" si="22"/>
        <v>141.22959428815594</v>
      </c>
      <c r="DG52" s="8">
        <f t="shared" si="22"/>
        <v>140.911545241819</v>
      </c>
      <c r="DH52" s="8">
        <f t="shared" si="22"/>
        <v>140.59421244193442</v>
      </c>
      <c r="DI52" s="8">
        <f t="shared" si="22"/>
        <v>140.27759427551518</v>
      </c>
      <c r="DJ52" s="8">
        <f t="shared" si="22"/>
        <v>139.96168913320673</v>
      </c>
      <c r="DK52" s="8">
        <f t="shared" si="22"/>
        <v>139.64649540927874</v>
      </c>
      <c r="DL52" s="8">
        <f t="shared" si="22"/>
        <v>139.33201150161705</v>
      </c>
      <c r="DM52" s="8">
        <f t="shared" si="22"/>
        <v>139.01823581171541</v>
      </c>
      <c r="DN52" s="8">
        <f t="shared" si="22"/>
        <v>138.70516674466742</v>
      </c>
      <c r="DO52" s="8">
        <f t="shared" si="22"/>
        <v>138.39280270915842</v>
      </c>
      <c r="DP52" s="8">
        <f t="shared" si="22"/>
        <v>138.08114211745738</v>
      </c>
      <c r="DQ52" s="8">
        <f t="shared" si="22"/>
        <v>137.77018338540887</v>
      </c>
      <c r="DR52" s="8">
        <f t="shared" si="22"/>
        <v>137.45992493242491</v>
      </c>
      <c r="DS52" s="8">
        <f t="shared" si="22"/>
        <v>137.1503651814771</v>
      </c>
      <c r="DT52" s="8">
        <f t="shared" si="22"/>
        <v>136.84150255908841</v>
      </c>
      <c r="DU52" s="8">
        <f t="shared" si="22"/>
        <v>136.53333549532533</v>
      </c>
      <c r="DV52" s="8">
        <f t="shared" si="22"/>
        <v>136.22586242378986</v>
      </c>
      <c r="DW52" s="8">
        <f t="shared" si="22"/>
        <v>135.91908178161148</v>
      </c>
      <c r="DX52" s="8">
        <f t="shared" si="22"/>
        <v>135.6129920094393</v>
      </c>
      <c r="DY52" s="8">
        <f t="shared" si="22"/>
        <v>135.30759155143403</v>
      </c>
      <c r="DZ52" s="8">
        <f t="shared" si="22"/>
        <v>135.00287885526021</v>
      </c>
      <c r="EA52" s="8">
        <f t="shared" si="22"/>
        <v>134.69885237207816</v>
      </c>
      <c r="EB52" s="8">
        <f t="shared" ref="EB52:GM52" si="23">EA52*(1-$C$43)</f>
        <v>134.39551055653624</v>
      </c>
      <c r="EC52" s="8">
        <f t="shared" si="23"/>
        <v>134.09285186676291</v>
      </c>
      <c r="ED52" s="8">
        <f t="shared" si="23"/>
        <v>133.79087476435896</v>
      </c>
      <c r="EE52" s="8">
        <f t="shared" si="23"/>
        <v>133.48957771438961</v>
      </c>
      <c r="EF52" s="8">
        <f t="shared" si="23"/>
        <v>133.1889591853768</v>
      </c>
      <c r="EG52" s="8">
        <f t="shared" si="23"/>
        <v>132.88901764929133</v>
      </c>
      <c r="EH52" s="8">
        <f t="shared" si="23"/>
        <v>132.58975158154513</v>
      </c>
      <c r="EI52" s="8">
        <f t="shared" si="23"/>
        <v>132.29115946098349</v>
      </c>
      <c r="EJ52" s="8">
        <f t="shared" si="23"/>
        <v>131.99323976987736</v>
      </c>
      <c r="EK52" s="8">
        <f t="shared" si="23"/>
        <v>131.69599099391559</v>
      </c>
      <c r="EL52" s="8">
        <f t="shared" si="23"/>
        <v>131.39941162219728</v>
      </c>
      <c r="EM52" s="8">
        <f t="shared" si="23"/>
        <v>131.10350014722408</v>
      </c>
      <c r="EN52" s="8">
        <f t="shared" si="23"/>
        <v>130.80825506489253</v>
      </c>
      <c r="EO52" s="8">
        <f t="shared" si="23"/>
        <v>130.51367487448638</v>
      </c>
      <c r="EP52" s="8">
        <f t="shared" si="23"/>
        <v>130.21975807866903</v>
      </c>
      <c r="EQ52" s="8">
        <f t="shared" si="23"/>
        <v>129.92650318347586</v>
      </c>
      <c r="ER52" s="8">
        <f t="shared" si="23"/>
        <v>129.63390869830667</v>
      </c>
      <c r="ES52" s="8">
        <f t="shared" si="23"/>
        <v>129.34197313591807</v>
      </c>
      <c r="ET52" s="8">
        <f t="shared" si="23"/>
        <v>129.05069501241599</v>
      </c>
      <c r="EU52" s="8">
        <f t="shared" si="23"/>
        <v>128.76007284724801</v>
      </c>
      <c r="EV52" s="8">
        <f t="shared" si="23"/>
        <v>128.470105163196</v>
      </c>
      <c r="EW52" s="8">
        <f t="shared" si="23"/>
        <v>128.18079048636847</v>
      </c>
      <c r="EX52" s="8">
        <f t="shared" si="23"/>
        <v>127.89212734619316</v>
      </c>
      <c r="EY52" s="8">
        <f t="shared" si="23"/>
        <v>127.60411427540953</v>
      </c>
      <c r="EZ52" s="8">
        <f t="shared" si="23"/>
        <v>127.3167498100613</v>
      </c>
      <c r="FA52" s="8">
        <f t="shared" si="23"/>
        <v>127.03003248948903</v>
      </c>
      <c r="FB52" s="8">
        <f t="shared" si="23"/>
        <v>126.7439608563227</v>
      </c>
      <c r="FC52" s="8">
        <f t="shared" si="23"/>
        <v>126.45853345647426</v>
      </c>
      <c r="FD52" s="8">
        <f t="shared" si="23"/>
        <v>126.17374883913027</v>
      </c>
      <c r="FE52" s="8">
        <f t="shared" si="23"/>
        <v>125.88960555674454</v>
      </c>
      <c r="FF52" s="8">
        <f t="shared" si="23"/>
        <v>125.60610216503075</v>
      </c>
      <c r="FG52" s="8">
        <f t="shared" si="23"/>
        <v>125.3232372229551</v>
      </c>
      <c r="FH52" s="8">
        <f t="shared" si="23"/>
        <v>125.041009292729</v>
      </c>
      <c r="FI52" s="8">
        <f t="shared" si="23"/>
        <v>124.75941693980177</v>
      </c>
      <c r="FJ52" s="8">
        <f t="shared" si="23"/>
        <v>124.47845873285333</v>
      </c>
      <c r="FK52" s="8">
        <f t="shared" si="23"/>
        <v>124.19813324378694</v>
      </c>
      <c r="FL52" s="8">
        <f t="shared" si="23"/>
        <v>123.91843904772193</v>
      </c>
      <c r="FM52" s="8">
        <f t="shared" si="23"/>
        <v>123.63937472298646</v>
      </c>
      <c r="FN52" s="8">
        <f t="shared" si="23"/>
        <v>123.36093885111029</v>
      </c>
      <c r="FO52" s="8">
        <f t="shared" si="23"/>
        <v>123.08313001681759</v>
      </c>
      <c r="FP52" s="8">
        <f t="shared" si="23"/>
        <v>122.80594680801971</v>
      </c>
      <c r="FQ52" s="8">
        <f t="shared" si="23"/>
        <v>122.52938781580805</v>
      </c>
      <c r="FR52" s="8">
        <f t="shared" si="23"/>
        <v>122.25345163444685</v>
      </c>
      <c r="FS52" s="8">
        <f t="shared" si="23"/>
        <v>121.97813686136607</v>
      </c>
      <c r="FT52" s="8">
        <f t="shared" si="23"/>
        <v>121.70344209715427</v>
      </c>
      <c r="FU52" s="8">
        <f t="shared" si="23"/>
        <v>121.42936594555147</v>
      </c>
      <c r="FV52" s="8">
        <f t="shared" si="23"/>
        <v>121.15590701344208</v>
      </c>
      <c r="FW52" s="8">
        <f t="shared" si="23"/>
        <v>120.8830639108478</v>
      </c>
      <c r="FX52" s="8">
        <f t="shared" si="23"/>
        <v>120.61083525092056</v>
      </c>
      <c r="FY52" s="8">
        <f t="shared" si="23"/>
        <v>120.33921964993549</v>
      </c>
      <c r="FZ52" s="8">
        <f t="shared" si="23"/>
        <v>120.06821572728383</v>
      </c>
      <c r="GA52" s="8">
        <f t="shared" si="23"/>
        <v>119.79782210546598</v>
      </c>
      <c r="GB52" s="8">
        <f t="shared" si="23"/>
        <v>119.52803741008447</v>
      </c>
      <c r="GC52" s="8">
        <f t="shared" si="23"/>
        <v>119.25886026983696</v>
      </c>
      <c r="GD52" s="8">
        <f t="shared" si="23"/>
        <v>118.99028931650928</v>
      </c>
      <c r="GE52" s="8">
        <f t="shared" si="23"/>
        <v>118.72232318496849</v>
      </c>
      <c r="GF52" s="8">
        <f t="shared" si="23"/>
        <v>118.45496051315594</v>
      </c>
      <c r="GG52" s="8">
        <f t="shared" si="23"/>
        <v>118.1881999420803</v>
      </c>
      <c r="GH52" s="8">
        <f t="shared" si="23"/>
        <v>117.92204011581073</v>
      </c>
      <c r="GI52" s="8">
        <f t="shared" si="23"/>
        <v>117.65647968146992</v>
      </c>
      <c r="GJ52" s="8">
        <f t="shared" si="23"/>
        <v>117.39151728922724</v>
      </c>
      <c r="GK52" s="8">
        <f t="shared" si="23"/>
        <v>117.1271515922919</v>
      </c>
      <c r="GL52" s="8">
        <f t="shared" si="23"/>
        <v>116.86338124690604</v>
      </c>
      <c r="GM52" s="8">
        <f t="shared" si="23"/>
        <v>116.60020491233801</v>
      </c>
      <c r="GN52" s="8">
        <f t="shared" ref="GN52:IY52" si="24">GM52*(1-$C$43)</f>
        <v>116.33762125087543</v>
      </c>
      <c r="GO52" s="8">
        <f t="shared" si="24"/>
        <v>116.07562892781846</v>
      </c>
      <c r="GP52" s="8">
        <f t="shared" si="24"/>
        <v>115.814226611473</v>
      </c>
      <c r="GQ52" s="8">
        <f t="shared" si="24"/>
        <v>115.55341297314396</v>
      </c>
      <c r="GR52" s="8">
        <f t="shared" si="24"/>
        <v>115.29318668712844</v>
      </c>
      <c r="GS52" s="8">
        <f t="shared" si="24"/>
        <v>115.03354643070902</v>
      </c>
      <c r="GT52" s="8">
        <f t="shared" si="24"/>
        <v>114.77449088414706</v>
      </c>
      <c r="GU52" s="8">
        <f t="shared" si="24"/>
        <v>114.51601873067595</v>
      </c>
      <c r="GV52" s="8">
        <f t="shared" si="24"/>
        <v>114.25812865649446</v>
      </c>
      <c r="GW52" s="8">
        <f t="shared" si="24"/>
        <v>114.00081935076004</v>
      </c>
      <c r="GX52" s="8">
        <f t="shared" si="24"/>
        <v>113.74408950558212</v>
      </c>
      <c r="GY52" s="8">
        <f t="shared" si="24"/>
        <v>113.48793781601555</v>
      </c>
      <c r="GZ52" s="8">
        <f t="shared" si="24"/>
        <v>113.23236298005388</v>
      </c>
      <c r="HA52" s="8">
        <f t="shared" si="24"/>
        <v>112.9773636986228</v>
      </c>
      <c r="HB52" s="8">
        <f t="shared" si="24"/>
        <v>112.72293867557349</v>
      </c>
      <c r="HC52" s="8">
        <f t="shared" si="24"/>
        <v>112.4690866176761</v>
      </c>
      <c r="HD52" s="8">
        <f t="shared" si="24"/>
        <v>112.21580623461308</v>
      </c>
      <c r="HE52" s="8">
        <f t="shared" si="24"/>
        <v>111.96309623897272</v>
      </c>
      <c r="HF52" s="8">
        <f t="shared" si="24"/>
        <v>111.71095534624256</v>
      </c>
      <c r="HG52" s="8">
        <f t="shared" si="24"/>
        <v>111.45938227480282</v>
      </c>
      <c r="HH52" s="8">
        <f t="shared" si="24"/>
        <v>111.20837574591997</v>
      </c>
      <c r="HI52" s="8">
        <f t="shared" si="24"/>
        <v>110.95793448374015</v>
      </c>
      <c r="HJ52" s="8">
        <f t="shared" si="24"/>
        <v>110.70805721528276</v>
      </c>
      <c r="HK52" s="8">
        <f t="shared" si="24"/>
        <v>110.45874267043395</v>
      </c>
      <c r="HL52" s="8">
        <f t="shared" si="24"/>
        <v>110.20998958194014</v>
      </c>
      <c r="HM52" s="8">
        <f t="shared" si="24"/>
        <v>109.96179668540161</v>
      </c>
      <c r="HN52" s="8">
        <f t="shared" si="24"/>
        <v>109.71416271926608</v>
      </c>
      <c r="HO52" s="8">
        <f t="shared" si="24"/>
        <v>109.4670864248223</v>
      </c>
      <c r="HP52" s="8">
        <f t="shared" si="24"/>
        <v>109.2205665461936</v>
      </c>
      <c r="HQ52" s="8">
        <f t="shared" si="24"/>
        <v>108.97460183033157</v>
      </c>
      <c r="HR52" s="8">
        <f t="shared" si="24"/>
        <v>108.72919102700965</v>
      </c>
      <c r="HS52" s="8">
        <f t="shared" si="24"/>
        <v>108.48433288881682</v>
      </c>
      <c r="HT52" s="8">
        <f t="shared" si="24"/>
        <v>108.2400261711512</v>
      </c>
      <c r="HU52" s="8">
        <f t="shared" si="24"/>
        <v>107.99626963221377</v>
      </c>
      <c r="HV52" s="8">
        <f t="shared" si="24"/>
        <v>107.75306203300202</v>
      </c>
      <c r="HW52" s="8">
        <f t="shared" si="24"/>
        <v>107.5104021373037</v>
      </c>
      <c r="HX52" s="8">
        <f t="shared" si="24"/>
        <v>107.26828871169049</v>
      </c>
      <c r="HY52" s="8">
        <f t="shared" si="24"/>
        <v>107.02672052551176</v>
      </c>
      <c r="HZ52" s="8">
        <f t="shared" si="24"/>
        <v>106.7856963508883</v>
      </c>
      <c r="IA52" s="8">
        <f t="shared" si="24"/>
        <v>106.5452149627061</v>
      </c>
      <c r="IB52" s="8">
        <f t="shared" si="24"/>
        <v>106.30527513861009</v>
      </c>
      <c r="IC52" s="8">
        <f t="shared" si="24"/>
        <v>106.06587565899792</v>
      </c>
      <c r="ID52" s="8">
        <f t="shared" si="24"/>
        <v>105.82701530701385</v>
      </c>
      <c r="IE52" s="8">
        <f t="shared" si="24"/>
        <v>105.58869286854245</v>
      </c>
      <c r="IF52" s="8">
        <f t="shared" si="24"/>
        <v>105.35090713220249</v>
      </c>
      <c r="IG52" s="8">
        <f t="shared" si="24"/>
        <v>105.11365688934077</v>
      </c>
      <c r="IH52" s="8">
        <f t="shared" si="24"/>
        <v>104.87694093402598</v>
      </c>
      <c r="II52" s="8">
        <f t="shared" si="24"/>
        <v>104.64075806304255</v>
      </c>
      <c r="IJ52" s="8">
        <f t="shared" si="24"/>
        <v>104.40510707588457</v>
      </c>
      <c r="IK52" s="8">
        <f t="shared" si="24"/>
        <v>104.16998677474967</v>
      </c>
      <c r="IL52" s="8">
        <f t="shared" si="24"/>
        <v>103.93539596453293</v>
      </c>
      <c r="IM52" s="8">
        <f t="shared" si="24"/>
        <v>103.7013334528208</v>
      </c>
      <c r="IN52" s="8">
        <f t="shared" si="24"/>
        <v>103.46779804988505</v>
      </c>
      <c r="IO52" s="8">
        <f t="shared" si="24"/>
        <v>103.23478856867671</v>
      </c>
      <c r="IP52" s="8">
        <f t="shared" si="24"/>
        <v>103.00230382482005</v>
      </c>
      <c r="IQ52" s="8">
        <f t="shared" si="24"/>
        <v>102.77034263660654</v>
      </c>
      <c r="IR52" s="8">
        <f t="shared" si="24"/>
        <v>102.53890382498891</v>
      </c>
      <c r="IS52" s="8">
        <f t="shared" si="24"/>
        <v>102.30798621357503</v>
      </c>
      <c r="IT52" s="8">
        <f t="shared" si="24"/>
        <v>102.07758862862207</v>
      </c>
      <c r="IU52" s="8">
        <f t="shared" si="24"/>
        <v>101.84770989903041</v>
      </c>
      <c r="IV52" s="8">
        <f t="shared" si="24"/>
        <v>101.61834885633779</v>
      </c>
      <c r="IW52" s="8">
        <f t="shared" si="24"/>
        <v>101.38950433471331</v>
      </c>
      <c r="IX52" s="8">
        <f t="shared" si="24"/>
        <v>101.16117517095154</v>
      </c>
      <c r="IY52" s="8">
        <f t="shared" si="24"/>
        <v>100.93336020446655</v>
      </c>
      <c r="IZ52" s="8">
        <f t="shared" ref="IZ52:LK52" si="25">IY52*(1-$C$43)</f>
        <v>100.70605827728609</v>
      </c>
      <c r="JA52" s="8">
        <f t="shared" si="25"/>
        <v>100.47926823404563</v>
      </c>
      <c r="JB52" s="8">
        <f t="shared" si="25"/>
        <v>100.25298892198256</v>
      </c>
      <c r="JC52" s="8">
        <f t="shared" si="25"/>
        <v>100.02721919093025</v>
      </c>
      <c r="JD52" s="8">
        <f t="shared" si="25"/>
        <v>99.801957893312277</v>
      </c>
      <c r="JE52" s="8">
        <f t="shared" si="25"/>
        <v>99.577203884136537</v>
      </c>
      <c r="JF52" s="8">
        <f t="shared" si="25"/>
        <v>99.352956020989453</v>
      </c>
      <c r="JG52" s="8">
        <f t="shared" si="25"/>
        <v>99.129213164030176</v>
      </c>
      <c r="JH52" s="8">
        <f t="shared" si="25"/>
        <v>98.905974175984781</v>
      </c>
      <c r="JI52" s="8">
        <f t="shared" si="25"/>
        <v>98.683237922140464</v>
      </c>
      <c r="JJ52" s="8">
        <f t="shared" si="25"/>
        <v>98.461003270339802</v>
      </c>
      <c r="JK52" s="8">
        <f t="shared" si="25"/>
        <v>98.239269090975</v>
      </c>
      <c r="JL52" s="8">
        <f t="shared" si="25"/>
        <v>98.018034256982119</v>
      </c>
      <c r="JM52" s="8">
        <f t="shared" si="25"/>
        <v>97.797297643835392</v>
      </c>
      <c r="JN52" s="8">
        <f t="shared" si="25"/>
        <v>97.57705812954147</v>
      </c>
      <c r="JO52" s="8">
        <f t="shared" si="25"/>
        <v>97.357314594633735</v>
      </c>
      <c r="JP52" s="8">
        <f t="shared" si="25"/>
        <v>97.138065922166618</v>
      </c>
      <c r="JQ52" s="8">
        <f t="shared" si="25"/>
        <v>96.9193109977099</v>
      </c>
      <c r="JR52" s="8">
        <f t="shared" si="25"/>
        <v>96.701048709343056</v>
      </c>
      <c r="JS52" s="8">
        <f t="shared" si="25"/>
        <v>96.483277947649611</v>
      </c>
      <c r="JT52" s="8">
        <f t="shared" si="25"/>
        <v>96.265997605711505</v>
      </c>
      <c r="JU52" s="8">
        <f t="shared" si="25"/>
        <v>96.049206579103441</v>
      </c>
      <c r="JV52" s="8">
        <f t="shared" si="25"/>
        <v>95.832903765887295</v>
      </c>
      <c r="JW52" s="8">
        <f t="shared" si="25"/>
        <v>95.617088066606513</v>
      </c>
      <c r="JX52" s="8">
        <f t="shared" si="25"/>
        <v>95.401758384280512</v>
      </c>
      <c r="JY52" s="8">
        <f t="shared" si="25"/>
        <v>95.186913624399111</v>
      </c>
      <c r="JZ52" s="8">
        <f t="shared" si="25"/>
        <v>94.972552694916956</v>
      </c>
      <c r="KA52" s="8">
        <f t="shared" si="25"/>
        <v>94.758674506247999</v>
      </c>
      <c r="KB52" s="8">
        <f t="shared" si="25"/>
        <v>94.545277971259921</v>
      </c>
      <c r="KC52" s="8">
        <f t="shared" si="25"/>
        <v>94.332362005268635</v>
      </c>
      <c r="KD52" s="8">
        <f t="shared" si="25"/>
        <v>94.119925526032773</v>
      </c>
      <c r="KE52" s="8">
        <f t="shared" si="25"/>
        <v>93.907967453748142</v>
      </c>
      <c r="KF52" s="8">
        <f t="shared" si="25"/>
        <v>93.696486711042297</v>
      </c>
      <c r="KG52" s="8">
        <f t="shared" si="25"/>
        <v>93.485482222969026</v>
      </c>
      <c r="KH52" s="8">
        <f t="shared" si="25"/>
        <v>93.274952917002892</v>
      </c>
      <c r="KI52" s="8">
        <f t="shared" si="25"/>
        <v>93.064897723033795</v>
      </c>
      <c r="KJ52" s="8">
        <f t="shared" si="25"/>
        <v>92.855315573361523</v>
      </c>
      <c r="KK52" s="8">
        <f t="shared" si="25"/>
        <v>92.646205402690313</v>
      </c>
      <c r="KL52" s="8">
        <f t="shared" si="25"/>
        <v>92.437566148123452</v>
      </c>
      <c r="KM52" s="8">
        <f t="shared" si="25"/>
        <v>92.229396749157871</v>
      </c>
      <c r="KN52" s="8">
        <f t="shared" si="25"/>
        <v>92.021696147678767</v>
      </c>
      <c r="KO52" s="8">
        <f t="shared" si="25"/>
        <v>91.814463287954197</v>
      </c>
      <c r="KP52" s="8">
        <f t="shared" si="25"/>
        <v>91.607697116629723</v>
      </c>
      <c r="KQ52" s="8">
        <f t="shared" si="25"/>
        <v>91.401396582723066</v>
      </c>
      <c r="KR52" s="8">
        <f t="shared" si="25"/>
        <v>91.195560637618769</v>
      </c>
      <c r="KS52" s="8">
        <f t="shared" si="25"/>
        <v>90.990188235062845</v>
      </c>
      <c r="KT52" s="8">
        <f t="shared" si="25"/>
        <v>90.785278331157485</v>
      </c>
      <c r="KU52" s="8">
        <f t="shared" si="25"/>
        <v>90.580829884355722</v>
      </c>
      <c r="KV52" s="8">
        <f t="shared" si="25"/>
        <v>90.376841855456149</v>
      </c>
      <c r="KW52" s="8">
        <f t="shared" si="25"/>
        <v>90.173313207597658</v>
      </c>
      <c r="KX52" s="8">
        <f t="shared" si="25"/>
        <v>89.970242906254143</v>
      </c>
      <c r="KY52" s="8">
        <f t="shared" si="25"/>
        <v>89.76762991922925</v>
      </c>
      <c r="KZ52" s="8">
        <f t="shared" si="25"/>
        <v>89.565473216651142</v>
      </c>
      <c r="LA52" s="8">
        <f t="shared" si="25"/>
        <v>89.363771770967247</v>
      </c>
      <c r="LB52" s="8">
        <f t="shared" si="25"/>
        <v>89.162524556939033</v>
      </c>
      <c r="LC52" s="8">
        <f t="shared" si="25"/>
        <v>88.961730551636805</v>
      </c>
      <c r="LD52" s="8">
        <f t="shared" si="25"/>
        <v>88.761388734434519</v>
      </c>
      <c r="LE52" s="8">
        <f t="shared" si="25"/>
        <v>88.561498087004566</v>
      </c>
      <c r="LF52" s="8">
        <f t="shared" si="25"/>
        <v>88.362057593312628</v>
      </c>
      <c r="LG52" s="8">
        <f t="shared" si="25"/>
        <v>88.16306623961249</v>
      </c>
      <c r="LH52" s="8">
        <f t="shared" si="25"/>
        <v>87.964523014440886</v>
      </c>
      <c r="LI52" s="8">
        <f t="shared" si="25"/>
        <v>87.76642690861236</v>
      </c>
      <c r="LJ52" s="8">
        <f t="shared" si="25"/>
        <v>87.568776915214158</v>
      </c>
      <c r="LK52" s="8">
        <f t="shared" si="25"/>
        <v>87.371572029601097</v>
      </c>
      <c r="LL52" s="8">
        <f t="shared" ref="LL52:NW52" si="26">LK52*(1-$C$43)</f>
        <v>87.17481124939043</v>
      </c>
      <c r="LM52" s="8">
        <f t="shared" si="26"/>
        <v>86.978493574456806</v>
      </c>
      <c r="LN52" s="8">
        <f t="shared" si="26"/>
        <v>86.782618006927123</v>
      </c>
      <c r="LO52" s="8">
        <f t="shared" si="26"/>
        <v>86.587183551175514</v>
      </c>
      <c r="LP52" s="8">
        <f t="shared" si="26"/>
        <v>86.39218921381827</v>
      </c>
      <c r="LQ52" s="8">
        <f t="shared" si="26"/>
        <v>86.197634003708743</v>
      </c>
      <c r="LR52" s="8">
        <f t="shared" si="26"/>
        <v>86.003516931932381</v>
      </c>
      <c r="LS52" s="8">
        <f t="shared" si="26"/>
        <v>85.809837011801662</v>
      </c>
      <c r="LT52" s="8">
        <f t="shared" si="26"/>
        <v>85.616593258851083</v>
      </c>
      <c r="LU52" s="8">
        <f t="shared" si="26"/>
        <v>85.42378469083215</v>
      </c>
      <c r="LV52" s="8">
        <f t="shared" si="26"/>
        <v>85.231410327708389</v>
      </c>
      <c r="LW52" s="8">
        <f t="shared" si="26"/>
        <v>85.039469191650383</v>
      </c>
      <c r="LX52" s="8">
        <f t="shared" si="26"/>
        <v>84.847960307030789</v>
      </c>
      <c r="LY52" s="8">
        <f t="shared" si="26"/>
        <v>84.656882700419359</v>
      </c>
      <c r="LZ52" s="8">
        <f t="shared" si="26"/>
        <v>84.466235400578014</v>
      </c>
      <c r="MA52" s="8">
        <f t="shared" si="26"/>
        <v>84.276017438455909</v>
      </c>
      <c r="MB52" s="8">
        <f t="shared" si="26"/>
        <v>84.086227847184503</v>
      </c>
      <c r="MC52" s="8">
        <f t="shared" si="26"/>
        <v>83.896865662072642</v>
      </c>
      <c r="MD52" s="8">
        <f t="shared" si="26"/>
        <v>83.707929920601657</v>
      </c>
      <c r="ME52" s="8">
        <f t="shared" si="26"/>
        <v>83.519419662420461</v>
      </c>
      <c r="MF52" s="8">
        <f t="shared" si="26"/>
        <v>83.331333929340687</v>
      </c>
      <c r="MG52" s="8">
        <f t="shared" si="26"/>
        <v>83.143671765331803</v>
      </c>
      <c r="MH52" s="8">
        <f t="shared" si="26"/>
        <v>82.956432216516276</v>
      </c>
      <c r="MI52" s="8">
        <f t="shared" si="26"/>
        <v>82.769614331164675</v>
      </c>
      <c r="MJ52" s="8">
        <f t="shared" si="26"/>
        <v>82.583217159690889</v>
      </c>
      <c r="MK52" s="8">
        <f t="shared" si="26"/>
        <v>82.397239754647259</v>
      </c>
      <c r="ML52" s="8">
        <f t="shared" si="26"/>
        <v>82.211681170719785</v>
      </c>
      <c r="MM52" s="8">
        <f t="shared" si="26"/>
        <v>82.026540464723325</v>
      </c>
      <c r="MN52" s="8">
        <f t="shared" si="26"/>
        <v>81.841816695596762</v>
      </c>
      <c r="MO52" s="8">
        <f t="shared" si="26"/>
        <v>81.657508924398272</v>
      </c>
      <c r="MP52" s="8">
        <f t="shared" si="26"/>
        <v>81.47361621430052</v>
      </c>
      <c r="MQ52" s="8">
        <f t="shared" si="26"/>
        <v>81.290137630585917</v>
      </c>
      <c r="MR52" s="8">
        <f t="shared" si="26"/>
        <v>81.107072240641841</v>
      </c>
      <c r="MS52" s="8">
        <f t="shared" si="26"/>
        <v>80.924419113955906</v>
      </c>
      <c r="MT52" s="8">
        <f t="shared" si="26"/>
        <v>80.742177322111274</v>
      </c>
      <c r="MU52" s="8">
        <f t="shared" si="26"/>
        <v>80.560345938781879</v>
      </c>
      <c r="MV52" s="8">
        <f t="shared" si="26"/>
        <v>80.378924039727735</v>
      </c>
      <c r="MW52" s="8">
        <f t="shared" si="26"/>
        <v>80.197910702790267</v>
      </c>
      <c r="MX52" s="8">
        <f t="shared" si="26"/>
        <v>80.017305007887586</v>
      </c>
      <c r="MY52" s="8">
        <f t="shared" si="26"/>
        <v>79.837106037009818</v>
      </c>
      <c r="MZ52" s="8">
        <f t="shared" si="26"/>
        <v>79.657312874214469</v>
      </c>
      <c r="NA52" s="8">
        <f t="shared" si="26"/>
        <v>79.477924605621737</v>
      </c>
      <c r="NB52" s="8">
        <f t="shared" si="26"/>
        <v>79.29894031940988</v>
      </c>
      <c r="NC52" s="8">
        <f t="shared" si="26"/>
        <v>79.120359105810564</v>
      </c>
      <c r="ND52" s="8">
        <f t="shared" si="26"/>
        <v>78.942180057104281</v>
      </c>
      <c r="NE52" s="8">
        <f t="shared" si="26"/>
        <v>78.764402267615679</v>
      </c>
      <c r="NF52" s="8">
        <f t="shared" si="26"/>
        <v>78.587024833709009</v>
      </c>
      <c r="NG52" s="8">
        <f t="shared" si="26"/>
        <v>78.410046853783498</v>
      </c>
      <c r="NH52" s="8">
        <f t="shared" si="26"/>
        <v>78.233467428268781</v>
      </c>
      <c r="NI52" s="8">
        <f t="shared" si="26"/>
        <v>78.05728565962032</v>
      </c>
      <c r="NJ52" s="8">
        <f t="shared" si="26"/>
        <v>77.881500652314855</v>
      </c>
      <c r="NK52" s="8">
        <f t="shared" si="26"/>
        <v>77.706111512845837</v>
      </c>
      <c r="NL52" s="8">
        <f t="shared" si="26"/>
        <v>77.531117349718912</v>
      </c>
      <c r="NM52" s="8">
        <f t="shared" si="26"/>
        <v>77.356517273447338</v>
      </c>
      <c r="NN52" s="8">
        <f t="shared" si="26"/>
        <v>77.182310396547535</v>
      </c>
      <c r="NO52" s="8">
        <f t="shared" si="26"/>
        <v>77.008495833534511</v>
      </c>
      <c r="NP52" s="8">
        <f t="shared" si="26"/>
        <v>76.835072700917394</v>
      </c>
      <c r="NQ52" s="8">
        <f t="shared" si="26"/>
        <v>76.66204011719492</v>
      </c>
      <c r="NR52" s="8">
        <f t="shared" si="26"/>
        <v>76.489397202850995</v>
      </c>
      <c r="NS52" s="8">
        <f t="shared" si="26"/>
        <v>76.317143080350178</v>
      </c>
      <c r="NT52" s="8">
        <f t="shared" si="26"/>
        <v>76.145276874133231</v>
      </c>
      <c r="NU52" s="8">
        <f t="shared" si="26"/>
        <v>75.973797710612686</v>
      </c>
      <c r="NV52" s="8">
        <f t="shared" si="26"/>
        <v>75.802704718168386</v>
      </c>
      <c r="NW52" s="8">
        <f t="shared" si="26"/>
        <v>75.631997027143072</v>
      </c>
      <c r="NX52" s="8">
        <f t="shared" ref="NX52:QI52" si="27">NW52*(1-$C$43)</f>
        <v>75.461673769837944</v>
      </c>
      <c r="NY52" s="8">
        <f t="shared" si="27"/>
        <v>75.291734080508263</v>
      </c>
      <c r="NZ52" s="8">
        <f t="shared" si="27"/>
        <v>75.12217709535895</v>
      </c>
      <c r="OA52" s="8">
        <f t="shared" si="27"/>
        <v>74.953001952540205</v>
      </c>
      <c r="OB52" s="8">
        <f t="shared" si="27"/>
        <v>74.784207792143079</v>
      </c>
      <c r="OC52" s="8">
        <f t="shared" si="27"/>
        <v>74.615793756195174</v>
      </c>
      <c r="OD52" s="8">
        <f t="shared" si="27"/>
        <v>74.447758988656219</v>
      </c>
      <c r="OE52" s="8">
        <f t="shared" si="27"/>
        <v>74.280102635413769</v>
      </c>
      <c r="OF52" s="8">
        <f t="shared" si="27"/>
        <v>74.112823844278822</v>
      </c>
      <c r="OG52" s="8">
        <f t="shared" si="27"/>
        <v>73.945921764981506</v>
      </c>
      <c r="OH52" s="8">
        <f t="shared" si="27"/>
        <v>73.779395549166765</v>
      </c>
      <c r="OI52" s="8">
        <f t="shared" si="27"/>
        <v>73.613244350390033</v>
      </c>
      <c r="OJ52" s="8">
        <f t="shared" si="27"/>
        <v>73.447467324112949</v>
      </c>
      <c r="OK52" s="8">
        <f t="shared" si="27"/>
        <v>73.282063627699046</v>
      </c>
      <c r="OL52" s="8">
        <f t="shared" si="27"/>
        <v>73.117032420409458</v>
      </c>
      <c r="OM52" s="8">
        <f t="shared" si="27"/>
        <v>72.952372863398693</v>
      </c>
      <c r="ON52" s="8">
        <f t="shared" si="27"/>
        <v>72.788084119710319</v>
      </c>
      <c r="OO52" s="8">
        <f t="shared" si="27"/>
        <v>72.624165354272733</v>
      </c>
      <c r="OP52" s="8">
        <f t="shared" si="27"/>
        <v>72.460615733894912</v>
      </c>
      <c r="OQ52" s="8">
        <f t="shared" si="27"/>
        <v>72.297434427262175</v>
      </c>
      <c r="OR52" s="8">
        <f t="shared" si="27"/>
        <v>72.134620604931982</v>
      </c>
      <c r="OS52" s="8">
        <f t="shared" si="27"/>
        <v>71.972173439329666</v>
      </c>
      <c r="OT52" s="8">
        <f t="shared" si="27"/>
        <v>71.810092104744299</v>
      </c>
      <c r="OU52" s="8">
        <f t="shared" si="27"/>
        <v>71.648375777324418</v>
      </c>
      <c r="OV52" s="8">
        <f t="shared" si="27"/>
        <v>71.487023635073882</v>
      </c>
      <c r="OW52" s="8">
        <f t="shared" si="27"/>
        <v>71.326034857847688</v>
      </c>
      <c r="OX52" s="8">
        <f t="shared" si="27"/>
        <v>71.165408627347816</v>
      </c>
      <c r="OY52" s="8">
        <f t="shared" si="27"/>
        <v>71.005144127119024</v>
      </c>
      <c r="OZ52" s="8">
        <f t="shared" si="27"/>
        <v>70.845240542544744</v>
      </c>
      <c r="PA52" s="8">
        <f t="shared" si="27"/>
        <v>70.685697060842926</v>
      </c>
      <c r="PB52" s="8">
        <f t="shared" si="27"/>
        <v>70.526512871061911</v>
      </c>
      <c r="PC52" s="8">
        <f t="shared" si="27"/>
        <v>70.367687164076273</v>
      </c>
      <c r="PD52" s="8">
        <f t="shared" si="27"/>
        <v>70.209219132582774</v>
      </c>
      <c r="PE52" s="8">
        <f t="shared" si="27"/>
        <v>70.051107971096201</v>
      </c>
      <c r="PF52" s="8">
        <f t="shared" si="27"/>
        <v>69.893352875945297</v>
      </c>
      <c r="PG52" s="8">
        <f t="shared" si="27"/>
        <v>69.735953045268673</v>
      </c>
      <c r="PH52" s="8">
        <f t="shared" si="27"/>
        <v>69.578907679010726</v>
      </c>
      <c r="PI52" s="8">
        <f t="shared" si="27"/>
        <v>69.422215978917592</v>
      </c>
      <c r="PJ52" s="8">
        <f t="shared" si="27"/>
        <v>69.265877148533065</v>
      </c>
      <c r="PK52" s="8">
        <f t="shared" si="27"/>
        <v>69.109890393194561</v>
      </c>
      <c r="PL52" s="8">
        <f t="shared" si="27"/>
        <v>68.954254920029086</v>
      </c>
      <c r="PM52" s="8">
        <f t="shared" si="27"/>
        <v>68.798969937949181</v>
      </c>
      <c r="PN52" s="8">
        <f t="shared" si="27"/>
        <v>68.644034657648916</v>
      </c>
      <c r="PO52" s="8">
        <f t="shared" si="27"/>
        <v>68.489448291599885</v>
      </c>
      <c r="PP52" s="8">
        <f t="shared" si="27"/>
        <v>68.335210054047195</v>
      </c>
      <c r="PQ52" s="8">
        <f t="shared" si="27"/>
        <v>68.181319161005476</v>
      </c>
      <c r="PR52" s="8">
        <f t="shared" si="27"/>
        <v>68.027774830254884</v>
      </c>
      <c r="PS52" s="8">
        <f t="shared" si="27"/>
        <v>67.874576281337141</v>
      </c>
      <c r="PT52" s="8">
        <f t="shared" si="27"/>
        <v>67.721722735551566</v>
      </c>
      <c r="PU52" s="8">
        <f t="shared" si="27"/>
        <v>67.569213415951097</v>
      </c>
      <c r="PV52" s="8">
        <f t="shared" si="27"/>
        <v>67.41704754733837</v>
      </c>
      <c r="PW52" s="8">
        <f t="shared" si="27"/>
        <v>67.265224356261768</v>
      </c>
      <c r="PX52" s="8">
        <f t="shared" si="27"/>
        <v>67.11374307101147</v>
      </c>
      <c r="PY52" s="8">
        <f t="shared" si="27"/>
        <v>66.962602921615556</v>
      </c>
      <c r="PZ52" s="8">
        <f t="shared" si="27"/>
        <v>66.811803139836073</v>
      </c>
      <c r="QA52" s="8">
        <f t="shared" si="27"/>
        <v>66.661342959165154</v>
      </c>
      <c r="QB52" s="8">
        <f t="shared" si="27"/>
        <v>66.51122161482111</v>
      </c>
      <c r="QC52" s="8">
        <f t="shared" si="27"/>
        <v>66.361438343744524</v>
      </c>
      <c r="QD52" s="8">
        <f t="shared" si="27"/>
        <v>66.21199238459441</v>
      </c>
      <c r="QE52" s="8">
        <f t="shared" si="27"/>
        <v>66.062882977744295</v>
      </c>
      <c r="QF52" s="8">
        <f t="shared" si="27"/>
        <v>65.914109365278406</v>
      </c>
      <c r="QG52" s="8">
        <f t="shared" si="27"/>
        <v>65.765670790987798</v>
      </c>
      <c r="QH52" s="8">
        <f t="shared" si="27"/>
        <v>65.617566500366493</v>
      </c>
      <c r="QI52" s="8">
        <f t="shared" si="27"/>
        <v>65.469795740607665</v>
      </c>
      <c r="QJ52" s="8">
        <f t="shared" ref="QJ52:SU52" si="28">QI52*(1-$C$43)</f>
        <v>65.322357760599814</v>
      </c>
      <c r="QK52" s="8">
        <f t="shared" si="28"/>
        <v>65.175251810922944</v>
      </c>
      <c r="QL52" s="8">
        <f t="shared" si="28"/>
        <v>65.028477143844739</v>
      </c>
      <c r="QM52" s="8">
        <f t="shared" si="28"/>
        <v>64.8820330133168</v>
      </c>
      <c r="QN52" s="8">
        <f t="shared" si="28"/>
        <v>64.735918674970804</v>
      </c>
      <c r="QO52" s="8">
        <f t="shared" si="28"/>
        <v>64.590133386114772</v>
      </c>
      <c r="QP52" s="8">
        <f t="shared" si="28"/>
        <v>64.44467640572924</v>
      </c>
      <c r="QQ52" s="8">
        <f t="shared" si="28"/>
        <v>64.29954699446354</v>
      </c>
      <c r="QR52" s="8">
        <f t="shared" si="28"/>
        <v>64.154744414632006</v>
      </c>
      <c r="QS52" s="8">
        <f t="shared" si="28"/>
        <v>64.010267930210247</v>
      </c>
      <c r="QT52" s="8">
        <f t="shared" si="28"/>
        <v>63.866116806831414</v>
      </c>
      <c r="QU52" s="8">
        <f t="shared" si="28"/>
        <v>63.72229031178243</v>
      </c>
      <c r="QV52" s="8">
        <f t="shared" si="28"/>
        <v>63.578787714000292</v>
      </c>
      <c r="QW52" s="8">
        <f t="shared" si="28"/>
        <v>63.435608284068358</v>
      </c>
      <c r="QX52" s="8">
        <f t="shared" si="28"/>
        <v>63.292751294212636</v>
      </c>
      <c r="QY52" s="8">
        <f t="shared" si="28"/>
        <v>63.150216018298067</v>
      </c>
      <c r="QZ52" s="8">
        <f t="shared" si="28"/>
        <v>63.008001731824855</v>
      </c>
      <c r="RA52" s="8">
        <f t="shared" si="28"/>
        <v>62.866107711924784</v>
      </c>
      <c r="RB52" s="8">
        <f t="shared" si="28"/>
        <v>62.724533237357527</v>
      </c>
      <c r="RC52" s="8">
        <f t="shared" si="28"/>
        <v>62.583277588506995</v>
      </c>
      <c r="RD52" s="8">
        <f t="shared" si="28"/>
        <v>62.442340047377677</v>
      </c>
      <c r="RE52" s="8">
        <f t="shared" si="28"/>
        <v>62.301719897590978</v>
      </c>
      <c r="RF52" s="8">
        <f t="shared" si="28"/>
        <v>62.161416424381599</v>
      </c>
      <c r="RG52" s="8">
        <f t="shared" si="28"/>
        <v>62.021428914593891</v>
      </c>
      <c r="RH52" s="8">
        <f t="shared" si="28"/>
        <v>61.88175665667822</v>
      </c>
      <c r="RI52" s="8">
        <f t="shared" si="28"/>
        <v>61.74239894068738</v>
      </c>
      <c r="RJ52" s="8">
        <f t="shared" si="28"/>
        <v>61.603355058272953</v>
      </c>
      <c r="RK52" s="8">
        <f t="shared" si="28"/>
        <v>61.46462430268172</v>
      </c>
      <c r="RL52" s="8">
        <f t="shared" si="28"/>
        <v>61.326205968752078</v>
      </c>
      <c r="RM52" s="8">
        <f t="shared" si="28"/>
        <v>61.188099352910449</v>
      </c>
      <c r="RN52" s="8">
        <f t="shared" si="28"/>
        <v>61.05030375316769</v>
      </c>
      <c r="RO52" s="8">
        <f t="shared" si="28"/>
        <v>60.912818469115557</v>
      </c>
      <c r="RP52" s="8">
        <f t="shared" si="28"/>
        <v>60.775642801923105</v>
      </c>
      <c r="RQ52" s="8">
        <f t="shared" si="28"/>
        <v>60.638776054333171</v>
      </c>
      <c r="RR52" s="8">
        <f t="shared" si="28"/>
        <v>60.502217530658811</v>
      </c>
      <c r="RS52" s="8">
        <f t="shared" si="28"/>
        <v>60.365966536779766</v>
      </c>
      <c r="RT52" s="8">
        <f t="shared" si="28"/>
        <v>60.230022380138934</v>
      </c>
      <c r="RU52" s="8">
        <f t="shared" si="28"/>
        <v>60.094384369738862</v>
      </c>
      <c r="RV52" s="8">
        <f t="shared" si="28"/>
        <v>59.959051816138206</v>
      </c>
      <c r="RW52" s="8">
        <f t="shared" si="28"/>
        <v>59.824024031448261</v>
      </c>
      <c r="RX52" s="8">
        <f t="shared" si="28"/>
        <v>59.689300329329434</v>
      </c>
      <c r="RY52" s="8">
        <f t="shared" si="28"/>
        <v>59.554880024987781</v>
      </c>
      <c r="RZ52" s="8">
        <f t="shared" si="28"/>
        <v>59.420762435171504</v>
      </c>
      <c r="SA52" s="8">
        <f t="shared" si="28"/>
        <v>59.286946878167498</v>
      </c>
      <c r="SB52" s="8">
        <f t="shared" si="28"/>
        <v>59.153432673797866</v>
      </c>
      <c r="SC52" s="8">
        <f t="shared" si="28"/>
        <v>59.020219143416469</v>
      </c>
      <c r="SD52" s="8">
        <f t="shared" si="28"/>
        <v>58.887305609905496</v>
      </c>
      <c r="SE52" s="8">
        <f t="shared" si="28"/>
        <v>58.754691397671991</v>
      </c>
      <c r="SF52" s="8">
        <f t="shared" si="28"/>
        <v>58.62237583264443</v>
      </c>
      <c r="SG52" s="8">
        <f t="shared" si="28"/>
        <v>58.490358242269309</v>
      </c>
      <c r="SH52" s="8">
        <f t="shared" si="28"/>
        <v>58.358637955507717</v>
      </c>
      <c r="SI52" s="8">
        <f t="shared" si="28"/>
        <v>58.227214302831911</v>
      </c>
      <c r="SJ52" s="8">
        <f t="shared" si="28"/>
        <v>58.096086616221932</v>
      </c>
      <c r="SK52" s="8">
        <f t="shared" si="28"/>
        <v>57.965254229162198</v>
      </c>
      <c r="SL52" s="8">
        <f t="shared" si="28"/>
        <v>57.834716476638121</v>
      </c>
      <c r="SM52" s="8">
        <f t="shared" si="28"/>
        <v>57.704472695132729</v>
      </c>
      <c r="SN52" s="8">
        <f t="shared" si="28"/>
        <v>57.574522222623287</v>
      </c>
      <c r="SO52" s="8">
        <f t="shared" si="28"/>
        <v>57.444864398577934</v>
      </c>
      <c r="SP52" s="8">
        <f t="shared" si="28"/>
        <v>57.315498563952332</v>
      </c>
      <c r="SQ52" s="8">
        <f t="shared" si="28"/>
        <v>57.186424061186308</v>
      </c>
      <c r="SR52" s="8">
        <f t="shared" si="28"/>
        <v>57.057640234200512</v>
      </c>
      <c r="SS52" s="8">
        <f t="shared" si="28"/>
        <v>56.929146428393089</v>
      </c>
      <c r="ST52" s="8">
        <f t="shared" si="28"/>
        <v>56.800941990636346</v>
      </c>
      <c r="SU52" s="8">
        <f t="shared" si="28"/>
        <v>56.673026269273429</v>
      </c>
      <c r="SV52" s="8">
        <f t="shared" ref="SV52:VG52" si="29">SU52*(1-$C$43)</f>
        <v>56.545398614115022</v>
      </c>
      <c r="SW52" s="8">
        <f t="shared" si="29"/>
        <v>56.418058376436036</v>
      </c>
      <c r="SX52" s="8">
        <f t="shared" si="29"/>
        <v>56.291004908972297</v>
      </c>
      <c r="SY52" s="8">
        <f t="shared" si="29"/>
        <v>56.16423756591729</v>
      </c>
      <c r="SZ52" s="8">
        <f t="shared" si="29"/>
        <v>56.037755702918844</v>
      </c>
      <c r="TA52" s="8">
        <f t="shared" si="29"/>
        <v>55.911558677075867</v>
      </c>
      <c r="TB52" s="8">
        <f t="shared" si="29"/>
        <v>55.78564584693509</v>
      </c>
      <c r="TC52" s="8">
        <f t="shared" si="29"/>
        <v>55.660016572487791</v>
      </c>
      <c r="TD52" s="8">
        <f t="shared" si="29"/>
        <v>55.53467021516655</v>
      </c>
      <c r="TE52" s="8">
        <f t="shared" si="29"/>
        <v>55.40960613784199</v>
      </c>
      <c r="TF52" s="8">
        <f t="shared" si="29"/>
        <v>55.284823704819566</v>
      </c>
      <c r="TG52" s="8">
        <f t="shared" si="29"/>
        <v>55.160322281836308</v>
      </c>
      <c r="TH52" s="8">
        <f t="shared" si="29"/>
        <v>55.036101236057611</v>
      </c>
      <c r="TI52" s="8">
        <f t="shared" si="29"/>
        <v>54.912159936074005</v>
      </c>
      <c r="TJ52" s="8">
        <f t="shared" si="29"/>
        <v>54.788497751897964</v>
      </c>
      <c r="TK52" s="8">
        <f t="shared" si="29"/>
        <v>54.665114054960689</v>
      </c>
      <c r="TL52" s="8">
        <f t="shared" si="29"/>
        <v>54.542008218108919</v>
      </c>
      <c r="TM52" s="8">
        <f t="shared" si="29"/>
        <v>54.419179615601735</v>
      </c>
      <c r="TN52" s="8">
        <f t="shared" si="29"/>
        <v>54.296627623107398</v>
      </c>
      <c r="TO52" s="8">
        <f t="shared" si="29"/>
        <v>54.174351617700161</v>
      </c>
      <c r="TP52" s="8">
        <f t="shared" si="29"/>
        <v>54.052350977857095</v>
      </c>
      <c r="TQ52" s="8">
        <f t="shared" si="29"/>
        <v>53.930625083454963</v>
      </c>
      <c r="TR52" s="8">
        <f t="shared" si="29"/>
        <v>53.809173315767019</v>
      </c>
      <c r="TS52" s="8">
        <f t="shared" si="29"/>
        <v>53.687995057459908</v>
      </c>
      <c r="TT52" s="8">
        <f t="shared" si="29"/>
        <v>53.567089692590507</v>
      </c>
      <c r="TU52" s="8">
        <f t="shared" si="29"/>
        <v>53.446456606602794</v>
      </c>
      <c r="TV52" s="8">
        <f t="shared" si="29"/>
        <v>53.326095186324721</v>
      </c>
      <c r="TW52" s="8">
        <f t="shared" si="29"/>
        <v>53.206004819965116</v>
      </c>
      <c r="TX52" s="8">
        <f t="shared" si="29"/>
        <v>53.086184897110556</v>
      </c>
      <c r="TY52" s="8">
        <f t="shared" si="29"/>
        <v>52.966634808722262</v>
      </c>
      <c r="TZ52" s="8">
        <f t="shared" si="29"/>
        <v>52.847353947133016</v>
      </c>
      <c r="UA52" s="8">
        <f t="shared" si="29"/>
        <v>52.72834170604407</v>
      </c>
      <c r="UB52" s="8">
        <f t="shared" si="29"/>
        <v>52.609597480522055</v>
      </c>
      <c r="UC52" s="8">
        <f t="shared" si="29"/>
        <v>52.491120666995918</v>
      </c>
      <c r="UD52" s="8">
        <f t="shared" si="29"/>
        <v>52.37291066325384</v>
      </c>
      <c r="UE52" s="8">
        <f t="shared" si="29"/>
        <v>52.254966868440192</v>
      </c>
      <c r="UF52" s="8">
        <f t="shared" si="29"/>
        <v>52.137288683052461</v>
      </c>
      <c r="UG52" s="8">
        <f t="shared" si="29"/>
        <v>52.019875508938227</v>
      </c>
      <c r="UH52" s="8">
        <f t="shared" si="29"/>
        <v>51.9027267492921</v>
      </c>
      <c r="UI52" s="8">
        <f t="shared" si="29"/>
        <v>51.785841808652691</v>
      </c>
      <c r="UJ52" s="8">
        <f t="shared" si="29"/>
        <v>51.6692200928996</v>
      </c>
      <c r="UK52" s="8">
        <f t="shared" si="29"/>
        <v>51.552861009250385</v>
      </c>
      <c r="UL52" s="8">
        <f t="shared" si="29"/>
        <v>51.436763966257551</v>
      </c>
      <c r="UM52" s="8">
        <f t="shared" si="29"/>
        <v>51.320928373805536</v>
      </c>
      <c r="UN52" s="8">
        <f t="shared" si="29"/>
        <v>51.205353643107728</v>
      </c>
      <c r="UO52" s="8">
        <f t="shared" si="29"/>
        <v>51.09003918670345</v>
      </c>
      <c r="UP52" s="8">
        <f t="shared" si="29"/>
        <v>50.974984418454994</v>
      </c>
      <c r="UQ52" s="8">
        <f t="shared" si="29"/>
        <v>50.860188753544634</v>
      </c>
      <c r="UR52" s="8">
        <f t="shared" si="29"/>
        <v>50.745651608471647</v>
      </c>
      <c r="US52" s="8">
        <f t="shared" si="29"/>
        <v>50.631372401049369</v>
      </c>
      <c r="UT52" s="8">
        <f t="shared" si="29"/>
        <v>50.517350550402206</v>
      </c>
      <c r="UU52" s="8">
        <f t="shared" si="29"/>
        <v>50.403585476962697</v>
      </c>
      <c r="UV52" s="8">
        <f t="shared" si="29"/>
        <v>50.290076602468574</v>
      </c>
      <c r="UW52" s="8">
        <f t="shared" si="29"/>
        <v>50.176823349959811</v>
      </c>
      <c r="UX52" s="8">
        <f t="shared" si="29"/>
        <v>50.063825143775702</v>
      </c>
      <c r="UY52" s="8">
        <f t="shared" si="29"/>
        <v>49.951081409551918</v>
      </c>
      <c r="UZ52" s="8">
        <f t="shared" si="29"/>
        <v>49.838591574217602</v>
      </c>
      <c r="VA52" s="8">
        <f t="shared" si="29"/>
        <v>49.726355065992465</v>
      </c>
      <c r="VB52" s="8">
        <f t="shared" si="29"/>
        <v>49.614371314383845</v>
      </c>
      <c r="VC52" s="8">
        <f t="shared" si="29"/>
        <v>49.502639750183853</v>
      </c>
      <c r="VD52" s="8">
        <f t="shared" si="29"/>
        <v>49.391159805466437</v>
      </c>
      <c r="VE52" s="8">
        <f t="shared" si="29"/>
        <v>49.279930913584522</v>
      </c>
      <c r="VF52" s="8">
        <f t="shared" si="29"/>
        <v>49.168952509167127</v>
      </c>
      <c r="VG52" s="8">
        <f t="shared" si="29"/>
        <v>49.058224028116484</v>
      </c>
      <c r="VH52" s="8">
        <f t="shared" ref="VH52:XS52" si="30">VG52*(1-$C$43)</f>
        <v>48.947744907605163</v>
      </c>
      <c r="VI52" s="8">
        <f t="shared" si="30"/>
        <v>48.837514586073233</v>
      </c>
      <c r="VJ52" s="8">
        <f t="shared" si="30"/>
        <v>48.727532503225397</v>
      </c>
      <c r="VK52" s="8">
        <f t="shared" si="30"/>
        <v>48.617798100028132</v>
      </c>
      <c r="VL52" s="8">
        <f t="shared" si="30"/>
        <v>48.508310818706867</v>
      </c>
      <c r="VM52" s="8">
        <f t="shared" si="30"/>
        <v>48.399070102743138</v>
      </c>
      <c r="VN52" s="8">
        <f t="shared" si="30"/>
        <v>48.290075396871757</v>
      </c>
      <c r="VO52" s="8">
        <f t="shared" si="30"/>
        <v>48.181326147078003</v>
      </c>
      <c r="VP52" s="8">
        <f t="shared" si="30"/>
        <v>48.072821800594781</v>
      </c>
      <c r="VQ52" s="8">
        <f t="shared" si="30"/>
        <v>47.964561805899841</v>
      </c>
      <c r="VR52" s="8">
        <f t="shared" si="30"/>
        <v>47.856545612712949</v>
      </c>
      <c r="VS52" s="8">
        <f t="shared" si="30"/>
        <v>47.748772671993116</v>
      </c>
      <c r="VT52" s="8">
        <f t="shared" si="30"/>
        <v>47.641242435935787</v>
      </c>
      <c r="VU52" s="8">
        <f t="shared" si="30"/>
        <v>47.53395435797006</v>
      </c>
      <c r="VV52" s="8">
        <f t="shared" si="30"/>
        <v>47.426907892755914</v>
      </c>
      <c r="VW52" s="8">
        <f t="shared" si="30"/>
        <v>47.320102496181427</v>
      </c>
      <c r="VX52" s="8">
        <f t="shared" si="30"/>
        <v>47.213537625360026</v>
      </c>
      <c r="VY52" s="8">
        <f t="shared" si="30"/>
        <v>47.107212738627716</v>
      </c>
      <c r="VZ52" s="8">
        <f t="shared" si="30"/>
        <v>47.001127295540321</v>
      </c>
      <c r="WA52" s="8">
        <f t="shared" si="30"/>
        <v>46.895280756870761</v>
      </c>
      <c r="WB52" s="8">
        <f t="shared" si="30"/>
        <v>46.789672584606286</v>
      </c>
      <c r="WC52" s="8">
        <f t="shared" si="30"/>
        <v>46.684302241945751</v>
      </c>
      <c r="WD52" s="8">
        <f t="shared" si="30"/>
        <v>46.579169193296885</v>
      </c>
      <c r="WE52" s="8">
        <f t="shared" si="30"/>
        <v>46.474272904273576</v>
      </c>
      <c r="WF52" s="8">
        <f t="shared" si="30"/>
        <v>46.369612841693147</v>
      </c>
      <c r="WG52" s="8">
        <f t="shared" si="30"/>
        <v>46.265188473573652</v>
      </c>
      <c r="WH52" s="8">
        <f t="shared" si="30"/>
        <v>46.16099926913116</v>
      </c>
      <c r="WI52" s="8">
        <f t="shared" si="30"/>
        <v>46.057044698777077</v>
      </c>
      <c r="WJ52" s="8">
        <f t="shared" si="30"/>
        <v>45.953324234115428</v>
      </c>
      <c r="WK52" s="8">
        <f t="shared" si="30"/>
        <v>45.849837347940195</v>
      </c>
      <c r="WL52" s="8">
        <f t="shared" si="30"/>
        <v>45.746583514232633</v>
      </c>
      <c r="WM52" s="8">
        <f t="shared" si="30"/>
        <v>45.643562208158578</v>
      </c>
      <c r="WN52" s="8">
        <f t="shared" si="30"/>
        <v>45.540772906065804</v>
      </c>
      <c r="WO52" s="8">
        <f t="shared" si="30"/>
        <v>45.438215085481346</v>
      </c>
      <c r="WP52" s="8">
        <f t="shared" si="30"/>
        <v>45.335888225108839</v>
      </c>
      <c r="WQ52" s="8">
        <f t="shared" si="30"/>
        <v>45.233791804825891</v>
      </c>
      <c r="WR52" s="8">
        <f t="shared" si="30"/>
        <v>45.13192530568142</v>
      </c>
      <c r="WS52" s="8">
        <f t="shared" si="30"/>
        <v>45.030288209893023</v>
      </c>
      <c r="WT52" s="8">
        <f t="shared" si="30"/>
        <v>44.928880000844345</v>
      </c>
      <c r="WU52" s="8">
        <f t="shared" si="30"/>
        <v>44.82770016308244</v>
      </c>
      <c r="WV52" s="8">
        <f t="shared" si="30"/>
        <v>44.726748182315177</v>
      </c>
      <c r="WW52" s="8">
        <f t="shared" si="30"/>
        <v>44.6260235454086</v>
      </c>
      <c r="WX52" s="8">
        <f t="shared" si="30"/>
        <v>44.525525740384339</v>
      </c>
      <c r="WY52" s="8">
        <f t="shared" si="30"/>
        <v>44.425254256416991</v>
      </c>
      <c r="WZ52" s="8">
        <f t="shared" si="30"/>
        <v>44.325208583831539</v>
      </c>
      <c r="XA52" s="8">
        <f t="shared" si="30"/>
        <v>44.225388214100747</v>
      </c>
      <c r="XB52" s="8">
        <f t="shared" si="30"/>
        <v>44.125792639842594</v>
      </c>
      <c r="XC52" s="8">
        <f t="shared" si="30"/>
        <v>44.026421354817664</v>
      </c>
      <c r="XD52" s="8">
        <f t="shared" si="30"/>
        <v>43.927273853926614</v>
      </c>
      <c r="XE52" s="8">
        <f t="shared" si="30"/>
        <v>43.828349633207573</v>
      </c>
      <c r="XF52" s="8">
        <f t="shared" si="30"/>
        <v>43.72964818983359</v>
      </c>
      <c r="XG52" s="8">
        <f t="shared" si="30"/>
        <v>43.631169022110086</v>
      </c>
      <c r="XH52" s="8">
        <f t="shared" si="30"/>
        <v>43.532911629472295</v>
      </c>
      <c r="XI52" s="8">
        <f t="shared" si="30"/>
        <v>43.434875512482719</v>
      </c>
      <c r="XJ52" s="8">
        <f t="shared" si="30"/>
        <v>43.337060172828608</v>
      </c>
      <c r="XK52" s="8">
        <f t="shared" si="30"/>
        <v>43.239465113319397</v>
      </c>
      <c r="XL52" s="8">
        <f t="shared" si="30"/>
        <v>43.1420898378842</v>
      </c>
      <c r="XM52" s="8">
        <f t="shared" si="30"/>
        <v>43.044933851569283</v>
      </c>
      <c r="XN52" s="8">
        <f t="shared" si="30"/>
        <v>42.947996660535544</v>
      </c>
      <c r="XO52" s="8">
        <f t="shared" si="30"/>
        <v>42.851277772056015</v>
      </c>
      <c r="XP52" s="8">
        <f t="shared" si="30"/>
        <v>42.754776694513346</v>
      </c>
      <c r="XQ52" s="8">
        <f t="shared" si="30"/>
        <v>42.658492937397298</v>
      </c>
      <c r="XR52" s="8">
        <f t="shared" si="30"/>
        <v>42.562426011302279</v>
      </c>
      <c r="XS52" s="8">
        <f t="shared" si="30"/>
        <v>42.466575427924823</v>
      </c>
      <c r="XT52" s="8">
        <f t="shared" ref="XT52:AAE52" si="31">XS52*(1-$C$43)</f>
        <v>42.370940700061134</v>
      </c>
      <c r="XU52" s="8">
        <f t="shared" si="31"/>
        <v>42.275521341604595</v>
      </c>
      <c r="XV52" s="8">
        <f t="shared" si="31"/>
        <v>42.180316867543297</v>
      </c>
      <c r="XW52" s="8">
        <f t="shared" si="31"/>
        <v>42.085326793957591</v>
      </c>
      <c r="XX52" s="8">
        <f t="shared" si="31"/>
        <v>41.990550638017595</v>
      </c>
      <c r="XY52" s="8">
        <f t="shared" si="31"/>
        <v>41.895987917980776</v>
      </c>
      <c r="XZ52" s="8">
        <f t="shared" si="31"/>
        <v>41.801638153189479</v>
      </c>
      <c r="YA52" s="8">
        <f t="shared" si="31"/>
        <v>41.707500864068493</v>
      </c>
      <c r="YB52" s="8">
        <f t="shared" si="31"/>
        <v>41.613575572122606</v>
      </c>
      <c r="YC52" s="8">
        <f t="shared" si="31"/>
        <v>41.519861799934183</v>
      </c>
      <c r="YD52" s="8">
        <f t="shared" si="31"/>
        <v>41.426359071160732</v>
      </c>
      <c r="YE52" s="8">
        <f t="shared" si="31"/>
        <v>41.33306691053248</v>
      </c>
      <c r="YF52" s="8">
        <f t="shared" si="31"/>
        <v>41.23998484384996</v>
      </c>
      <c r="YG52" s="8">
        <f t="shared" si="31"/>
        <v>41.147112397981608</v>
      </c>
      <c r="YH52" s="8">
        <f t="shared" si="31"/>
        <v>41.054449100861355</v>
      </c>
      <c r="YI52" s="8">
        <f t="shared" si="31"/>
        <v>40.961994481486215</v>
      </c>
      <c r="YJ52" s="8">
        <f t="shared" si="31"/>
        <v>40.869748069913904</v>
      </c>
      <c r="YK52" s="8">
        <f t="shared" si="31"/>
        <v>40.777709397260459</v>
      </c>
      <c r="YL52" s="8">
        <f t="shared" si="31"/>
        <v>40.68587799569783</v>
      </c>
      <c r="YM52" s="8">
        <f t="shared" si="31"/>
        <v>40.594253398451514</v>
      </c>
      <c r="YN52" s="8">
        <f t="shared" si="31"/>
        <v>40.502835139798201</v>
      </c>
      <c r="YO52" s="8">
        <f t="shared" si="31"/>
        <v>40.411622755063377</v>
      </c>
      <c r="YP52" s="8">
        <f t="shared" si="31"/>
        <v>40.320615780618972</v>
      </c>
      <c r="YQ52" s="8">
        <f t="shared" si="31"/>
        <v>40.229813753881018</v>
      </c>
      <c r="YR52" s="8">
        <f t="shared" si="31"/>
        <v>40.139216213307279</v>
      </c>
      <c r="YS52" s="8">
        <f t="shared" si="31"/>
        <v>40.048822698394908</v>
      </c>
      <c r="YT52" s="8">
        <f t="shared" si="31"/>
        <v>39.958632749678124</v>
      </c>
      <c r="YU52" s="8">
        <f t="shared" si="31"/>
        <v>39.868645908725846</v>
      </c>
      <c r="YV52" s="8">
        <f t="shared" si="31"/>
        <v>39.778861718139396</v>
      </c>
      <c r="YW52" s="8">
        <f t="shared" si="31"/>
        <v>39.689279721550143</v>
      </c>
      <c r="YX52" s="8">
        <f t="shared" si="31"/>
        <v>39.599899463617213</v>
      </c>
      <c r="YY52" s="8">
        <f t="shared" si="31"/>
        <v>39.510720490025143</v>
      </c>
      <c r="YZ52" s="8">
        <f t="shared" si="31"/>
        <v>39.421742347481604</v>
      </c>
      <c r="ZA52" s="8">
        <f t="shared" si="31"/>
        <v>39.332964583715075</v>
      </c>
      <c r="ZB52" s="8">
        <f t="shared" si="31"/>
        <v>39.244386747472547</v>
      </c>
      <c r="ZC52" s="8">
        <f t="shared" si="31"/>
        <v>39.156008388517236</v>
      </c>
      <c r="ZD52" s="8">
        <f t="shared" si="31"/>
        <v>39.067829057626291</v>
      </c>
      <c r="ZE52" s="8">
        <f t="shared" si="31"/>
        <v>38.979848306588515</v>
      </c>
      <c r="ZF52" s="8">
        <f t="shared" si="31"/>
        <v>38.892065688202074</v>
      </c>
      <c r="ZG52" s="8">
        <f t="shared" si="31"/>
        <v>38.804480756272241</v>
      </c>
      <c r="ZH52" s="8">
        <f t="shared" si="31"/>
        <v>38.717093065609113</v>
      </c>
      <c r="ZI52" s="8">
        <f t="shared" si="31"/>
        <v>38.629902172025361</v>
      </c>
      <c r="ZJ52" s="8">
        <f t="shared" si="31"/>
        <v>38.542907632333957</v>
      </c>
      <c r="ZK52" s="8">
        <f t="shared" si="31"/>
        <v>38.45610900434594</v>
      </c>
      <c r="ZL52" s="8">
        <f t="shared" si="31"/>
        <v>38.369505846868151</v>
      </c>
      <c r="ZM52" s="8">
        <f t="shared" si="31"/>
        <v>38.283097719701004</v>
      </c>
      <c r="ZN52" s="8">
        <f t="shared" si="31"/>
        <v>38.196884183636236</v>
      </c>
      <c r="ZO52" s="8">
        <f t="shared" si="31"/>
        <v>38.110864800454685</v>
      </c>
      <c r="ZP52" s="8">
        <f t="shared" si="31"/>
        <v>38.025039132924057</v>
      </c>
      <c r="ZQ52" s="8">
        <f t="shared" si="31"/>
        <v>37.939406744796713</v>
      </c>
      <c r="ZR52" s="8">
        <f t="shared" si="31"/>
        <v>37.853967200807432</v>
      </c>
      <c r="ZS52" s="8">
        <f t="shared" si="31"/>
        <v>37.768720066671214</v>
      </c>
      <c r="ZT52" s="8">
        <f t="shared" si="31"/>
        <v>37.683664909081067</v>
      </c>
      <c r="ZU52" s="8">
        <f t="shared" si="31"/>
        <v>37.598801295705812</v>
      </c>
      <c r="ZV52" s="8">
        <f t="shared" si="31"/>
        <v>37.514128795187879</v>
      </c>
      <c r="ZW52" s="8">
        <f t="shared" si="31"/>
        <v>37.429646977141118</v>
      </c>
      <c r="ZX52" s="8">
        <f t="shared" si="31"/>
        <v>37.345355412148592</v>
      </c>
      <c r="ZY52" s="8">
        <f t="shared" si="31"/>
        <v>37.261253671760436</v>
      </c>
      <c r="ZZ52" s="8">
        <f t="shared" si="31"/>
        <v>37.177341328491629</v>
      </c>
      <c r="AAA52" s="8">
        <f t="shared" si="31"/>
        <v>37.093617955819866</v>
      </c>
      <c r="AAB52" s="8">
        <f t="shared" si="31"/>
        <v>37.010083128183361</v>
      </c>
      <c r="AAC52" s="8">
        <f t="shared" si="31"/>
        <v>36.926736420978692</v>
      </c>
      <c r="AAD52" s="8">
        <f t="shared" si="31"/>
        <v>36.843577410558645</v>
      </c>
      <c r="AAE52" s="8">
        <f t="shared" si="31"/>
        <v>36.760605674230064</v>
      </c>
      <c r="AAF52" s="8">
        <f t="shared" ref="AAF52:ACQ52" si="32">AAE52*(1-$C$43)</f>
        <v>36.677820790251694</v>
      </c>
      <c r="AAG52" s="8">
        <f t="shared" si="32"/>
        <v>36.595222337832048</v>
      </c>
      <c r="AAH52" s="8">
        <f t="shared" si="32"/>
        <v>36.512809897127248</v>
      </c>
      <c r="AAI52" s="8">
        <f t="shared" si="32"/>
        <v>36.430583049238919</v>
      </c>
      <c r="AAJ52" s="8">
        <f t="shared" si="32"/>
        <v>36.348541376212033</v>
      </c>
      <c r="AAK52" s="8">
        <f t="shared" si="32"/>
        <v>36.266684461032803</v>
      </c>
      <c r="AAL52" s="8">
        <f t="shared" si="32"/>
        <v>36.185011887626558</v>
      </c>
      <c r="AAM52" s="8">
        <f t="shared" si="32"/>
        <v>36.103523240855623</v>
      </c>
      <c r="AAN52" s="8">
        <f t="shared" si="32"/>
        <v>36.022218106517215</v>
      </c>
      <c r="AAO52" s="8">
        <f t="shared" si="32"/>
        <v>35.941096071341335</v>
      </c>
      <c r="AAP52" s="8">
        <f t="shared" si="32"/>
        <v>35.86015672298867</v>
      </c>
      <c r="AAQ52" s="8">
        <f t="shared" si="32"/>
        <v>35.779399650048497</v>
      </c>
      <c r="AAR52" s="8">
        <f t="shared" si="32"/>
        <v>35.698824442036589</v>
      </c>
      <c r="AAS52" s="8">
        <f t="shared" si="32"/>
        <v>35.618430689393122</v>
      </c>
      <c r="AAT52" s="8">
        <f t="shared" si="32"/>
        <v>35.538217983480607</v>
      </c>
      <c r="AAU52" s="8">
        <f t="shared" si="32"/>
        <v>35.458185916581805</v>
      </c>
      <c r="AAV52" s="8">
        <f t="shared" si="32"/>
        <v>35.378334081897663</v>
      </c>
      <c r="AAW52" s="8">
        <f t="shared" si="32"/>
        <v>35.298662073545231</v>
      </c>
      <c r="AAX52" s="8">
        <f t="shared" si="32"/>
        <v>35.219169486555607</v>
      </c>
      <c r="AAY52" s="8">
        <f t="shared" si="32"/>
        <v>35.13985591687188</v>
      </c>
      <c r="AAZ52" s="8">
        <f t="shared" si="32"/>
        <v>35.060720961347087</v>
      </c>
      <c r="ABA52" s="8">
        <f t="shared" si="32"/>
        <v>34.981764217742132</v>
      </c>
      <c r="ABB52" s="8">
        <f t="shared" si="32"/>
        <v>34.902985284723776</v>
      </c>
      <c r="ABC52" s="8">
        <f t="shared" si="32"/>
        <v>34.824383761862578</v>
      </c>
      <c r="ABD52" s="8">
        <f t="shared" si="32"/>
        <v>34.745959249630864</v>
      </c>
      <c r="ABE52" s="8">
        <f t="shared" si="32"/>
        <v>34.667711349400697</v>
      </c>
      <c r="ABF52" s="8">
        <f t="shared" si="32"/>
        <v>34.589639663441844</v>
      </c>
      <c r="ABG52" s="8">
        <f t="shared" si="32"/>
        <v>34.511743794919774</v>
      </c>
      <c r="ABH52" s="8">
        <f t="shared" si="32"/>
        <v>34.434023347893614</v>
      </c>
      <c r="ABI52" s="8">
        <f t="shared" si="32"/>
        <v>34.35647792731416</v>
      </c>
      <c r="ABJ52" s="8">
        <f t="shared" si="32"/>
        <v>34.279107139021846</v>
      </c>
      <c r="ABK52" s="8">
        <f t="shared" si="32"/>
        <v>34.20191058974477</v>
      </c>
      <c r="ABL52" s="8">
        <f t="shared" si="32"/>
        <v>34.124887887096662</v>
      </c>
      <c r="ABM52" s="8">
        <f t="shared" si="32"/>
        <v>34.048038639574919</v>
      </c>
      <c r="ABN52" s="8">
        <f t="shared" si="32"/>
        <v>33.971362456558595</v>
      </c>
      <c r="ABO52" s="8">
        <f t="shared" si="32"/>
        <v>33.894858948306421</v>
      </c>
      <c r="ABP52" s="8">
        <f t="shared" si="32"/>
        <v>33.818527725954837</v>
      </c>
      <c r="ABQ52" s="8">
        <f t="shared" si="32"/>
        <v>33.742368401515989</v>
      </c>
      <c r="ABR52" s="8">
        <f t="shared" si="32"/>
        <v>33.666380587875771</v>
      </c>
      <c r="ABS52" s="8">
        <f t="shared" si="32"/>
        <v>33.590563898791871</v>
      </c>
      <c r="ABT52" s="8">
        <f t="shared" si="32"/>
        <v>33.514917948891792</v>
      </c>
      <c r="ABU52" s="8">
        <f t="shared" si="32"/>
        <v>33.439442353670884</v>
      </c>
      <c r="ABV52" s="8">
        <f t="shared" si="32"/>
        <v>33.364136729490419</v>
      </c>
      <c r="ABW52" s="8">
        <f t="shared" si="32"/>
        <v>33.289000693575602</v>
      </c>
      <c r="ABX52" s="8">
        <f t="shared" si="32"/>
        <v>33.214033864013672</v>
      </c>
      <c r="ABY52" s="8">
        <f t="shared" si="32"/>
        <v>33.139235859751913</v>
      </c>
      <c r="ABZ52" s="8">
        <f t="shared" si="32"/>
        <v>33.064606300595749</v>
      </c>
      <c r="ACA52" s="8">
        <f t="shared" si="32"/>
        <v>32.990144807206804</v>
      </c>
      <c r="ACB52" s="8">
        <f t="shared" si="32"/>
        <v>32.915851001100975</v>
      </c>
      <c r="ACC52" s="8">
        <f t="shared" si="32"/>
        <v>32.841724504646493</v>
      </c>
      <c r="ACD52" s="8">
        <f t="shared" si="32"/>
        <v>32.767764941062026</v>
      </c>
      <c r="ACE52" s="8">
        <f t="shared" si="32"/>
        <v>32.693971934414755</v>
      </c>
      <c r="ACF52" s="8">
        <f t="shared" si="32"/>
        <v>32.620345109618455</v>
      </c>
      <c r="ACG52" s="8">
        <f t="shared" si="32"/>
        <v>32.54688409243159</v>
      </c>
      <c r="ACH52" s="8">
        <f t="shared" si="32"/>
        <v>32.473588509455432</v>
      </c>
      <c r="ACI52" s="8">
        <f t="shared" si="32"/>
        <v>32.400457988132139</v>
      </c>
      <c r="ACJ52" s="8">
        <f t="shared" si="32"/>
        <v>32.327492156742863</v>
      </c>
      <c r="ACK52" s="8">
        <f t="shared" si="32"/>
        <v>32.254690644405876</v>
      </c>
      <c r="ACL52" s="8">
        <f t="shared" si="32"/>
        <v>32.18205308107467</v>
      </c>
      <c r="ACM52" s="8">
        <f t="shared" si="32"/>
        <v>32.109579097536091</v>
      </c>
      <c r="ACN52" s="8">
        <f t="shared" si="32"/>
        <v>32.037268325408441</v>
      </c>
      <c r="ACO52" s="8">
        <f t="shared" si="32"/>
        <v>31.965120397139621</v>
      </c>
      <c r="ACP52" s="8">
        <f t="shared" si="32"/>
        <v>31.893134946005262</v>
      </c>
      <c r="ACQ52" s="8">
        <f t="shared" si="32"/>
        <v>31.821311606106857</v>
      </c>
      <c r="ACR52" s="8">
        <f t="shared" ref="ACR52:AFC52" si="33">ACQ52*(1-$C$43)</f>
        <v>31.749650012369901</v>
      </c>
      <c r="ACS52" s="8">
        <f t="shared" si="33"/>
        <v>31.678149800542045</v>
      </c>
      <c r="ACT52" s="8">
        <f t="shared" si="33"/>
        <v>31.606810607191221</v>
      </c>
      <c r="ACU52" s="8">
        <f t="shared" si="33"/>
        <v>31.535632069703826</v>
      </c>
      <c r="ACV52" s="8">
        <f t="shared" si="33"/>
        <v>31.464613826282854</v>
      </c>
      <c r="ACW52" s="8">
        <f t="shared" si="33"/>
        <v>31.393755515946065</v>
      </c>
      <c r="ACX52" s="8">
        <f t="shared" si="33"/>
        <v>31.323056778524155</v>
      </c>
      <c r="ACY52" s="8">
        <f t="shared" si="33"/>
        <v>31.252517254658919</v>
      </c>
      <c r="ACZ52" s="8">
        <f t="shared" si="33"/>
        <v>31.182136585801427</v>
      </c>
      <c r="ADA52" s="8">
        <f t="shared" si="33"/>
        <v>31.111914414210201</v>
      </c>
      <c r="ADB52" s="8">
        <f t="shared" si="33"/>
        <v>31.041850382949399</v>
      </c>
      <c r="ADC52" s="8">
        <f t="shared" si="33"/>
        <v>30.971944135886996</v>
      </c>
      <c r="ADD52" s="8">
        <f t="shared" si="33"/>
        <v>30.902195317692978</v>
      </c>
      <c r="ADE52" s="8">
        <f t="shared" si="33"/>
        <v>30.832603573837535</v>
      </c>
      <c r="ADF52" s="8">
        <f t="shared" si="33"/>
        <v>30.763168550589253</v>
      </c>
      <c r="ADG52" s="8">
        <f t="shared" si="33"/>
        <v>30.693889895013324</v>
      </c>
      <c r="ADH52" s="8">
        <f t="shared" si="33"/>
        <v>30.624767254969754</v>
      </c>
      <c r="ADI52" s="8">
        <f t="shared" si="33"/>
        <v>30.555800279111562</v>
      </c>
      <c r="ADJ52" s="8">
        <f t="shared" si="33"/>
        <v>30.486988616883</v>
      </c>
      <c r="ADK52" s="8">
        <f t="shared" si="33"/>
        <v>30.418331918517779</v>
      </c>
      <c r="ADL52" s="8">
        <f t="shared" si="33"/>
        <v>30.349829835037276</v>
      </c>
      <c r="ADM52" s="8">
        <f t="shared" si="33"/>
        <v>30.28148201824877</v>
      </c>
      <c r="ADN52" s="8">
        <f t="shared" si="33"/>
        <v>30.213288120743673</v>
      </c>
      <c r="ADO52" s="8">
        <f t="shared" si="33"/>
        <v>30.145247795895756</v>
      </c>
      <c r="ADP52" s="8">
        <f t="shared" si="33"/>
        <v>30.077360697859397</v>
      </c>
      <c r="ADQ52" s="8">
        <f t="shared" si="33"/>
        <v>30.009626481567818</v>
      </c>
      <c r="ADR52" s="8">
        <f t="shared" si="33"/>
        <v>29.942044802731324</v>
      </c>
      <c r="ADS52" s="8">
        <f t="shared" si="33"/>
        <v>29.874615317835573</v>
      </c>
      <c r="ADT52" s="8">
        <f t="shared" si="33"/>
        <v>29.807337684139807</v>
      </c>
      <c r="ADU52" s="8">
        <f t="shared" si="33"/>
        <v>29.740211559675124</v>
      </c>
      <c r="ADV52" s="8">
        <f t="shared" si="33"/>
        <v>29.673236603242735</v>
      </c>
      <c r="ADW52" s="8">
        <f t="shared" si="33"/>
        <v>29.606412474412231</v>
      </c>
      <c r="ADX52" s="8">
        <f t="shared" si="33"/>
        <v>29.539738833519852</v>
      </c>
      <c r="ADY52" s="8">
        <f t="shared" si="33"/>
        <v>29.473215341666766</v>
      </c>
      <c r="ADZ52" s="8">
        <f t="shared" si="33"/>
        <v>29.40684166071733</v>
      </c>
      <c r="AEA52" s="8">
        <f t="shared" si="33"/>
        <v>29.340617453297394</v>
      </c>
      <c r="AEB52" s="8">
        <f t="shared" si="33"/>
        <v>29.274542382792568</v>
      </c>
      <c r="AEC52" s="8">
        <f t="shared" si="33"/>
        <v>29.208616113346519</v>
      </c>
      <c r="AED52" s="8">
        <f t="shared" si="33"/>
        <v>29.142838309859261</v>
      </c>
      <c r="AEE52" s="8">
        <f t="shared" si="33"/>
        <v>29.077208637985457</v>
      </c>
      <c r="AEF52" s="8">
        <f t="shared" si="33"/>
        <v>29.011726764132714</v>
      </c>
      <c r="AEG52" s="8">
        <f t="shared" si="33"/>
        <v>28.946392355459885</v>
      </c>
      <c r="AEH52" s="8">
        <f t="shared" si="33"/>
        <v>28.881205079875389</v>
      </c>
      <c r="AEI52" s="8">
        <f t="shared" si="33"/>
        <v>28.81616460603551</v>
      </c>
      <c r="AEJ52" s="8">
        <f t="shared" si="33"/>
        <v>28.751270603342718</v>
      </c>
      <c r="AEK52" s="8">
        <f t="shared" si="33"/>
        <v>28.686522741943989</v>
      </c>
      <c r="AEL52" s="8">
        <f t="shared" si="33"/>
        <v>28.62192069272913</v>
      </c>
      <c r="AEM52" s="8">
        <f t="shared" si="33"/>
        <v>28.557464127329105</v>
      </c>
      <c r="AEN52" s="8">
        <f t="shared" si="33"/>
        <v>28.493152718114359</v>
      </c>
      <c r="AEO52" s="8">
        <f t="shared" si="33"/>
        <v>28.428986138193164</v>
      </c>
      <c r="AEP52" s="8">
        <f t="shared" si="33"/>
        <v>28.364964061409953</v>
      </c>
      <c r="AEQ52" s="8">
        <f t="shared" si="33"/>
        <v>28.301086162343658</v>
      </c>
      <c r="AER52" s="8">
        <f t="shared" si="33"/>
        <v>28.237352116306059</v>
      </c>
      <c r="AES52" s="8">
        <f t="shared" si="33"/>
        <v>28.173761599340136</v>
      </c>
      <c r="AET52" s="8">
        <f t="shared" si="33"/>
        <v>28.110314288218422</v>
      </c>
      <c r="AEU52" s="8">
        <f t="shared" si="33"/>
        <v>28.047009860441353</v>
      </c>
      <c r="AEV52" s="8">
        <f t="shared" si="33"/>
        <v>27.983847994235639</v>
      </c>
      <c r="AEW52" s="8">
        <f t="shared" si="33"/>
        <v>27.92082836855262</v>
      </c>
      <c r="AEX52" s="8">
        <f t="shared" si="33"/>
        <v>27.857950663066639</v>
      </c>
      <c r="AEY52" s="8">
        <f t="shared" si="33"/>
        <v>27.795214558173413</v>
      </c>
      <c r="AEZ52" s="8">
        <f t="shared" si="33"/>
        <v>27.732619734988404</v>
      </c>
      <c r="AFA52" s="8">
        <f t="shared" si="33"/>
        <v>27.670165875345209</v>
      </c>
      <c r="AFB52" s="8">
        <f t="shared" si="33"/>
        <v>27.607852661793931</v>
      </c>
      <c r="AFC52" s="8">
        <f t="shared" si="33"/>
        <v>27.54567977759957</v>
      </c>
      <c r="AFD52" s="8">
        <f t="shared" ref="AFD52:AHO52" si="34">AFC52*(1-$C$43)</f>
        <v>27.483646906740415</v>
      </c>
      <c r="AFE52" s="8">
        <f t="shared" si="34"/>
        <v>27.421753733906435</v>
      </c>
      <c r="AFF52" s="8">
        <f t="shared" si="34"/>
        <v>27.359999944497677</v>
      </c>
      <c r="AFG52" s="8">
        <f t="shared" si="34"/>
        <v>27.298385224622667</v>
      </c>
      <c r="AFH52" s="8">
        <f t="shared" si="34"/>
        <v>27.236909261096816</v>
      </c>
      <c r="AFI52" s="8">
        <f t="shared" si="34"/>
        <v>27.175571741440827</v>
      </c>
      <c r="AFJ52" s="8">
        <f t="shared" si="34"/>
        <v>27.114372353879101</v>
      </c>
      <c r="AFK52" s="8">
        <f t="shared" si="34"/>
        <v>27.053310787338166</v>
      </c>
      <c r="AFL52" s="8">
        <f t="shared" si="34"/>
        <v>26.99238673144508</v>
      </c>
      <c r="AFM52" s="8">
        <f t="shared" si="34"/>
        <v>26.931599876525866</v>
      </c>
      <c r="AFN52" s="8">
        <f t="shared" si="34"/>
        <v>26.87094991360393</v>
      </c>
      <c r="AFO52" s="8">
        <f t="shared" si="34"/>
        <v>26.810436534398495</v>
      </c>
      <c r="AFP52" s="8">
        <f t="shared" si="34"/>
        <v>26.750059431323027</v>
      </c>
      <c r="AFQ52" s="8">
        <f t="shared" si="34"/>
        <v>26.689818297483686</v>
      </c>
      <c r="AFR52" s="8">
        <f t="shared" si="34"/>
        <v>26.629712826677753</v>
      </c>
      <c r="AFS52" s="8">
        <f t="shared" si="34"/>
        <v>26.569742713392074</v>
      </c>
      <c r="AFT52" s="8">
        <f t="shared" si="34"/>
        <v>26.509907652801513</v>
      </c>
      <c r="AFU52" s="8">
        <f t="shared" si="34"/>
        <v>26.450207340767403</v>
      </c>
      <c r="AFV52" s="8">
        <f t="shared" si="34"/>
        <v>26.390641473835995</v>
      </c>
      <c r="AFW52" s="8">
        <f t="shared" si="34"/>
        <v>26.331209749236915</v>
      </c>
      <c r="AFX52" s="8">
        <f t="shared" si="34"/>
        <v>26.271911864881634</v>
      </c>
      <c r="AFY52" s="8">
        <f t="shared" si="34"/>
        <v>26.212747519361919</v>
      </c>
      <c r="AFZ52" s="8">
        <f t="shared" si="34"/>
        <v>26.153716411948317</v>
      </c>
      <c r="AGA52" s="8">
        <f t="shared" si="34"/>
        <v>26.094818242588609</v>
      </c>
      <c r="AGB52" s="8">
        <f t="shared" si="34"/>
        <v>26.036052711906297</v>
      </c>
      <c r="AGC52" s="8">
        <f t="shared" si="34"/>
        <v>25.977419521199085</v>
      </c>
      <c r="AGD52" s="8">
        <f t="shared" si="34"/>
        <v>25.918918372437343</v>
      </c>
      <c r="AGE52" s="8">
        <f t="shared" si="34"/>
        <v>25.860548968262613</v>
      </c>
      <c r="AGF52" s="8">
        <f t="shared" si="34"/>
        <v>25.802311011986085</v>
      </c>
      <c r="AGG52" s="8">
        <f t="shared" si="34"/>
        <v>25.744204207587092</v>
      </c>
      <c r="AGH52" s="8">
        <f t="shared" si="34"/>
        <v>25.686228259711605</v>
      </c>
      <c r="AGI52" s="8">
        <f t="shared" si="34"/>
        <v>25.628382873670734</v>
      </c>
      <c r="AGJ52" s="8">
        <f t="shared" si="34"/>
        <v>25.570667755439228</v>
      </c>
      <c r="AGK52" s="8">
        <f t="shared" si="34"/>
        <v>25.513082611653978</v>
      </c>
      <c r="AGL52" s="8">
        <f t="shared" si="34"/>
        <v>25.455627149612532</v>
      </c>
      <c r="AGM52" s="8">
        <f t="shared" si="34"/>
        <v>25.398301077271604</v>
      </c>
      <c r="AGN52" s="8">
        <f t="shared" si="34"/>
        <v>25.341104103245588</v>
      </c>
      <c r="AGO52" s="8">
        <f t="shared" si="34"/>
        <v>25.284035936805079</v>
      </c>
      <c r="AGP52" s="8">
        <f t="shared" si="34"/>
        <v>25.227096287875394</v>
      </c>
      <c r="AGQ52" s="8">
        <f t="shared" si="34"/>
        <v>25.170284867035097</v>
      </c>
      <c r="AGR52" s="8">
        <f t="shared" si="34"/>
        <v>25.113601385514531</v>
      </c>
      <c r="AGS52" s="8">
        <f t="shared" si="34"/>
        <v>25.057045555194353</v>
      </c>
      <c r="AGT52" s="8">
        <f t="shared" si="34"/>
        <v>25.000617088604056</v>
      </c>
      <c r="AGU52" s="8">
        <f t="shared" si="34"/>
        <v>24.944315698920519</v>
      </c>
      <c r="AGV52" s="8">
        <f t="shared" si="34"/>
        <v>24.88814109996655</v>
      </c>
      <c r="AGW52" s="8">
        <f t="shared" si="34"/>
        <v>24.832093006209423</v>
      </c>
      <c r="AGX52" s="8">
        <f t="shared" si="34"/>
        <v>24.776171132759437</v>
      </c>
      <c r="AGY52" s="8">
        <f t="shared" si="34"/>
        <v>24.720375195368462</v>
      </c>
      <c r="AGZ52" s="8">
        <f t="shared" si="34"/>
        <v>24.66470491042849</v>
      </c>
      <c r="AHA52" s="8">
        <f t="shared" si="34"/>
        <v>24.609159994970206</v>
      </c>
      <c r="AHB52" s="8">
        <f t="shared" si="34"/>
        <v>24.553740166661534</v>
      </c>
      <c r="AHC52" s="8">
        <f t="shared" si="34"/>
        <v>24.498445143806212</v>
      </c>
      <c r="AHD52" s="8">
        <f t="shared" si="34"/>
        <v>24.44327464534236</v>
      </c>
      <c r="AHE52" s="8">
        <f t="shared" si="34"/>
        <v>24.388228390841046</v>
      </c>
      <c r="AHF52" s="8">
        <f t="shared" si="34"/>
        <v>24.333306100504871</v>
      </c>
      <c r="AHG52" s="8">
        <f t="shared" si="34"/>
        <v>24.278507495166533</v>
      </c>
      <c r="AHH52" s="8">
        <f t="shared" si="34"/>
        <v>24.223832296287416</v>
      </c>
      <c r="AHI52" s="8">
        <f t="shared" si="34"/>
        <v>24.169280225956175</v>
      </c>
      <c r="AHJ52" s="8">
        <f t="shared" si="34"/>
        <v>24.114851006887321</v>
      </c>
      <c r="AHK52" s="8">
        <f t="shared" si="34"/>
        <v>24.060544362419808</v>
      </c>
      <c r="AHL52" s="8">
        <f t="shared" si="34"/>
        <v>24.006360016515639</v>
      </c>
      <c r="AHM52" s="8">
        <f t="shared" si="34"/>
        <v>23.952297693758446</v>
      </c>
      <c r="AHN52" s="8">
        <f t="shared" si="34"/>
        <v>23.898357119352102</v>
      </c>
      <c r="AHO52" s="8">
        <f t="shared" si="34"/>
        <v>23.844538019119319</v>
      </c>
      <c r="AHP52" s="8">
        <f t="shared" ref="AHP52:AKA52" si="35">AHO52*(1-$C$43)</f>
        <v>23.790840119500263</v>
      </c>
      <c r="AHQ52" s="8">
        <f t="shared" si="35"/>
        <v>23.737263147551147</v>
      </c>
      <c r="AHR52" s="8">
        <f t="shared" si="35"/>
        <v>23.68380683094286</v>
      </c>
      <c r="AHS52" s="8">
        <f t="shared" si="35"/>
        <v>23.630470897959576</v>
      </c>
      <c r="AHT52" s="8">
        <f t="shared" si="35"/>
        <v>23.577255077497369</v>
      </c>
      <c r="AHU52" s="8">
        <f t="shared" si="35"/>
        <v>23.524159099062846</v>
      </c>
      <c r="AHV52" s="8">
        <f t="shared" si="35"/>
        <v>23.471182692771755</v>
      </c>
      <c r="AHW52" s="8">
        <f t="shared" si="35"/>
        <v>23.418325589347631</v>
      </c>
      <c r="AHX52" s="8">
        <f t="shared" si="35"/>
        <v>23.365587520120421</v>
      </c>
      <c r="AHY52" s="8">
        <f t="shared" si="35"/>
        <v>23.312968217025109</v>
      </c>
      <c r="AHZ52" s="8">
        <f t="shared" si="35"/>
        <v>23.260467412600367</v>
      </c>
      <c r="AIA52" s="8">
        <f t="shared" si="35"/>
        <v>23.20808483998719</v>
      </c>
      <c r="AIB52" s="8">
        <f t="shared" si="35"/>
        <v>23.155820232927539</v>
      </c>
      <c r="AIC52" s="8">
        <f t="shared" si="35"/>
        <v>23.103673325762987</v>
      </c>
      <c r="AID52" s="8">
        <f t="shared" si="35"/>
        <v>23.051643853433369</v>
      </c>
      <c r="AIE52" s="8">
        <f t="shared" si="35"/>
        <v>22.999731551475435</v>
      </c>
      <c r="AIF52" s="8">
        <f t="shared" si="35"/>
        <v>22.947936156021512</v>
      </c>
      <c r="AIG52" s="8">
        <f t="shared" si="35"/>
        <v>22.896257403798153</v>
      </c>
      <c r="AIH52" s="8">
        <f t="shared" si="35"/>
        <v>22.844695032124797</v>
      </c>
      <c r="AII52" s="8">
        <f t="shared" si="35"/>
        <v>22.793248778912449</v>
      </c>
      <c r="AIJ52" s="8">
        <f t="shared" si="35"/>
        <v>22.741918382662337</v>
      </c>
      <c r="AIK52" s="8">
        <f t="shared" si="35"/>
        <v>22.690703582464582</v>
      </c>
      <c r="AIL52" s="8">
        <f t="shared" si="35"/>
        <v>22.639604117996871</v>
      </c>
      <c r="AIM52" s="8">
        <f t="shared" si="35"/>
        <v>22.588619729523142</v>
      </c>
      <c r="AIN52" s="8">
        <f t="shared" si="35"/>
        <v>22.537750157892255</v>
      </c>
      <c r="AIO52" s="8">
        <f t="shared" si="35"/>
        <v>22.486995144536682</v>
      </c>
      <c r="AIP52" s="8">
        <f t="shared" si="35"/>
        <v>22.436354431471184</v>
      </c>
      <c r="AIQ52" s="8">
        <f t="shared" si="35"/>
        <v>22.385827761291509</v>
      </c>
      <c r="AIR52" s="8">
        <f t="shared" si="35"/>
        <v>22.335414877173079</v>
      </c>
      <c r="AIS52" s="8">
        <f t="shared" si="35"/>
        <v>22.285115522869685</v>
      </c>
      <c r="AIT52" s="8">
        <f t="shared" si="35"/>
        <v>22.234929442712183</v>
      </c>
      <c r="AIU52" s="8">
        <f t="shared" si="35"/>
        <v>22.184856381607194</v>
      </c>
      <c r="AIV52" s="8">
        <f t="shared" si="35"/>
        <v>22.134896085035813</v>
      </c>
      <c r="AIW52" s="8">
        <f t="shared" si="35"/>
        <v>22.08504829905231</v>
      </c>
      <c r="AIX52" s="8">
        <f t="shared" si="35"/>
        <v>22.035312770282843</v>
      </c>
      <c r="AIY52" s="8">
        <f t="shared" si="35"/>
        <v>21.985689245924167</v>
      </c>
      <c r="AIZ52" s="8">
        <f t="shared" si="35"/>
        <v>21.936177473742344</v>
      </c>
      <c r="AJA52" s="8">
        <f t="shared" si="35"/>
        <v>21.886777202071475</v>
      </c>
      <c r="AJB52" s="8">
        <f t="shared" si="35"/>
        <v>21.837488179812407</v>
      </c>
      <c r="AJC52" s="8">
        <f t="shared" si="35"/>
        <v>21.788310156431468</v>
      </c>
      <c r="AJD52" s="8">
        <f t="shared" si="35"/>
        <v>21.739242881959182</v>
      </c>
      <c r="AJE52" s="8">
        <f t="shared" si="35"/>
        <v>21.69028610698901</v>
      </c>
      <c r="AJF52" s="8">
        <f t="shared" si="35"/>
        <v>21.641439582676071</v>
      </c>
      <c r="AJG52" s="8">
        <f t="shared" si="35"/>
        <v>21.592703060735882</v>
      </c>
      <c r="AJH52" s="8">
        <f t="shared" si="35"/>
        <v>21.544076293443105</v>
      </c>
      <c r="AJI52" s="8">
        <f t="shared" si="35"/>
        <v>21.495559033630272</v>
      </c>
      <c r="AJJ52" s="8">
        <f t="shared" si="35"/>
        <v>21.447151034686534</v>
      </c>
      <c r="AJK52" s="8">
        <f t="shared" si="35"/>
        <v>21.398852050556421</v>
      </c>
      <c r="AJL52" s="8">
        <f t="shared" si="35"/>
        <v>21.350661835738567</v>
      </c>
      <c r="AJM52" s="8">
        <f t="shared" si="35"/>
        <v>21.302580145284484</v>
      </c>
      <c r="AJN52" s="8">
        <f t="shared" si="35"/>
        <v>21.254606734797303</v>
      </c>
      <c r="AJO52" s="8">
        <f t="shared" si="35"/>
        <v>21.206741360430538</v>
      </c>
      <c r="AJP52" s="8">
        <f t="shared" si="35"/>
        <v>21.158983778886849</v>
      </c>
      <c r="AJQ52" s="8">
        <f t="shared" si="35"/>
        <v>21.111333747416797</v>
      </c>
      <c r="AJR52" s="8">
        <f t="shared" si="35"/>
        <v>21.063791023817615</v>
      </c>
      <c r="AJS52" s="8">
        <f t="shared" si="35"/>
        <v>21.016355366431977</v>
      </c>
      <c r="AJT52" s="8">
        <f t="shared" si="35"/>
        <v>20.969026534146771</v>
      </c>
      <c r="AJU52" s="8">
        <f t="shared" si="35"/>
        <v>20.921804286391872</v>
      </c>
      <c r="AJV52" s="8">
        <f t="shared" si="35"/>
        <v>20.874688383138917</v>
      </c>
      <c r="AJW52" s="8">
        <f t="shared" si="35"/>
        <v>20.827678584900088</v>
      </c>
      <c r="AJX52" s="8">
        <f t="shared" si="35"/>
        <v>20.780774652726894</v>
      </c>
      <c r="AJY52" s="8">
        <f t="shared" si="35"/>
        <v>20.733976348208952</v>
      </c>
      <c r="AJZ52" s="8">
        <f t="shared" si="35"/>
        <v>20.687283433472786</v>
      </c>
      <c r="AKA52" s="8">
        <f t="shared" si="35"/>
        <v>20.640695671180605</v>
      </c>
      <c r="AKB52" s="8">
        <f t="shared" ref="AKB52:ALO52" si="36">AKA52*(1-$C$43)</f>
        <v>20.594212824529105</v>
      </c>
      <c r="AKC52" s="8">
        <f t="shared" si="36"/>
        <v>20.547834657248266</v>
      </c>
      <c r="AKD52" s="8">
        <f t="shared" si="36"/>
        <v>20.501560933600143</v>
      </c>
      <c r="AKE52" s="8">
        <f t="shared" si="36"/>
        <v>20.455391418377673</v>
      </c>
      <c r="AKF52" s="8">
        <f t="shared" si="36"/>
        <v>20.409325876903484</v>
      </c>
      <c r="AKG52" s="8">
        <f t="shared" si="36"/>
        <v>20.363364075028695</v>
      </c>
      <c r="AKH52" s="8">
        <f t="shared" si="36"/>
        <v>20.317505779131729</v>
      </c>
      <c r="AKI52" s="8">
        <f t="shared" si="36"/>
        <v>20.271750756117122</v>
      </c>
      <c r="AKJ52" s="8">
        <f t="shared" si="36"/>
        <v>20.226098773414346</v>
      </c>
      <c r="AKK52" s="8">
        <f t="shared" si="36"/>
        <v>20.180549598976615</v>
      </c>
      <c r="AKL52" s="8">
        <f t="shared" si="36"/>
        <v>20.13510300127972</v>
      </c>
      <c r="AKM52" s="8">
        <f t="shared" si="36"/>
        <v>20.089758749320836</v>
      </c>
      <c r="AKN52" s="8">
        <f t="shared" si="36"/>
        <v>20.044516612617365</v>
      </c>
      <c r="AKO52" s="8">
        <f t="shared" si="36"/>
        <v>19.999376361205751</v>
      </c>
      <c r="AKP52" s="8">
        <f t="shared" si="36"/>
        <v>19.954337765640314</v>
      </c>
      <c r="AKQ52" s="8">
        <f t="shared" si="36"/>
        <v>19.909400596992093</v>
      </c>
      <c r="AKR52" s="8">
        <f t="shared" si="36"/>
        <v>19.864564626847667</v>
      </c>
      <c r="AKS52" s="8">
        <f t="shared" si="36"/>
        <v>19.819829627308007</v>
      </c>
      <c r="AKT52" s="8">
        <f t="shared" si="36"/>
        <v>19.775195370987309</v>
      </c>
      <c r="AKU52" s="8">
        <f t="shared" si="36"/>
        <v>19.730661631011845</v>
      </c>
      <c r="AKV52" s="8">
        <f t="shared" si="36"/>
        <v>19.686228181018805</v>
      </c>
      <c r="AKW52" s="8">
        <f t="shared" si="36"/>
        <v>19.641894795155149</v>
      </c>
      <c r="AKX52" s="8">
        <f t="shared" si="36"/>
        <v>19.597661248076459</v>
      </c>
      <c r="AKY52" s="8">
        <f t="shared" si="36"/>
        <v>19.553527314945789</v>
      </c>
      <c r="AKZ52" s="8">
        <f t="shared" si="36"/>
        <v>19.50949277143253</v>
      </c>
      <c r="ALA52" s="8">
        <f t="shared" si="36"/>
        <v>19.465557393711265</v>
      </c>
      <c r="ALB52" s="8">
        <f t="shared" si="36"/>
        <v>19.421720958460625</v>
      </c>
      <c r="ALC52" s="8">
        <f t="shared" si="36"/>
        <v>19.377983242862172</v>
      </c>
      <c r="ALD52" s="8">
        <f t="shared" si="36"/>
        <v>19.334344024599247</v>
      </c>
      <c r="ALE52" s="8">
        <f t="shared" si="36"/>
        <v>19.290803081855849</v>
      </c>
      <c r="ALF52" s="8">
        <f t="shared" si="36"/>
        <v>19.247360193315508</v>
      </c>
      <c r="ALG52" s="8">
        <f t="shared" si="36"/>
        <v>19.204015138160162</v>
      </c>
      <c r="ALH52" s="8">
        <f t="shared" si="36"/>
        <v>19.160767696069026</v>
      </c>
      <c r="ALI52" s="8">
        <f t="shared" si="36"/>
        <v>19.117617647217479</v>
      </c>
      <c r="ALJ52" s="8">
        <f t="shared" si="36"/>
        <v>19.074564772275945</v>
      </c>
      <c r="ALK52" s="8">
        <f t="shared" si="36"/>
        <v>19.03160885240878</v>
      </c>
      <c r="ALL52" s="8">
        <f t="shared" si="36"/>
        <v>18.988749669273155</v>
      </c>
      <c r="ALM52" s="8">
        <f t="shared" si="36"/>
        <v>18.945987005017951</v>
      </c>
      <c r="ALN52" s="8">
        <f t="shared" si="36"/>
        <v>18.903320642282651</v>
      </c>
      <c r="ALO52" s="8">
        <f t="shared" si="36"/>
        <v>18.860750364196228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176.23529411764704</v>
      </c>
      <c r="D53" s="8">
        <f t="shared" si="37"/>
        <v>172.39060023068049</v>
      </c>
      <c r="E53" s="8">
        <f t="shared" si="37"/>
        <v>168.62978097937352</v>
      </c>
      <c r="F53" s="8">
        <f t="shared" si="37"/>
        <v>164.95100658098821</v>
      </c>
      <c r="G53" s="8">
        <f t="shared" si="37"/>
        <v>161.35248717075274</v>
      </c>
      <c r="H53" s="8">
        <f t="shared" si="37"/>
        <v>157.83247193102372</v>
      </c>
      <c r="I53" s="8">
        <f t="shared" si="37"/>
        <v>154.38924823944618</v>
      </c>
      <c r="J53" s="8">
        <f t="shared" si="37"/>
        <v>151.02114083569697</v>
      </c>
      <c r="K53" s="8">
        <f t="shared" si="37"/>
        <v>147.72651100640684</v>
      </c>
      <c r="L53" s="8">
        <f t="shared" si="37"/>
        <v>144.50375578786313</v>
      </c>
      <c r="M53" s="8">
        <f t="shared" si="37"/>
        <v>141.35130718610677</v>
      </c>
      <c r="N53" s="8">
        <f t="shared" si="37"/>
        <v>138.26763141404277</v>
      </c>
      <c r="O53" s="8">
        <f t="shared" si="37"/>
        <v>135.25122814519446</v>
      </c>
      <c r="P53" s="8">
        <f t="shared" si="37"/>
        <v>132.30062978373672</v>
      </c>
      <c r="Q53" s="8">
        <f t="shared" si="37"/>
        <v>129.41440075045469</v>
      </c>
      <c r="R53" s="8">
        <f t="shared" si="37"/>
        <v>126.59113678427906</v>
      </c>
      <c r="S53" s="8">
        <f t="shared" si="37"/>
        <v>123.82946425905966</v>
      </c>
      <c r="T53" s="8">
        <f t="shared" si="37"/>
        <v>121.12803951524339</v>
      </c>
      <c r="U53" s="8">
        <f t="shared" si="37"/>
        <v>118.48554820613241</v>
      </c>
      <c r="V53" s="8">
        <f t="shared" si="37"/>
        <v>115.90070465840409</v>
      </c>
      <c r="W53" s="8">
        <f t="shared" si="37"/>
        <v>113.37225124658173</v>
      </c>
      <c r="X53" s="8">
        <f t="shared" si="37"/>
        <v>110.89895778115138</v>
      </c>
      <c r="Y53" s="8">
        <f t="shared" si="37"/>
        <v>108.47962091002769</v>
      </c>
      <c r="Z53" s="8">
        <f t="shared" si="37"/>
        <v>106.11306353307677</v>
      </c>
      <c r="AA53" s="8">
        <f t="shared" si="37"/>
        <v>103.79813422941203</v>
      </c>
      <c r="AB53" s="8">
        <f t="shared" si="37"/>
        <v>101.5337066971837</v>
      </c>
      <c r="AC53" s="8">
        <f t="shared" si="37"/>
        <v>99.318679205589874</v>
      </c>
      <c r="AD53" s="8">
        <f t="shared" si="37"/>
        <v>97.151974058842015</v>
      </c>
      <c r="AE53" s="8">
        <f t="shared" si="37"/>
        <v>95.032537071825004</v>
      </c>
      <c r="AF53" s="8">
        <f t="shared" si="37"/>
        <v>92.959337057195341</v>
      </c>
      <c r="AG53" s="8">
        <f t="shared" si="37"/>
        <v>90.931365323669169</v>
      </c>
      <c r="AH53" s="8">
        <f t="shared" si="37"/>
        <v>88.947635185255137</v>
      </c>
      <c r="AI53" s="8">
        <f t="shared" si="37"/>
        <v>87.007181481194053</v>
      </c>
      <c r="AJ53" s="8">
        <f t="shared" si="37"/>
        <v>85.10906010637099</v>
      </c>
      <c r="AK53" s="8">
        <f t="shared" si="37"/>
        <v>83.252347551972008</v>
      </c>
      <c r="AL53" s="8">
        <f t="shared" si="37"/>
        <v>81.436140456161738</v>
      </c>
      <c r="AM53" s="8">
        <f t="shared" si="37"/>
        <v>79.659555164563187</v>
      </c>
      <c r="AN53" s="8">
        <f t="shared" si="37"/>
        <v>77.921727300326069</v>
      </c>
      <c r="AO53" s="8">
        <f t="shared" si="37"/>
        <v>76.221811343574274</v>
      </c>
      <c r="AP53" s="8">
        <f t="shared" si="37"/>
        <v>74.558980220027962</v>
      </c>
      <c r="AQ53" s="8">
        <f t="shared" si="37"/>
        <v>72.932424898600445</v>
      </c>
      <c r="AR53" s="8">
        <f t="shared" si="37"/>
        <v>71.341353997773339</v>
      </c>
      <c r="AS53" s="8">
        <f t="shared" si="37"/>
        <v>69.784993400559159</v>
      </c>
      <c r="AT53" s="8">
        <f t="shared" si="37"/>
        <v>68.262585877863813</v>
      </c>
      <c r="AU53" s="8">
        <f t="shared" si="37"/>
        <v>66.773390720065564</v>
      </c>
      <c r="AV53" s="8">
        <f t="shared" si="37"/>
        <v>65.316683376631332</v>
      </c>
      <c r="AW53" s="8">
        <f t="shared" si="37"/>
        <v>63.891755103595273</v>
      </c>
      <c r="AX53" s="8">
        <f t="shared" si="37"/>
        <v>62.497912618727419</v>
      </c>
      <c r="AY53" s="8">
        <f t="shared" si="37"/>
        <v>61.134477764225529</v>
      </c>
      <c r="AZ53" s="8">
        <f t="shared" si="37"/>
        <v>59.800787176765191</v>
      </c>
      <c r="BA53" s="8">
        <f t="shared" si="37"/>
        <v>58.496191964748157</v>
      </c>
      <c r="BB53" s="8">
        <f t="shared" si="37"/>
        <v>57.220057392591698</v>
      </c>
      <c r="BC53" s="8">
        <f t="shared" si="37"/>
        <v>55.971762571905487</v>
      </c>
      <c r="BD53" s="8">
        <f t="shared" si="37"/>
        <v>54.750700159405433</v>
      </c>
      <c r="BE53" s="8">
        <f t="shared" si="37"/>
        <v>53.556276061418103</v>
      </c>
      <c r="BF53" s="8">
        <f t="shared" si="37"/>
        <v>52.387909144831156</v>
      </c>
      <c r="BG53" s="8">
        <f t="shared" si="37"/>
        <v>51.245030954349993</v>
      </c>
      <c r="BH53" s="8">
        <f t="shared" si="37"/>
        <v>50.127085435922339</v>
      </c>
      <c r="BI53" s="8">
        <f t="shared" si="37"/>
        <v>49.033528666196716</v>
      </c>
      <c r="BJ53" s="8">
        <f t="shared" si="37"/>
        <v>47.963828587882773</v>
      </c>
      <c r="BK53" s="8">
        <f t="shared" si="37"/>
        <v>46.917464750885159</v>
      </c>
      <c r="BL53" s="8">
        <f t="shared" si="37"/>
        <v>45.893928059084473</v>
      </c>
      <c r="BM53" s="8">
        <f t="shared" si="37"/>
        <v>44.892720522642577</v>
      </c>
      <c r="BN53" s="8">
        <f t="shared" si="37"/>
        <v>43.913355015711346</v>
      </c>
      <c r="BO53" s="8">
        <f t="shared" ref="BO53:DZ53" si="38">BO52/(1+$C$41)^BO51</f>
        <v>42.955355039427417</v>
      </c>
      <c r="BP53" s="8">
        <f t="shared" si="38"/>
        <v>42.018254490077091</v>
      </c>
      <c r="BQ53" s="8">
        <f t="shared" si="38"/>
        <v>41.101597432319046</v>
      </c>
      <c r="BR53" s="8">
        <f t="shared" si="38"/>
        <v>40.204937877354375</v>
      </c>
      <c r="BS53" s="8">
        <f t="shared" si="38"/>
        <v>39.327839565935854</v>
      </c>
      <c r="BT53" s="8">
        <f t="shared" si="38"/>
        <v>38.469875756111144</v>
      </c>
      <c r="BU53" s="8">
        <f t="shared" si="38"/>
        <v>37.630629015596455</v>
      </c>
      <c r="BV53" s="8">
        <f t="shared" si="38"/>
        <v>36.809691018679736</v>
      </c>
      <c r="BW53" s="8">
        <f t="shared" si="38"/>
        <v>36.006662347554574</v>
      </c>
      <c r="BX53" s="8">
        <f t="shared" si="38"/>
        <v>35.22115229798812</v>
      </c>
      <c r="BY53" s="8">
        <f t="shared" si="38"/>
        <v>34.452778689228488</v>
      </c>
      <c r="BZ53" s="8">
        <f t="shared" si="38"/>
        <v>33.701167678059157</v>
      </c>
      <c r="CA53" s="8">
        <f t="shared" si="38"/>
        <v>32.965953576909968</v>
      </c>
      <c r="CB53" s="8">
        <f t="shared" si="38"/>
        <v>32.246778675936042</v>
      </c>
      <c r="CC53" s="8">
        <f t="shared" si="38"/>
        <v>31.543293068978279</v>
      </c>
      <c r="CD53" s="8">
        <f t="shared" si="38"/>
        <v>30.855154483320526</v>
      </c>
      <c r="CE53" s="8">
        <f t="shared" si="38"/>
        <v>30.182028113160868</v>
      </c>
      <c r="CF53" s="8">
        <f t="shared" si="38"/>
        <v>29.523586456715719</v>
      </c>
      <c r="CG53" s="8">
        <f t="shared" si="38"/>
        <v>28.879509156877642</v>
      </c>
      <c r="CH53" s="8">
        <f t="shared" si="38"/>
        <v>28.249482845349362</v>
      </c>
      <c r="CI53" s="8">
        <f t="shared" si="38"/>
        <v>27.633200990178072</v>
      </c>
      <c r="CJ53" s="8">
        <f t="shared" si="38"/>
        <v>27.030363746615873</v>
      </c>
      <c r="CK53" s="8">
        <f t="shared" si="38"/>
        <v>26.440677811233826</v>
      </c>
      <c r="CL53" s="8">
        <f t="shared" si="38"/>
        <v>25.863856279218552</v>
      </c>
      <c r="CM53" s="8">
        <f t="shared" si="38"/>
        <v>25.29961850478211</v>
      </c>
      <c r="CN53" s="8">
        <f t="shared" si="38"/>
        <v>24.747689964616999</v>
      </c>
      <c r="CO53" s="8">
        <f t="shared" si="38"/>
        <v>24.20780212433008</v>
      </c>
      <c r="CP53" s="8">
        <f t="shared" si="38"/>
        <v>23.679692307790276</v>
      </c>
      <c r="CQ53" s="8">
        <f t="shared" si="38"/>
        <v>23.163103569326601</v>
      </c>
      <c r="CR53" s="8">
        <f t="shared" si="38"/>
        <v>22.657784568714192</v>
      </c>
      <c r="CS53" s="8">
        <f t="shared" si="38"/>
        <v>22.163489448887699</v>
      </c>
      <c r="CT53" s="8">
        <f t="shared" si="38"/>
        <v>21.679977716322352</v>
      </c>
      <c r="CU53" s="8">
        <f t="shared" si="38"/>
        <v>21.207014124024695</v>
      </c>
      <c r="CV53" s="8">
        <f t="shared" si="38"/>
        <v>20.744368557075877</v>
      </c>
      <c r="CW53" s="8">
        <f t="shared" si="38"/>
        <v>20.291815920671905</v>
      </c>
      <c r="CX53" s="8">
        <f t="shared" si="38"/>
        <v>19.849136030606424</v>
      </c>
      <c r="CY53" s="8">
        <f t="shared" si="38"/>
        <v>19.41611350614264</v>
      </c>
      <c r="CZ53" s="8">
        <f t="shared" si="38"/>
        <v>18.992537665222354</v>
      </c>
      <c r="DA53" s="8">
        <f t="shared" si="38"/>
        <v>18.578202421961059</v>
      </c>
      <c r="DB53" s="8">
        <f t="shared" si="38"/>
        <v>18.172906186379212</v>
      </c>
      <c r="DC53" s="8">
        <f t="shared" si="38"/>
        <v>17.776451766321063</v>
      </c>
      <c r="DD53" s="8">
        <f t="shared" si="38"/>
        <v>17.38864627151305</v>
      </c>
      <c r="DE53" s="8">
        <f t="shared" si="38"/>
        <v>17.009301019715295</v>
      </c>
      <c r="DF53" s="8">
        <f t="shared" si="38"/>
        <v>16.638231444920482</v>
      </c>
      <c r="DG53" s="8">
        <f t="shared" si="38"/>
        <v>16.275257007555414</v>
      </c>
      <c r="DH53" s="8">
        <f t="shared" si="38"/>
        <v>15.920201106641567</v>
      </c>
      <c r="DI53" s="8">
        <f t="shared" si="38"/>
        <v>15.572890993871976</v>
      </c>
      <c r="DJ53" s="8">
        <f t="shared" si="38"/>
        <v>15.233157689562523</v>
      </c>
      <c r="DK53" s="8">
        <f t="shared" si="38"/>
        <v>14.90083590043689</v>
      </c>
      <c r="DL53" s="8">
        <f t="shared" si="38"/>
        <v>14.575763939205004</v>
      </c>
      <c r="DM53" s="8">
        <f t="shared" si="38"/>
        <v>14.257783645895998</v>
      </c>
      <c r="DN53" s="8">
        <f t="shared" si="38"/>
        <v>13.946740310907291</v>
      </c>
      <c r="DO53" s="8">
        <f t="shared" si="38"/>
        <v>13.64248259973248</v>
      </c>
      <c r="DP53" s="8">
        <f t="shared" si="38"/>
        <v>13.344862479331253</v>
      </c>
      <c r="DQ53" s="8">
        <f t="shared" si="38"/>
        <v>13.053735146105691</v>
      </c>
      <c r="DR53" s="8">
        <f t="shared" si="38"/>
        <v>12.768958955447703</v>
      </c>
      <c r="DS53" s="8">
        <f t="shared" si="38"/>
        <v>12.490395352823564</v>
      </c>
      <c r="DT53" s="8">
        <f t="shared" si="38"/>
        <v>12.21790880636177</v>
      </c>
      <c r="DU53" s="8">
        <f t="shared" si="38"/>
        <v>11.951366740911611</v>
      </c>
      <c r="DV53" s="8">
        <f t="shared" si="38"/>
        <v>11.690639473540271</v>
      </c>
      <c r="DW53" s="8">
        <f t="shared" si="38"/>
        <v>11.435600150437116</v>
      </c>
      <c r="DX53" s="8">
        <f t="shared" si="38"/>
        <v>11.186124685194443</v>
      </c>
      <c r="DY53" s="8">
        <f t="shared" si="38"/>
        <v>10.942091698434693</v>
      </c>
      <c r="DZ53" s="8">
        <f t="shared" si="38"/>
        <v>10.703382458754723</v>
      </c>
      <c r="EA53" s="8">
        <f t="shared" ref="EA53:GL53" si="39">EA52/(1+$C$41)^EA51</f>
        <v>10.469880824958437</v>
      </c>
      <c r="EB53" s="8">
        <f t="shared" si="39"/>
        <v>10.241473189549637</v>
      </c>
      <c r="EC53" s="8">
        <f t="shared" si="39"/>
        <v>10.018048423457619</v>
      </c>
      <c r="ED53" s="8">
        <f t="shared" si="39"/>
        <v>9.79949782196862</v>
      </c>
      <c r="EE53" s="8">
        <f t="shared" si="39"/>
        <v>9.5857150518368091</v>
      </c>
      <c r="EF53" s="8">
        <f t="shared" si="39"/>
        <v>9.3765960995490918</v>
      </c>
      <c r="EG53" s="8">
        <f t="shared" si="39"/>
        <v>9.1720392207185366</v>
      </c>
      <c r="EH53" s="8">
        <f t="shared" si="39"/>
        <v>8.9719448905818417</v>
      </c>
      <c r="EI53" s="8">
        <f t="shared" si="39"/>
        <v>8.7762157555767164</v>
      </c>
      <c r="EJ53" s="8">
        <f t="shared" si="39"/>
        <v>8.5847565859756454</v>
      </c>
      <c r="EK53" s="8">
        <f t="shared" si="39"/>
        <v>8.3974742295529694</v>
      </c>
      <c r="EL53" s="8">
        <f t="shared" si="39"/>
        <v>8.2142775662627585</v>
      </c>
      <c r="EM53" s="8">
        <f t="shared" si="39"/>
        <v>8.0350774639054272</v>
      </c>
      <c r="EN53" s="8">
        <f t="shared" si="39"/>
        <v>7.8597867347614807</v>
      </c>
      <c r="EO53" s="8">
        <f t="shared" si="39"/>
        <v>7.6883200931713729</v>
      </c>
      <c r="EP53" s="8">
        <f t="shared" si="39"/>
        <v>7.5205941140407333</v>
      </c>
      <c r="EQ53" s="8">
        <f t="shared" si="39"/>
        <v>7.356527192250895</v>
      </c>
      <c r="ER53" s="8">
        <f t="shared" si="39"/>
        <v>7.1960395029548501</v>
      </c>
      <c r="ES53" s="8">
        <f t="shared" si="39"/>
        <v>7.0390529627394072</v>
      </c>
      <c r="ET53" s="8">
        <f t="shared" si="39"/>
        <v>6.8854911916346246</v>
      </c>
      <c r="EU53" s="8">
        <f t="shared" si="39"/>
        <v>6.7352794759520229</v>
      </c>
      <c r="EV53" s="8">
        <f t="shared" si="39"/>
        <v>6.5883447319335078</v>
      </c>
      <c r="EW53" s="8">
        <f t="shared" si="39"/>
        <v>6.4446154701933276</v>
      </c>
      <c r="EX53" s="8">
        <f t="shared" si="39"/>
        <v>6.3040217609357363</v>
      </c>
      <c r="EY53" s="8">
        <f t="shared" si="39"/>
        <v>6.1664951999314805</v>
      </c>
      <c r="EZ53" s="8">
        <f t="shared" si="39"/>
        <v>6.0319688752365037</v>
      </c>
      <c r="FA53" s="8">
        <f t="shared" si="39"/>
        <v>5.9003773346367367</v>
      </c>
      <c r="FB53" s="8">
        <f t="shared" si="39"/>
        <v>5.771656553803072</v>
      </c>
      <c r="FC53" s="8">
        <f t="shared" si="39"/>
        <v>5.645743905141086</v>
      </c>
      <c r="FD53" s="8">
        <f t="shared" si="39"/>
        <v>5.5225781273203012</v>
      </c>
      <c r="FE53" s="8">
        <f t="shared" si="39"/>
        <v>5.4020992954682132</v>
      </c>
      <c r="FF53" s="8">
        <f t="shared" si="39"/>
        <v>5.2842487920145267</v>
      </c>
      <c r="FG53" s="8">
        <f t="shared" si="39"/>
        <v>5.1689692781714802</v>
      </c>
      <c r="FH53" s="8">
        <f t="shared" si="39"/>
        <v>5.0562046660363116</v>
      </c>
      <c r="FI53" s="8">
        <f t="shared" si="39"/>
        <v>4.9459000913023505</v>
      </c>
      <c r="FJ53" s="8">
        <f t="shared" si="39"/>
        <v>4.8380018865654302</v>
      </c>
      <c r="FK53" s="8">
        <f t="shared" si="39"/>
        <v>4.7324575552126307</v>
      </c>
      <c r="FL53" s="8">
        <f t="shared" si="39"/>
        <v>4.6292157458806775</v>
      </c>
      <c r="FM53" s="8">
        <f t="shared" si="39"/>
        <v>4.5282262274715261</v>
      </c>
      <c r="FN53" s="8">
        <f t="shared" si="39"/>
        <v>4.4294398647129984</v>
      </c>
      <c r="FO53" s="8">
        <f t="shared" si="39"/>
        <v>4.3328085942526124</v>
      </c>
      <c r="FP53" s="8">
        <f t="shared" si="39"/>
        <v>4.2382854012728979</v>
      </c>
      <c r="FQ53" s="8">
        <f t="shared" si="39"/>
        <v>4.1458242966168939</v>
      </c>
      <c r="FR53" s="8">
        <f t="shared" si="39"/>
        <v>4.0553802944126582</v>
      </c>
      <c r="FS53" s="8">
        <f t="shared" si="39"/>
        <v>3.9669093901859234</v>
      </c>
      <c r="FT53" s="8">
        <f t="shared" si="39"/>
        <v>3.8803685394502194</v>
      </c>
      <c r="FU53" s="8">
        <f t="shared" si="39"/>
        <v>3.7957156367640965</v>
      </c>
      <c r="FV53" s="8">
        <f t="shared" si="39"/>
        <v>3.7129094952451989</v>
      </c>
      <c r="FW53" s="8">
        <f t="shared" si="39"/>
        <v>3.6319098265312806</v>
      </c>
      <c r="FX53" s="8">
        <f t="shared" si="39"/>
        <v>3.552677221178365</v>
      </c>
      <c r="FY53" s="8">
        <f t="shared" si="39"/>
        <v>3.4751731294865404</v>
      </c>
      <c r="FZ53" s="8">
        <f t="shared" si="39"/>
        <v>3.3993598427440554</v>
      </c>
      <c r="GA53" s="8">
        <f t="shared" si="39"/>
        <v>3.3252004748805843</v>
      </c>
      <c r="GB53" s="8">
        <f t="shared" si="39"/>
        <v>3.2526589445207374</v>
      </c>
      <c r="GC53" s="8">
        <f t="shared" si="39"/>
        <v>3.1816999574290965</v>
      </c>
      <c r="GD53" s="8">
        <f t="shared" si="39"/>
        <v>3.1122889893382011</v>
      </c>
      <c r="GE53" s="8">
        <f t="shared" si="39"/>
        <v>3.0443922691511878</v>
      </c>
      <c r="GF53" s="8">
        <f t="shared" si="39"/>
        <v>2.977976762510842</v>
      </c>
      <c r="GG53" s="8">
        <f t="shared" si="39"/>
        <v>2.9130101557271253</v>
      </c>
      <c r="GH53" s="8">
        <f t="shared" si="39"/>
        <v>2.849460840055321</v>
      </c>
      <c r="GI53" s="8">
        <f t="shared" si="39"/>
        <v>2.7872978963171731</v>
      </c>
      <c r="GJ53" s="8">
        <f t="shared" si="39"/>
        <v>2.7264910798575159</v>
      </c>
      <c r="GK53" s="8">
        <f t="shared" si="39"/>
        <v>2.6670108058290953</v>
      </c>
      <c r="GL53" s="8">
        <f t="shared" si="39"/>
        <v>2.6088281347983995</v>
      </c>
      <c r="GM53" s="8">
        <f t="shared" ref="GM53:IX53" si="40">GM52/(1+$C$41)^GM51</f>
        <v>2.5519147586655229</v>
      </c>
      <c r="GN53" s="8">
        <f t="shared" si="40"/>
        <v>2.4962429868911848</v>
      </c>
      <c r="GO53" s="8">
        <f t="shared" si="40"/>
        <v>2.4417857330242212</v>
      </c>
      <c r="GP53" s="8">
        <f t="shared" si="40"/>
        <v>2.3885165015229912</v>
      </c>
      <c r="GQ53" s="8">
        <f t="shared" si="40"/>
        <v>2.3364093748642754</v>
      </c>
      <c r="GR53" s="8">
        <f t="shared" si="40"/>
        <v>2.2854390009334127</v>
      </c>
      <c r="GS53" s="8">
        <f t="shared" si="40"/>
        <v>2.2355805806895206</v>
      </c>
      <c r="GT53" s="8">
        <f t="shared" si="40"/>
        <v>2.1868098560998108</v>
      </c>
      <c r="GU53" s="8">
        <f t="shared" si="40"/>
        <v>2.1391030983371317</v>
      </c>
      <c r="GV53" s="8">
        <f t="shared" si="40"/>
        <v>2.0924370962349768</v>
      </c>
      <c r="GW53" s="8">
        <f t="shared" si="40"/>
        <v>2.0467891449943685</v>
      </c>
      <c r="GX53" s="8">
        <f t="shared" si="40"/>
        <v>2.0021370351370988</v>
      </c>
      <c r="GY53" s="8">
        <f t="shared" si="40"/>
        <v>1.9584590416999705</v>
      </c>
      <c r="GZ53" s="8">
        <f t="shared" si="40"/>
        <v>1.9157339136647669</v>
      </c>
      <c r="HA53" s="8">
        <f t="shared" si="40"/>
        <v>1.873940863618818</v>
      </c>
      <c r="HB53" s="8">
        <f t="shared" si="40"/>
        <v>1.8330595576411255</v>
      </c>
      <c r="HC53" s="8">
        <f t="shared" si="40"/>
        <v>1.7930701054091349</v>
      </c>
      <c r="HD53" s="8">
        <f t="shared" si="40"/>
        <v>1.753953050521327</v>
      </c>
      <c r="HE53" s="8">
        <f t="shared" si="40"/>
        <v>1.7156893610309341</v>
      </c>
      <c r="HF53" s="8">
        <f t="shared" si="40"/>
        <v>1.6782604201861691</v>
      </c>
      <c r="HG53" s="8">
        <f t="shared" si="40"/>
        <v>1.6416480173724606</v>
      </c>
      <c r="HH53" s="8">
        <f t="shared" si="40"/>
        <v>1.6058343392522918</v>
      </c>
      <c r="HI53" s="8">
        <f t="shared" si="40"/>
        <v>1.5708019610983293</v>
      </c>
      <c r="HJ53" s="8">
        <f t="shared" si="40"/>
        <v>1.5365338383156235</v>
      </c>
      <c r="HK53" s="8">
        <f t="shared" si="40"/>
        <v>1.5030132981487612</v>
      </c>
      <c r="HL53" s="8">
        <f t="shared" si="40"/>
        <v>1.4702240315699315</v>
      </c>
      <c r="HM53" s="8">
        <f t="shared" si="40"/>
        <v>1.4381500853439573</v>
      </c>
      <c r="HN53" s="8">
        <f t="shared" si="40"/>
        <v>1.4067758542664337</v>
      </c>
      <c r="HO53" s="8">
        <f t="shared" si="40"/>
        <v>1.3760860735712017</v>
      </c>
      <c r="HP53" s="8">
        <f t="shared" si="40"/>
        <v>1.3460658115034505</v>
      </c>
      <c r="HQ53" s="8">
        <f t="shared" si="40"/>
        <v>1.3167004620548479</v>
      </c>
      <c r="HR53" s="8">
        <f t="shared" si="40"/>
        <v>1.287975737857157</v>
      </c>
      <c r="HS53" s="8">
        <f t="shared" si="40"/>
        <v>1.2598776632308848</v>
      </c>
      <c r="HT53" s="8">
        <f t="shared" si="40"/>
        <v>1.2323925673855776</v>
      </c>
      <c r="HU53" s="8">
        <f t="shared" si="40"/>
        <v>1.205507077768456</v>
      </c>
      <c r="HV53" s="8">
        <f t="shared" si="40"/>
        <v>1.1792081135581582</v>
      </c>
      <c r="HW53" s="8">
        <f t="shared" si="40"/>
        <v>1.1534828793004168</v>
      </c>
      <c r="HX53" s="8">
        <f t="shared" si="40"/>
        <v>1.1283188586825805</v>
      </c>
      <c r="HY53" s="8">
        <f t="shared" si="40"/>
        <v>1.1037038084439488</v>
      </c>
      <c r="HZ53" s="8">
        <f t="shared" si="40"/>
        <v>1.0796257524189534</v>
      </c>
      <c r="IA53" s="8">
        <f t="shared" si="40"/>
        <v>1.0560729757103</v>
      </c>
      <c r="IB53" s="8">
        <f t="shared" si="40"/>
        <v>1.0330340189892162</v>
      </c>
      <c r="IC53" s="8">
        <f t="shared" si="40"/>
        <v>1.0104976729200514</v>
      </c>
      <c r="ID53" s="8">
        <f t="shared" si="40"/>
        <v>0.98845297270650501</v>
      </c>
      <c r="IE53" s="8">
        <f t="shared" si="40"/>
        <v>0.96688919275683338</v>
      </c>
      <c r="IF53" s="8">
        <f t="shared" si="40"/>
        <v>0.94579584146543616</v>
      </c>
      <c r="IG53" s="8">
        <f t="shared" si="40"/>
        <v>0.92516265610829063</v>
      </c>
      <c r="IH53" s="8">
        <f t="shared" si="40"/>
        <v>0.90497959784973969</v>
      </c>
      <c r="II53" s="8">
        <f t="shared" si="40"/>
        <v>0.88523684685821791</v>
      </c>
      <c r="IJ53" s="8">
        <f t="shared" si="40"/>
        <v>0.86592479752852247</v>
      </c>
      <c r="IK53" s="8">
        <f t="shared" si="40"/>
        <v>0.84703405380832186</v>
      </c>
      <c r="IL53" s="8">
        <f t="shared" si="40"/>
        <v>0.82855542462661302</v>
      </c>
      <c r="IM53" s="8">
        <f t="shared" si="40"/>
        <v>0.81047991942191577</v>
      </c>
      <c r="IN53" s="8">
        <f t="shared" si="40"/>
        <v>0.79279874376801718</v>
      </c>
      <c r="IO53" s="8">
        <f t="shared" si="40"/>
        <v>0.77550329509514881</v>
      </c>
      <c r="IP53" s="8">
        <f t="shared" si="40"/>
        <v>0.75858515850450436</v>
      </c>
      <c r="IQ53" s="8">
        <f t="shared" si="40"/>
        <v>0.74203610267407072</v>
      </c>
      <c r="IR53" s="8">
        <f t="shared" si="40"/>
        <v>0.72584807585377331</v>
      </c>
      <c r="IS53" s="8">
        <f t="shared" si="40"/>
        <v>0.71001320194799078</v>
      </c>
      <c r="IT53" s="8">
        <f t="shared" si="40"/>
        <v>0.69452377668353316</v>
      </c>
      <c r="IU53" s="8">
        <f t="shared" si="40"/>
        <v>0.67937226386121752</v>
      </c>
      <c r="IV53" s="8">
        <f t="shared" si="40"/>
        <v>0.66455129168921767</v>
      </c>
      <c r="IW53" s="8">
        <f t="shared" si="40"/>
        <v>0.65005364919640551</v>
      </c>
      <c r="IX53" s="8">
        <f t="shared" si="40"/>
        <v>0.63587228272393648</v>
      </c>
      <c r="IY53" s="8">
        <f t="shared" ref="IY53:LJ53" si="41">IY52/(1+$C$41)^IY51</f>
        <v>0.62200029249337463</v>
      </c>
      <c r="IZ53" s="8">
        <f t="shared" si="41"/>
        <v>0.60843092924968578</v>
      </c>
      <c r="JA53" s="8">
        <f t="shared" si="41"/>
        <v>0.59515759097746623</v>
      </c>
      <c r="JB53" s="8">
        <f t="shared" si="41"/>
        <v>0.58217381968880877</v>
      </c>
      <c r="JC53" s="8">
        <f t="shared" si="41"/>
        <v>0.5694732982812446</v>
      </c>
      <c r="JD53" s="8">
        <f t="shared" si="41"/>
        <v>0.55704984746423059</v>
      </c>
      <c r="JE53" s="8">
        <f t="shared" si="41"/>
        <v>0.54489742275268749</v>
      </c>
      <c r="JF53" s="8">
        <f t="shared" si="41"/>
        <v>0.53301011152612587</v>
      </c>
      <c r="JG53" s="8">
        <f t="shared" si="41"/>
        <v>0.52138213015193036</v>
      </c>
      <c r="JH53" s="8">
        <f t="shared" si="41"/>
        <v>0.5100078211714002</v>
      </c>
      <c r="JI53" s="8">
        <f t="shared" si="41"/>
        <v>0.4988816505471787</v>
      </c>
      <c r="JJ53" s="8">
        <f t="shared" si="41"/>
        <v>0.48799820497073176</v>
      </c>
      <c r="JK53" s="8">
        <f t="shared" si="41"/>
        <v>0.47735218922856637</v>
      </c>
      <c r="JL53" s="8">
        <f t="shared" si="41"/>
        <v>0.46693842362590543</v>
      </c>
      <c r="JM53" s="8">
        <f t="shared" si="41"/>
        <v>0.45675184146656866</v>
      </c>
      <c r="JN53" s="8">
        <f t="shared" si="41"/>
        <v>0.44678748658782924</v>
      </c>
      <c r="JO53" s="8">
        <f t="shared" si="41"/>
        <v>0.43704051094905233</v>
      </c>
      <c r="JP53" s="8">
        <f t="shared" si="41"/>
        <v>0.42750617227293641</v>
      </c>
      <c r="JQ53" s="8">
        <f t="shared" si="41"/>
        <v>0.41817983173821349</v>
      </c>
      <c r="JR53" s="8">
        <f t="shared" si="41"/>
        <v>0.4090569517226853</v>
      </c>
      <c r="JS53" s="8">
        <f t="shared" si="41"/>
        <v>0.40013309359549593</v>
      </c>
      <c r="JT53" s="8">
        <f t="shared" si="41"/>
        <v>0.39140391555756748</v>
      </c>
      <c r="JU53" s="8">
        <f t="shared" si="41"/>
        <v>0.38286517052914887</v>
      </c>
      <c r="JV53" s="8">
        <f t="shared" si="41"/>
        <v>0.37451270408344828</v>
      </c>
      <c r="JW53" s="8">
        <f t="shared" si="41"/>
        <v>0.36634245242534547</v>
      </c>
      <c r="JX53" s="8">
        <f t="shared" si="41"/>
        <v>0.3583504404141995</v>
      </c>
      <c r="JY53" s="8">
        <f t="shared" si="41"/>
        <v>0.35053277962979096</v>
      </c>
      <c r="JZ53" s="8">
        <f t="shared" si="41"/>
        <v>0.34288566648045543</v>
      </c>
      <c r="KA53" s="8">
        <f t="shared" si="41"/>
        <v>0.33540538035249168</v>
      </c>
      <c r="KB53" s="8">
        <f t="shared" si="41"/>
        <v>0.32808828179993904</v>
      </c>
      <c r="KC53" s="8">
        <f t="shared" si="41"/>
        <v>0.32093081077384861</v>
      </c>
      <c r="KD53" s="8">
        <f t="shared" si="41"/>
        <v>0.31392948489018224</v>
      </c>
      <c r="KE53" s="8">
        <f t="shared" si="41"/>
        <v>0.30708089773549951</v>
      </c>
      <c r="KF53" s="8">
        <f t="shared" si="41"/>
        <v>0.30038171720960705</v>
      </c>
      <c r="KG53" s="8">
        <f t="shared" si="41"/>
        <v>0.29382868390436373</v>
      </c>
      <c r="KH53" s="8">
        <f t="shared" si="41"/>
        <v>0.28741860951785403</v>
      </c>
      <c r="KI53" s="8">
        <f t="shared" si="41"/>
        <v>0.28114837530315656</v>
      </c>
      <c r="KJ53" s="8">
        <f t="shared" si="41"/>
        <v>0.27501493055095477</v>
      </c>
      <c r="KK53" s="8">
        <f t="shared" si="41"/>
        <v>0.26901529110524919</v>
      </c>
      <c r="KL53" s="8">
        <f t="shared" si="41"/>
        <v>0.26314653791145104</v>
      </c>
      <c r="KM53" s="8">
        <f t="shared" si="41"/>
        <v>0.25740581559615139</v>
      </c>
      <c r="KN53" s="8">
        <f t="shared" si="41"/>
        <v>0.25179033107787147</v>
      </c>
      <c r="KO53" s="8">
        <f t="shared" si="41"/>
        <v>0.24629735220812168</v>
      </c>
      <c r="KP53" s="8">
        <f t="shared" si="41"/>
        <v>0.24092420644210683</v>
      </c>
      <c r="KQ53" s="8">
        <f t="shared" si="41"/>
        <v>0.23566827953843056</v>
      </c>
      <c r="KR53" s="8">
        <f t="shared" si="41"/>
        <v>0.23052701428716665</v>
      </c>
      <c r="KS53" s="8">
        <f t="shared" si="41"/>
        <v>0.22549790926567845</v>
      </c>
      <c r="KT53" s="8">
        <f t="shared" si="41"/>
        <v>0.22057851762158048</v>
      </c>
      <c r="KU53" s="8">
        <f t="shared" si="41"/>
        <v>0.21576644588225166</v>
      </c>
      <c r="KV53" s="8">
        <f t="shared" si="41"/>
        <v>0.21105935279031846</v>
      </c>
      <c r="KW53" s="8">
        <f t="shared" si="41"/>
        <v>0.20645494816454379</v>
      </c>
      <c r="KX53" s="8">
        <f t="shared" si="41"/>
        <v>0.20195099178556589</v>
      </c>
      <c r="KY53" s="8">
        <f t="shared" si="41"/>
        <v>0.19754529230594589</v>
      </c>
      <c r="KZ53" s="8">
        <f t="shared" si="41"/>
        <v>0.19323570618399299</v>
      </c>
      <c r="LA53" s="8">
        <f t="shared" si="41"/>
        <v>0.18902013664084971</v>
      </c>
      <c r="LB53" s="8">
        <f t="shared" si="41"/>
        <v>0.18489653264032796</v>
      </c>
      <c r="LC53" s="8">
        <f t="shared" si="41"/>
        <v>0.18086288789100191</v>
      </c>
      <c r="LD53" s="8">
        <f t="shared" si="41"/>
        <v>0.17691723987006994</v>
      </c>
      <c r="LE53" s="8">
        <f t="shared" si="41"/>
        <v>0.17305766886851232</v>
      </c>
      <c r="LF53" s="8">
        <f t="shared" si="41"/>
        <v>0.16928229705707881</v>
      </c>
      <c r="LG53" s="8">
        <f t="shared" si="41"/>
        <v>0.1655892875726532</v>
      </c>
      <c r="LH53" s="8">
        <f t="shared" si="41"/>
        <v>0.16197684362454864</v>
      </c>
      <c r="LI53" s="8">
        <f t="shared" si="41"/>
        <v>0.15844320762030017</v>
      </c>
      <c r="LJ53" s="8">
        <f t="shared" si="41"/>
        <v>0.15498666031052866</v>
      </c>
      <c r="LK53" s="8">
        <f t="shared" ref="LK53:NV53" si="42">LK52/(1+$C$41)^LK51</f>
        <v>0.1516055199524601</v>
      </c>
      <c r="LL53" s="8">
        <f t="shared" si="42"/>
        <v>0.14829814149169332</v>
      </c>
      <c r="LM53" s="8">
        <f t="shared" si="42"/>
        <v>0.14506291576181765</v>
      </c>
      <c r="LN53" s="8">
        <f t="shared" si="42"/>
        <v>0.14189826870149222</v>
      </c>
      <c r="LO53" s="8">
        <f t="shared" si="42"/>
        <v>0.13880266058860435</v>
      </c>
      <c r="LP53" s="8">
        <f t="shared" si="42"/>
        <v>0.13577458529113609</v>
      </c>
      <c r="LQ53" s="8">
        <f t="shared" si="42"/>
        <v>0.13281256953437298</v>
      </c>
      <c r="LR53" s="8">
        <f t="shared" si="42"/>
        <v>0.12991517218409956</v>
      </c>
      <c r="LS53" s="8">
        <f t="shared" si="42"/>
        <v>0.12708098354543235</v>
      </c>
      <c r="LT53" s="8">
        <f t="shared" si="42"/>
        <v>0.124308624676949</v>
      </c>
      <c r="LU53" s="8">
        <f t="shared" si="42"/>
        <v>0.12159674671978093</v>
      </c>
      <c r="LV53" s="8">
        <f t="shared" si="42"/>
        <v>0.11894403024134112</v>
      </c>
      <c r="LW53" s="8">
        <f t="shared" si="42"/>
        <v>0.11634918459337022</v>
      </c>
      <c r="LX53" s="8">
        <f t="shared" si="42"/>
        <v>0.11381094728398623</v>
      </c>
      <c r="LY53" s="8">
        <f t="shared" si="42"/>
        <v>0.11132808336343404</v>
      </c>
      <c r="LZ53" s="8">
        <f t="shared" si="42"/>
        <v>0.10889938482323487</v>
      </c>
      <c r="MA53" s="8">
        <f t="shared" si="42"/>
        <v>0.10652367000844407</v>
      </c>
      <c r="MB53" s="8">
        <f t="shared" si="42"/>
        <v>0.10419978304273043</v>
      </c>
      <c r="MC53" s="8">
        <f t="shared" si="42"/>
        <v>0.10192659326599823</v>
      </c>
      <c r="MD53" s="8">
        <f t="shared" si="42"/>
        <v>9.9702994684277665E-2</v>
      </c>
      <c r="ME53" s="8">
        <f t="shared" si="42"/>
        <v>9.7527905431616338E-2</v>
      </c>
      <c r="MF53" s="8">
        <f t="shared" si="42"/>
        <v>9.5400267243710118E-2</v>
      </c>
      <c r="MG53" s="8">
        <f t="shared" si="42"/>
        <v>9.3319044943016974E-2</v>
      </c>
      <c r="MH53" s="8">
        <f t="shared" si="42"/>
        <v>9.1283225935103227E-2</v>
      </c>
      <c r="MI53" s="8">
        <f t="shared" si="42"/>
        <v>8.9291819715977799E-2</v>
      </c>
      <c r="MJ53" s="8">
        <f t="shared" si="42"/>
        <v>8.7343857390173932E-2</v>
      </c>
      <c r="MK53" s="8">
        <f t="shared" si="42"/>
        <v>8.5438391199344377E-2</v>
      </c>
      <c r="ML53" s="8">
        <f t="shared" si="42"/>
        <v>8.357449406114062E-2</v>
      </c>
      <c r="MM53" s="8">
        <f t="shared" si="42"/>
        <v>8.1751259118151898E-2</v>
      </c>
      <c r="MN53" s="8">
        <f t="shared" si="42"/>
        <v>7.9967799296684128E-2</v>
      </c>
      <c r="MO53" s="8">
        <f t="shared" si="42"/>
        <v>7.8223246875164715E-2</v>
      </c>
      <c r="MP53" s="8">
        <f t="shared" si="42"/>
        <v>7.6516753061962581E-2</v>
      </c>
      <c r="MQ53" s="8">
        <f t="shared" si="42"/>
        <v>7.4847487582418645E-2</v>
      </c>
      <c r="MR53" s="8">
        <f t="shared" si="42"/>
        <v>7.3214638274885363E-2</v>
      </c>
      <c r="MS53" s="8">
        <f t="shared" si="42"/>
        <v>7.1617410695578726E-2</v>
      </c>
      <c r="MT53" s="8">
        <f t="shared" si="42"/>
        <v>7.0055027732051259E-2</v>
      </c>
      <c r="MU53" s="8">
        <f t="shared" si="42"/>
        <v>6.8526729225096741E-2</v>
      </c>
      <c r="MV53" s="8">
        <f t="shared" si="42"/>
        <v>6.7031771598903736E-2</v>
      </c>
      <c r="MW53" s="8">
        <f t="shared" si="42"/>
        <v>6.556942749927748E-2</v>
      </c>
      <c r="MX53" s="8">
        <f t="shared" si="42"/>
        <v>6.4138985439754007E-2</v>
      </c>
      <c r="MY53" s="8">
        <f t="shared" si="42"/>
        <v>6.2739749455434979E-2</v>
      </c>
      <c r="MZ53" s="8">
        <f t="shared" si="42"/>
        <v>6.1371038764373859E-2</v>
      </c>
      <c r="NA53" s="8">
        <f t="shared" si="42"/>
        <v>6.0032187436349506E-2</v>
      </c>
      <c r="NB53" s="8">
        <f t="shared" si="42"/>
        <v>5.8722544068865533E-2</v>
      </c>
      <c r="NC53" s="8">
        <f t="shared" si="42"/>
        <v>5.7441471470218081E-2</v>
      </c>
      <c r="ND53" s="8">
        <f t="shared" si="42"/>
        <v>5.61883463494776E-2</v>
      </c>
      <c r="NE53" s="8">
        <f t="shared" si="42"/>
        <v>5.4962559013233922E-2</v>
      </c>
      <c r="NF53" s="8">
        <f t="shared" si="42"/>
        <v>5.3763513068956957E-2</v>
      </c>
      <c r="NG53" s="8">
        <f t="shared" si="42"/>
        <v>5.2590625134829094E-2</v>
      </c>
      <c r="NH53" s="8">
        <f t="shared" si="42"/>
        <v>5.1443324555907305E-2</v>
      </c>
      <c r="NI53" s="8">
        <f t="shared" si="42"/>
        <v>5.0321053126477854E-2</v>
      </c>
      <c r="NJ53" s="8">
        <f t="shared" si="42"/>
        <v>4.9223264818467664E-2</v>
      </c>
      <c r="NK53" s="8">
        <f t="shared" si="42"/>
        <v>4.8149425515780865E-2</v>
      </c>
      <c r="NL53" s="8">
        <f t="shared" si="42"/>
        <v>4.7099012754430708E-2</v>
      </c>
      <c r="NM53" s="8">
        <f t="shared" si="42"/>
        <v>4.6071515468340922E-2</v>
      </c>
      <c r="NN53" s="8">
        <f t="shared" si="42"/>
        <v>4.5066433740692365E-2</v>
      </c>
      <c r="NO53" s="8">
        <f t="shared" si="42"/>
        <v>4.4083278560694432E-2</v>
      </c>
      <c r="NP53" s="8">
        <f t="shared" si="42"/>
        <v>4.3121571585662502E-2</v>
      </c>
      <c r="NQ53" s="8">
        <f t="shared" si="42"/>
        <v>4.2180844908285872E-2</v>
      </c>
      <c r="NR53" s="8">
        <f t="shared" si="42"/>
        <v>4.1260640828972947E-2</v>
      </c>
      <c r="NS53" s="8">
        <f t="shared" si="42"/>
        <v>4.0360511633162843E-2</v>
      </c>
      <c r="NT53" s="8">
        <f t="shared" si="42"/>
        <v>3.9480019373495059E-2</v>
      </c>
      <c r="NU53" s="8">
        <f t="shared" si="42"/>
        <v>3.861873565673133E-2</v>
      </c>
      <c r="NV53" s="8">
        <f t="shared" si="42"/>
        <v>3.7776241435325847E-2</v>
      </c>
      <c r="NW53" s="8">
        <f t="shared" ref="NW53:QH53" si="43">NW52/(1+$C$41)^NW51</f>
        <v>3.6952126803542644E-2</v>
      </c>
      <c r="NX53" s="8">
        <f t="shared" si="43"/>
        <v>3.6145990798020645E-2</v>
      </c>
      <c r="NY53" s="8">
        <f t="shared" si="43"/>
        <v>3.5357441202689716E-2</v>
      </c>
      <c r="NZ53" s="8">
        <f t="shared" si="43"/>
        <v>3.4586094357942403E-2</v>
      </c>
      <c r="OA53" s="8">
        <f t="shared" si="43"/>
        <v>3.3831574973968936E-2</v>
      </c>
      <c r="OB53" s="8">
        <f t="shared" si="43"/>
        <v>3.3093515948164273E-2</v>
      </c>
      <c r="OC53" s="8">
        <f t="shared" si="43"/>
        <v>3.2371558186518642E-2</v>
      </c>
      <c r="OD53" s="8">
        <f t="shared" si="43"/>
        <v>3.1665350428904504E-2</v>
      </c>
      <c r="OE53" s="8">
        <f t="shared" si="43"/>
        <v>3.0974549078175113E-2</v>
      </c>
      <c r="OF53" s="8">
        <f t="shared" si="43"/>
        <v>3.0298818032991236E-2</v>
      </c>
      <c r="OG53" s="8">
        <f t="shared" si="43"/>
        <v>2.9637828524295046E-2</v>
      </c>
      <c r="OH53" s="8">
        <f t="shared" si="43"/>
        <v>2.8991258955351304E-2</v>
      </c>
      <c r="OI53" s="8">
        <f t="shared" si="43"/>
        <v>2.8358794745278287E-2</v>
      </c>
      <c r="OJ53" s="8">
        <f t="shared" si="43"/>
        <v>2.7740128175992067E-2</v>
      </c>
      <c r="OK53" s="8">
        <f t="shared" si="43"/>
        <v>2.7134958242489942E-2</v>
      </c>
      <c r="OL53" s="8">
        <f t="shared" si="43"/>
        <v>2.6542990506399852E-2</v>
      </c>
      <c r="OM53" s="8">
        <f t="shared" si="43"/>
        <v>2.5963936952724937E-2</v>
      </c>
      <c r="ON53" s="8">
        <f t="shared" si="43"/>
        <v>2.5397515849713139E-2</v>
      </c>
      <c r="OO53" s="8">
        <f t="shared" si="43"/>
        <v>2.4843451611783911E-2</v>
      </c>
      <c r="OP53" s="8">
        <f t="shared" si="43"/>
        <v>2.4301474665445265E-2</v>
      </c>
      <c r="OQ53" s="8">
        <f t="shared" si="43"/>
        <v>2.3771321318135964E-2</v>
      </c>
      <c r="OR53" s="8">
        <f t="shared" si="43"/>
        <v>2.325273362992894E-2</v>
      </c>
      <c r="OS53" s="8">
        <f t="shared" si="43"/>
        <v>2.2745459288033672E-2</v>
      </c>
      <c r="OT53" s="8">
        <f t="shared" si="43"/>
        <v>2.2249251484036288E-2</v>
      </c>
      <c r="OU53" s="8">
        <f t="shared" si="43"/>
        <v>2.1763868793817889E-2</v>
      </c>
      <c r="OV53" s="8">
        <f t="shared" si="43"/>
        <v>2.1289075060092359E-2</v>
      </c>
      <c r="OW53" s="8">
        <f t="shared" si="43"/>
        <v>2.0824639277506895E-2</v>
      </c>
      <c r="OX53" s="8">
        <f t="shared" si="43"/>
        <v>2.0370335480248965E-2</v>
      </c>
      <c r="OY53" s="8">
        <f t="shared" si="43"/>
        <v>1.9925942632105335E-2</v>
      </c>
      <c r="OZ53" s="8">
        <f t="shared" si="43"/>
        <v>1.9491244518919443E-2</v>
      </c>
      <c r="PA53" s="8">
        <f t="shared" si="43"/>
        <v>1.906602964339494E-2</v>
      </c>
      <c r="PB53" s="8">
        <f t="shared" si="43"/>
        <v>1.865009112219413E-2</v>
      </c>
      <c r="PC53" s="8">
        <f t="shared" si="43"/>
        <v>1.8243226585281321E-2</v>
      </c>
      <c r="PD53" s="8">
        <f t="shared" si="43"/>
        <v>1.7845238077462026E-2</v>
      </c>
      <c r="PE53" s="8">
        <f t="shared" si="43"/>
        <v>1.7455931962070181E-2</v>
      </c>
      <c r="PF53" s="8">
        <f t="shared" si="43"/>
        <v>1.7075118826756473E-2</v>
      </c>
      <c r="PG53" s="8">
        <f t="shared" si="43"/>
        <v>1.6702613391331975E-2</v>
      </c>
      <c r="PH53" s="8">
        <f t="shared" si="43"/>
        <v>1.6338234417622246E-2</v>
      </c>
      <c r="PI53" s="8">
        <f t="shared" si="43"/>
        <v>1.5981804621288009E-2</v>
      </c>
      <c r="PJ53" s="8">
        <f t="shared" si="43"/>
        <v>1.5633150585569477E-2</v>
      </c>
      <c r="PK53" s="8">
        <f t="shared" si="43"/>
        <v>1.5292102676912519E-2</v>
      </c>
      <c r="PL53" s="8">
        <f t="shared" si="43"/>
        <v>1.4958494962435407E-2</v>
      </c>
      <c r="PM53" s="8">
        <f t="shared" si="43"/>
        <v>1.4632165129196078E-2</v>
      </c>
      <c r="PN53" s="8">
        <f t="shared" si="43"/>
        <v>1.4312954405220714E-2</v>
      </c>
      <c r="PO53" s="8">
        <f t="shared" si="43"/>
        <v>1.4000707482255056E-2</v>
      </c>
      <c r="PP53" s="8">
        <f t="shared" si="43"/>
        <v>1.3695272440200995E-2</v>
      </c>
      <c r="PQ53" s="8">
        <f t="shared" si="43"/>
        <v>1.3396500673201632E-2</v>
      </c>
      <c r="PR53" s="8">
        <f t="shared" si="43"/>
        <v>1.3104246817338801E-2</v>
      </c>
      <c r="PS53" s="8">
        <f t="shared" si="43"/>
        <v>1.2818368679907993E-2</v>
      </c>
      <c r="PT53" s="8">
        <f t="shared" si="43"/>
        <v>1.2538727170236118E-2</v>
      </c>
      <c r="PU53" s="8">
        <f t="shared" si="43"/>
        <v>1.2265186232008575E-2</v>
      </c>
      <c r="PV53" s="8">
        <f t="shared" si="43"/>
        <v>1.1997612777072635E-2</v>
      </c>
      <c r="PW53" s="8">
        <f t="shared" si="43"/>
        <v>1.173587662068497E-2</v>
      </c>
      <c r="PX53" s="8">
        <f t="shared" si="43"/>
        <v>1.147985041817175E-2</v>
      </c>
      <c r="PY53" s="8">
        <f t="shared" si="43"/>
        <v>1.1229409602970622E-2</v>
      </c>
      <c r="PZ53" s="8">
        <f t="shared" si="43"/>
        <v>1.0984432326024245E-2</v>
      </c>
      <c r="QA53" s="8">
        <f t="shared" si="43"/>
        <v>1.0744799396496115E-2</v>
      </c>
      <c r="QB53" s="8">
        <f t="shared" si="43"/>
        <v>1.051039422377961E-2</v>
      </c>
      <c r="QC53" s="8">
        <f t="shared" si="43"/>
        <v>1.0281102760772215E-2</v>
      </c>
      <c r="QD53" s="8">
        <f t="shared" si="43"/>
        <v>1.0056813448387211E-2</v>
      </c>
      <c r="QE53" s="8">
        <f t="shared" si="43"/>
        <v>9.8374171612759242E-3</v>
      </c>
      <c r="QF53" s="8">
        <f t="shared" si="43"/>
        <v>9.6228071547340473E-3</v>
      </c>
      <c r="QG53" s="8">
        <f t="shared" si="43"/>
        <v>9.4128790127662627E-3</v>
      </c>
      <c r="QH53" s="8">
        <f t="shared" si="43"/>
        <v>9.2075305972838355E-3</v>
      </c>
      <c r="QI53" s="8">
        <f t="shared" ref="QI53:ST53" si="44">QI52/(1+$C$41)^QI51</f>
        <v>9.0066619984105391E-3</v>
      </c>
      <c r="QJ53" s="8">
        <f t="shared" si="44"/>
        <v>8.8101754858726667E-3</v>
      </c>
      <c r="QK53" s="8">
        <f t="shared" si="44"/>
        <v>8.6179754614494914E-3</v>
      </c>
      <c r="QL53" s="8">
        <f t="shared" si="44"/>
        <v>8.4299684124610856E-3</v>
      </c>
      <c r="QM53" s="8">
        <f t="shared" si="44"/>
        <v>8.2460628662708053E-3</v>
      </c>
      <c r="QN53" s="8">
        <f t="shared" si="44"/>
        <v>8.0661693457803555E-3</v>
      </c>
      <c r="QO53" s="8">
        <f t="shared" si="44"/>
        <v>7.8902003258957444E-3</v>
      </c>
      <c r="QP53" s="8">
        <f t="shared" si="44"/>
        <v>7.7180701909429677E-3</v>
      </c>
      <c r="QQ53" s="8">
        <f t="shared" si="44"/>
        <v>7.5496951930127112E-3</v>
      </c>
      <c r="QR53" s="8">
        <f t="shared" si="44"/>
        <v>7.3849934112137682E-3</v>
      </c>
      <c r="QS53" s="8">
        <f t="shared" si="44"/>
        <v>7.2238847118154094E-3</v>
      </c>
      <c r="QT53" s="8">
        <f t="shared" si="44"/>
        <v>7.0662907092592141E-3</v>
      </c>
      <c r="QU53" s="8">
        <f t="shared" si="44"/>
        <v>6.9121347280215314E-3</v>
      </c>
      <c r="QV53" s="8">
        <f t="shared" si="44"/>
        <v>6.7613417653078697E-3</v>
      </c>
      <c r="QW53" s="8">
        <f t="shared" si="44"/>
        <v>6.6138384545611738E-3</v>
      </c>
      <c r="QX53" s="8">
        <f t="shared" si="44"/>
        <v>6.4695530297661777E-3</v>
      </c>
      <c r="QY53" s="8">
        <f t="shared" si="44"/>
        <v>6.3284152905324943E-3</v>
      </c>
      <c r="QZ53" s="8">
        <f t="shared" si="44"/>
        <v>6.1903565679394265E-3</v>
      </c>
      <c r="RA53" s="8">
        <f t="shared" si="44"/>
        <v>6.0553096911259083E-3</v>
      </c>
      <c r="RB53" s="8">
        <f t="shared" si="44"/>
        <v>5.9232089546093067E-3</v>
      </c>
      <c r="RC53" s="8">
        <f t="shared" si="44"/>
        <v>5.7939900863171832E-3</v>
      </c>
      <c r="RD53" s="8">
        <f t="shared" si="44"/>
        <v>5.6675902163164666E-3</v>
      </c>
      <c r="RE53" s="8">
        <f t="shared" si="44"/>
        <v>5.5439478462248259E-3</v>
      </c>
      <c r="RF53" s="8">
        <f t="shared" si="44"/>
        <v>5.4230028192893409E-3</v>
      </c>
      <c r="RG53" s="8">
        <f t="shared" si="44"/>
        <v>5.3046962911179408E-3</v>
      </c>
      <c r="RH53" s="8">
        <f t="shared" si="44"/>
        <v>5.1889707010493559E-3</v>
      </c>
      <c r="RI53" s="8">
        <f t="shared" si="44"/>
        <v>5.075769744147641E-3</v>
      </c>
      <c r="RJ53" s="8">
        <f t="shared" si="44"/>
        <v>4.9650383438076652E-3</v>
      </c>
      <c r="RK53" s="8">
        <f t="shared" si="44"/>
        <v>4.8567226249582457E-3</v>
      </c>
      <c r="RL53" s="8">
        <f t="shared" si="44"/>
        <v>4.7507698878498433E-3</v>
      </c>
      <c r="RM53" s="8">
        <f t="shared" si="44"/>
        <v>4.6471285824141242E-3</v>
      </c>
      <c r="RN53" s="8">
        <f t="shared" si="44"/>
        <v>4.5457482831828691E-3</v>
      </c>
      <c r="RO53" s="8">
        <f t="shared" si="44"/>
        <v>4.4465796647540599E-3</v>
      </c>
      <c r="RP53" s="8">
        <f t="shared" si="44"/>
        <v>4.3495744777931706E-3</v>
      </c>
      <c r="RQ53" s="8">
        <f t="shared" si="44"/>
        <v>4.2546855255580192E-3</v>
      </c>
      <c r="RR53" s="8">
        <f t="shared" si="44"/>
        <v>4.1618666409357482E-3</v>
      </c>
      <c r="RS53" s="8">
        <f t="shared" si="44"/>
        <v>4.0710726639807448E-3</v>
      </c>
      <c r="RT53" s="8">
        <f t="shared" si="44"/>
        <v>3.9822594199426077E-3</v>
      </c>
      <c r="RU53" s="8">
        <f t="shared" si="44"/>
        <v>3.8953836977734298E-3</v>
      </c>
      <c r="RV53" s="8">
        <f t="shared" si="44"/>
        <v>3.8104032291039632E-3</v>
      </c>
      <c r="RW53" s="8">
        <f t="shared" si="44"/>
        <v>3.7272766676784523E-3</v>
      </c>
      <c r="RX53" s="8">
        <f t="shared" si="44"/>
        <v>3.6459635692380789E-3</v>
      </c>
      <c r="RY53" s="8">
        <f t="shared" si="44"/>
        <v>3.5664243718432887E-3</v>
      </c>
      <c r="RZ53" s="8">
        <f t="shared" si="44"/>
        <v>3.4886203766253889E-3</v>
      </c>
      <c r="SA53" s="8">
        <f t="shared" si="44"/>
        <v>3.4125137289580674E-3</v>
      </c>
      <c r="SB53" s="8">
        <f t="shared" si="44"/>
        <v>3.3380674000396608E-3</v>
      </c>
      <c r="SC53" s="8">
        <f t="shared" si="44"/>
        <v>3.2652451688772277E-3</v>
      </c>
      <c r="SD53" s="8">
        <f t="shared" si="44"/>
        <v>3.1940116046636426E-3</v>
      </c>
      <c r="SE53" s="8">
        <f t="shared" si="44"/>
        <v>3.1243320495391571E-3</v>
      </c>
      <c r="SF53" s="8">
        <f t="shared" si="44"/>
        <v>3.0561726017290141E-3</v>
      </c>
      <c r="SG53" s="8">
        <f t="shared" si="44"/>
        <v>2.9895000990489418E-3</v>
      </c>
      <c r="SH53" s="8">
        <f t="shared" si="44"/>
        <v>2.9242821027704734E-3</v>
      </c>
      <c r="SI53" s="8">
        <f t="shared" si="44"/>
        <v>2.8604868818382697E-3</v>
      </c>
      <c r="SJ53" s="8">
        <f t="shared" si="44"/>
        <v>2.7980833974317349E-3</v>
      </c>
      <c r="SK53" s="8">
        <f t="shared" si="44"/>
        <v>2.7370412878634505E-3</v>
      </c>
      <c r="SL53" s="8">
        <f t="shared" si="44"/>
        <v>2.6773308538070402E-3</v>
      </c>
      <c r="SM53" s="8">
        <f t="shared" si="44"/>
        <v>2.6189230438473203E-3</v>
      </c>
      <c r="SN53" s="8">
        <f t="shared" si="44"/>
        <v>2.5617894403456628E-3</v>
      </c>
      <c r="SO53" s="8">
        <f t="shared" si="44"/>
        <v>2.5059022456137294E-3</v>
      </c>
      <c r="SP53" s="8">
        <f t="shared" si="44"/>
        <v>2.4512342683888299E-3</v>
      </c>
      <c r="SQ53" s="8">
        <f t="shared" si="44"/>
        <v>2.3977589106043318E-3</v>
      </c>
      <c r="SR53" s="8">
        <f t="shared" si="44"/>
        <v>2.3454501544486772E-3</v>
      </c>
      <c r="SS53" s="8">
        <f t="shared" si="44"/>
        <v>2.2942825497067245E-3</v>
      </c>
      <c r="ST53" s="8">
        <f t="shared" si="44"/>
        <v>2.2442312013772397E-3</v>
      </c>
      <c r="SU53" s="8">
        <f t="shared" ref="SU53:VF53" si="45">SU52/(1+$C$41)^SU51</f>
        <v>2.1952717575605277E-3</v>
      </c>
      <c r="SV53" s="8">
        <f t="shared" si="45"/>
        <v>2.1473803976102953E-3</v>
      </c>
      <c r="SW53" s="8">
        <f t="shared" si="45"/>
        <v>2.1005338205439972E-3</v>
      </c>
      <c r="SX53" s="8">
        <f t="shared" si="45"/>
        <v>2.0547092337060116E-3</v>
      </c>
      <c r="SY53" s="8">
        <f t="shared" si="45"/>
        <v>2.0098843416781424E-3</v>
      </c>
      <c r="SZ53" s="8">
        <f t="shared" si="45"/>
        <v>1.9660373354320427E-3</v>
      </c>
      <c r="TA53" s="8">
        <f t="shared" si="45"/>
        <v>1.9231468817182842E-3</v>
      </c>
      <c r="TB53" s="8">
        <f t="shared" si="45"/>
        <v>1.8811921126869161E-3</v>
      </c>
      <c r="TC53" s="8">
        <f t="shared" si="45"/>
        <v>1.8401526157344559E-3</v>
      </c>
      <c r="TD53" s="8">
        <f t="shared" si="45"/>
        <v>1.8000084235723745E-3</v>
      </c>
      <c r="TE53" s="8">
        <f t="shared" si="45"/>
        <v>1.7607400045122447E-3</v>
      </c>
      <c r="TF53" s="8">
        <f t="shared" si="45"/>
        <v>1.7223282529628262E-3</v>
      </c>
      <c r="TG53" s="8">
        <f t="shared" si="45"/>
        <v>1.6847544801344646E-3</v>
      </c>
      <c r="TH53" s="8">
        <f t="shared" si="45"/>
        <v>1.6480004049462759E-3</v>
      </c>
      <c r="TI53" s="8">
        <f t="shared" si="45"/>
        <v>1.6120481451317034E-3</v>
      </c>
      <c r="TJ53" s="8">
        <f t="shared" si="45"/>
        <v>1.5768802085381042E-3</v>
      </c>
      <c r="TK53" s="8">
        <f t="shared" si="45"/>
        <v>1.5424794846161532E-3</v>
      </c>
      <c r="TL53" s="8">
        <f t="shared" si="45"/>
        <v>1.5088292360948999E-3</v>
      </c>
      <c r="TM53" s="8">
        <f t="shared" si="45"/>
        <v>1.4759130908384452E-3</v>
      </c>
      <c r="TN53" s="8">
        <f t="shared" si="45"/>
        <v>1.4437150338802713E-3</v>
      </c>
      <c r="TO53" s="8">
        <f t="shared" si="45"/>
        <v>1.4122193996313464E-3</v>
      </c>
      <c r="TP53" s="8">
        <f t="shared" si="45"/>
        <v>1.3814108642582121E-3</v>
      </c>
      <c r="TQ53" s="8">
        <f t="shared" si="45"/>
        <v>1.3512744382273558E-3</v>
      </c>
      <c r="TR53" s="8">
        <f t="shared" si="45"/>
        <v>1.3217954590122229E-3</v>
      </c>
      <c r="TS53" s="8">
        <f t="shared" si="45"/>
        <v>1.2929595839593407E-3</v>
      </c>
      <c r="TT53" s="8">
        <f t="shared" si="45"/>
        <v>1.2647527833100629E-3</v>
      </c>
      <c r="TU53" s="8">
        <f t="shared" si="45"/>
        <v>1.2371613333745576E-3</v>
      </c>
      <c r="TV53" s="8">
        <f t="shared" si="45"/>
        <v>1.2101718098547038E-3</v>
      </c>
      <c r="TW53" s="8">
        <f t="shared" si="45"/>
        <v>1.1837710813126579E-3</v>
      </c>
      <c r="TX53" s="8">
        <f t="shared" si="45"/>
        <v>1.1579463027819037E-3</v>
      </c>
      <c r="TY53" s="8">
        <f t="shared" si="45"/>
        <v>1.1326849095176852E-3</v>
      </c>
      <c r="TZ53" s="8">
        <f t="shared" si="45"/>
        <v>1.1079746108837757E-3</v>
      </c>
      <c r="UA53" s="8">
        <f t="shared" si="45"/>
        <v>1.0838033843726131E-3</v>
      </c>
      <c r="UB53" s="8">
        <f t="shared" si="45"/>
        <v>1.0601594697558882E-3</v>
      </c>
      <c r="UC53" s="8">
        <f t="shared" si="45"/>
        <v>1.037031363362743E-3</v>
      </c>
      <c r="UD53" s="8">
        <f t="shared" si="45"/>
        <v>1.0144078124827943E-3</v>
      </c>
      <c r="UE53" s="8">
        <f t="shared" si="45"/>
        <v>9.9227780989125775E-4</v>
      </c>
      <c r="UF53" s="8">
        <f t="shared" si="45"/>
        <v>9.7063058849351216E-4</v>
      </c>
      <c r="UG53" s="8">
        <f t="shared" si="45"/>
        <v>9.4945561608649528E-4</v>
      </c>
      <c r="UH53" s="8">
        <f t="shared" si="45"/>
        <v>9.2874259023438066E-4</v>
      </c>
      <c r="UI53" s="8">
        <f t="shared" si="45"/>
        <v>9.0848143325605185E-4</v>
      </c>
      <c r="UJ53" s="8">
        <f t="shared" si="45"/>
        <v>8.8866228732192073E-4</v>
      </c>
      <c r="UK53" s="8">
        <f t="shared" si="45"/>
        <v>8.6927550965771737E-4</v>
      </c>
      <c r="UL53" s="8">
        <f t="shared" si="45"/>
        <v>8.5031166785290977E-4</v>
      </c>
      <c r="UM53" s="8">
        <f t="shared" si="45"/>
        <v>8.3176153527147556E-4</v>
      </c>
      <c r="UN53" s="8">
        <f t="shared" si="45"/>
        <v>8.1361608656278827E-4</v>
      </c>
      <c r="UO53" s="8">
        <f t="shared" si="45"/>
        <v>7.9586649327044044E-4</v>
      </c>
      <c r="UP53" s="8">
        <f t="shared" si="45"/>
        <v>7.7850411953685813E-4</v>
      </c>
      <c r="UQ53" s="8">
        <f t="shared" si="45"/>
        <v>7.6152051790162861E-4</v>
      </c>
      <c r="UR53" s="8">
        <f t="shared" si="45"/>
        <v>7.4490742519148429E-4</v>
      </c>
      <c r="US53" s="8">
        <f t="shared" si="45"/>
        <v>7.2865675849995398E-4</v>
      </c>
      <c r="UT53" s="8">
        <f t="shared" si="45"/>
        <v>7.1276061125471774E-4</v>
      </c>
      <c r="UU53" s="8">
        <f t="shared" si="45"/>
        <v>6.9721124937075711E-4</v>
      </c>
      <c r="UV53" s="8">
        <f t="shared" si="45"/>
        <v>6.8200110748742543E-4</v>
      </c>
      <c r="UW53" s="8">
        <f t="shared" si="45"/>
        <v>6.6712278528761166E-4</v>
      </c>
      <c r="UX53" s="8">
        <f t="shared" si="45"/>
        <v>6.5256904389719987E-4</v>
      </c>
      <c r="UY53" s="8">
        <f t="shared" si="45"/>
        <v>6.3833280236308171E-4</v>
      </c>
      <c r="UZ53" s="8">
        <f t="shared" si="45"/>
        <v>6.2440713420799997E-4</v>
      </c>
      <c r="VA53" s="8">
        <f t="shared" si="45"/>
        <v>6.1078526406055259E-4</v>
      </c>
      <c r="VB53" s="8">
        <f t="shared" si="45"/>
        <v>5.974605643587138E-4</v>
      </c>
      <c r="VC53" s="8">
        <f t="shared" si="45"/>
        <v>5.8442655212527256E-4</v>
      </c>
      <c r="VD53" s="8">
        <f t="shared" si="45"/>
        <v>5.716768858136141E-4</v>
      </c>
      <c r="VE53" s="8">
        <f t="shared" si="45"/>
        <v>5.5920536222231563E-4</v>
      </c>
      <c r="VF53" s="8">
        <f t="shared" si="45"/>
        <v>5.470059134770499E-4</v>
      </c>
      <c r="VG53" s="8">
        <f t="shared" ref="VG53:XR53" si="46">VG52/(1+$C$41)^VG51</f>
        <v>5.3507260407833286E-4</v>
      </c>
      <c r="VH53" s="8">
        <f t="shared" si="46"/>
        <v>5.2339962801367494E-4</v>
      </c>
      <c r="VI53" s="8">
        <f t="shared" si="46"/>
        <v>5.1198130593273347E-4</v>
      </c>
      <c r="VJ53" s="8">
        <f t="shared" si="46"/>
        <v>5.008120823840912E-4</v>
      </c>
      <c r="VK53" s="8">
        <f t="shared" si="46"/>
        <v>4.8988652311231576E-4</v>
      </c>
      <c r="VL53" s="8">
        <f t="shared" si="46"/>
        <v>4.7919931241398707E-4</v>
      </c>
      <c r="VM53" s="8">
        <f t="shared" si="46"/>
        <v>4.6874525055140277E-4</v>
      </c>
      <c r="VN53" s="8">
        <f t="shared" si="46"/>
        <v>4.5851925122270687E-4</v>
      </c>
      <c r="VO53" s="8">
        <f t="shared" si="46"/>
        <v>4.485163390872092E-4</v>
      </c>
      <c r="VP53" s="8">
        <f t="shared" si="46"/>
        <v>4.3873164734469086E-4</v>
      </c>
      <c r="VQ53" s="8">
        <f t="shared" si="46"/>
        <v>4.2916041536752032E-4</v>
      </c>
      <c r="VR53" s="8">
        <f t="shared" si="46"/>
        <v>4.1979798638442408E-4</v>
      </c>
      <c r="VS53" s="8">
        <f t="shared" si="46"/>
        <v>4.1063980521479048E-4</v>
      </c>
      <c r="VT53" s="8">
        <f t="shared" si="46"/>
        <v>4.0168141605239878E-4</v>
      </c>
      <c r="VU53" s="8">
        <f t="shared" si="46"/>
        <v>3.9291846029749892E-4</v>
      </c>
      <c r="VV53" s="8">
        <f t="shared" si="46"/>
        <v>3.8434667443618521E-4</v>
      </c>
      <c r="VW53" s="8">
        <f t="shared" si="46"/>
        <v>3.7596188796603421E-4</v>
      </c>
      <c r="VX53" s="8">
        <f t="shared" si="46"/>
        <v>3.6776002136699483E-4</v>
      </c>
      <c r="VY53" s="8">
        <f t="shared" si="46"/>
        <v>3.5973708411654549E-4</v>
      </c>
      <c r="VZ53" s="8">
        <f t="shared" si="46"/>
        <v>3.5188917274815192E-4</v>
      </c>
      <c r="WA53" s="8">
        <f t="shared" si="46"/>
        <v>3.4421246895208142E-4</v>
      </c>
      <c r="WB53" s="8">
        <f t="shared" si="46"/>
        <v>3.3670323771764835E-4</v>
      </c>
      <c r="WC53" s="8">
        <f t="shared" si="46"/>
        <v>3.2935782551598848E-4</v>
      </c>
      <c r="WD53" s="8">
        <f t="shared" si="46"/>
        <v>3.2217265852247691E-4</v>
      </c>
      <c r="WE53" s="8">
        <f t="shared" si="46"/>
        <v>3.1514424087792568E-4</v>
      </c>
      <c r="WF53" s="8">
        <f t="shared" si="46"/>
        <v>3.0826915298771431E-4</v>
      </c>
      <c r="WG53" s="8">
        <f t="shared" si="46"/>
        <v>3.0154404985802548E-4</v>
      </c>
      <c r="WH53" s="8">
        <f t="shared" si="46"/>
        <v>2.9496565946837759E-4</v>
      </c>
      <c r="WI53" s="8">
        <f t="shared" si="46"/>
        <v>2.8853078117966154E-4</v>
      </c>
      <c r="WJ53" s="8">
        <f t="shared" si="46"/>
        <v>2.8223628417690678E-4</v>
      </c>
      <c r="WK53" s="8">
        <f t="shared" si="46"/>
        <v>2.7607910594602006E-4</v>
      </c>
      <c r="WL53" s="8">
        <f t="shared" si="46"/>
        <v>2.7005625078375451E-4</v>
      </c>
      <c r="WM53" s="8">
        <f t="shared" si="46"/>
        <v>2.6416478834018572E-4</v>
      </c>
      <c r="WN53" s="8">
        <f t="shared" si="46"/>
        <v>2.5840185219298394E-4</v>
      </c>
      <c r="WO53" s="8">
        <f t="shared" si="46"/>
        <v>2.5276463845278955E-4</v>
      </c>
      <c r="WP53" s="8">
        <f t="shared" si="46"/>
        <v>2.4725040439901359E-4</v>
      </c>
      <c r="WQ53" s="8">
        <f t="shared" si="46"/>
        <v>2.4185646714539901E-4</v>
      </c>
      <c r="WR53" s="8">
        <f t="shared" si="46"/>
        <v>2.3658020233469367E-4</v>
      </c>
      <c r="WS53" s="8">
        <f t="shared" si="46"/>
        <v>2.3141904286180001E-4</v>
      </c>
      <c r="WT53" s="8">
        <f t="shared" si="46"/>
        <v>2.2637047762477956E-4</v>
      </c>
      <c r="WU53" s="8">
        <f t="shared" si="46"/>
        <v>2.2143205030310644E-4</v>
      </c>
      <c r="WV53" s="8">
        <f t="shared" si="46"/>
        <v>2.1660135816257243E-4</v>
      </c>
      <c r="WW53" s="8">
        <f t="shared" si="46"/>
        <v>2.1187605088626496E-4</v>
      </c>
      <c r="WX53" s="8">
        <f t="shared" si="46"/>
        <v>2.0725382943104811E-4</v>
      </c>
      <c r="WY53" s="8">
        <f t="shared" si="46"/>
        <v>2.027324449089896E-4</v>
      </c>
      <c r="WZ53" s="8">
        <f t="shared" si="46"/>
        <v>1.9830969749319073E-4</v>
      </c>
      <c r="XA53" s="8">
        <f t="shared" si="46"/>
        <v>1.9398343534748639E-4</v>
      </c>
      <c r="XB53" s="8">
        <f t="shared" si="46"/>
        <v>1.8975155357949395E-4</v>
      </c>
      <c r="XC53" s="8">
        <f t="shared" si="46"/>
        <v>1.8561199321650285E-4</v>
      </c>
      <c r="XD53" s="8">
        <f t="shared" si="46"/>
        <v>1.8156274020370515E-4</v>
      </c>
      <c r="XE53" s="8">
        <f t="shared" si="46"/>
        <v>1.7760182442428082E-4</v>
      </c>
      <c r="XF53" s="8">
        <f t="shared" si="46"/>
        <v>1.7372731874086013E-4</v>
      </c>
      <c r="XG53" s="8">
        <f t="shared" si="46"/>
        <v>1.6993733805789778E-4</v>
      </c>
      <c r="XH53" s="8">
        <f t="shared" si="46"/>
        <v>1.6623003840450135E-4</v>
      </c>
      <c r="XI53" s="8">
        <f t="shared" si="46"/>
        <v>1.6260361603726906E-4</v>
      </c>
      <c r="XJ53" s="8">
        <f t="shared" si="46"/>
        <v>1.5905630656269911E-4</v>
      </c>
      <c r="XK53" s="8">
        <f t="shared" si="46"/>
        <v>1.5558638407874503E-4</v>
      </c>
      <c r="XL53" s="8">
        <f t="shared" si="46"/>
        <v>1.5219216033509773E-4</v>
      </c>
      <c r="XM53" s="8">
        <f t="shared" si="46"/>
        <v>1.4887198391178735E-4</v>
      </c>
      <c r="XN53" s="8">
        <f t="shared" si="46"/>
        <v>1.4562423941570388E-4</v>
      </c>
      <c r="XO53" s="8">
        <f t="shared" si="46"/>
        <v>1.4244734669464679E-4</v>
      </c>
      <c r="XP53" s="8">
        <f t="shared" si="46"/>
        <v>1.3933976006852005E-4</v>
      </c>
      <c r="XQ53" s="8">
        <f t="shared" si="46"/>
        <v>1.3629996757729977E-4</v>
      </c>
      <c r="XR53" s="8">
        <f t="shared" si="46"/>
        <v>1.3332649024540749E-4</v>
      </c>
      <c r="XS53" s="8">
        <f t="shared" ref="XS53:AAD53" si="47">XS52/(1+$C$41)^XS51</f>
        <v>1.304178813621322E-4</v>
      </c>
      <c r="XT53" s="8">
        <f t="shared" si="47"/>
        <v>1.2757272577774964E-4</v>
      </c>
      <c r="XU53" s="8">
        <f t="shared" si="47"/>
        <v>1.2478963921499819E-4</v>
      </c>
      <c r="XV53" s="8">
        <f t="shared" si="47"/>
        <v>1.2206726759557453E-4</v>
      </c>
      <c r="XW53" s="8">
        <f t="shared" si="47"/>
        <v>1.1940428638132283E-4</v>
      </c>
      <c r="XX53" s="8">
        <f t="shared" si="47"/>
        <v>1.1679939992979618E-4</v>
      </c>
      <c r="XY53" s="8">
        <f t="shared" si="47"/>
        <v>1.1425134086387673E-4</v>
      </c>
      <c r="XZ53" s="8">
        <f t="shared" si="47"/>
        <v>1.1175886945514831E-4</v>
      </c>
      <c r="YA53" s="8">
        <f t="shared" si="47"/>
        <v>1.0932077302072088E-4</v>
      </c>
      <c r="YB53" s="8">
        <f t="shared" si="47"/>
        <v>1.0693586533321393E-4</v>
      </c>
      <c r="YC53" s="8">
        <f t="shared" si="47"/>
        <v>1.046029860436113E-4</v>
      </c>
      <c r="YD53" s="8">
        <f t="shared" si="47"/>
        <v>1.0232100011670695E-4</v>
      </c>
      <c r="YE53" s="8">
        <f t="shared" si="47"/>
        <v>1.000887972788668E-4</v>
      </c>
      <c r="YF53" s="8">
        <f t="shared" si="47"/>
        <v>9.7905291477838006E-5</v>
      </c>
      <c r="YG53" s="8">
        <f t="shared" si="47"/>
        <v>9.5769420354343087E-5</v>
      </c>
      <c r="YH53" s="8">
        <f t="shared" si="47"/>
        <v>9.3680144725201059E-5</v>
      </c>
      <c r="YI53" s="8">
        <f t="shared" si="47"/>
        <v>9.1636448077725411E-5</v>
      </c>
      <c r="YJ53" s="8">
        <f t="shared" si="47"/>
        <v>8.9637336075151333E-5</v>
      </c>
      <c r="YK53" s="8">
        <f t="shared" si="47"/>
        <v>8.7681836072853043E-5</v>
      </c>
      <c r="YL53" s="8">
        <f t="shared" si="47"/>
        <v>8.5768996645114673E-5</v>
      </c>
      <c r="YM53" s="8">
        <f t="shared" si="47"/>
        <v>8.389788712222537E-5</v>
      </c>
      <c r="YN53" s="8">
        <f t="shared" si="47"/>
        <v>8.2067597137672654E-5</v>
      </c>
      <c r="YO53" s="8">
        <f t="shared" si="47"/>
        <v>8.0277236185214362E-5</v>
      </c>
      <c r="YP53" s="8">
        <f t="shared" si="47"/>
        <v>7.8525933185612969E-5</v>
      </c>
      <c r="YQ53" s="8">
        <f t="shared" si="47"/>
        <v>7.6812836062822539E-5</v>
      </c>
      <c r="YR53" s="8">
        <f t="shared" si="47"/>
        <v>7.513711132942064E-5</v>
      </c>
      <c r="YS53" s="8">
        <f t="shared" si="47"/>
        <v>7.3497943681085075E-5</v>
      </c>
      <c r="YT53" s="8">
        <f t="shared" si="47"/>
        <v>7.1894535599916929E-5</v>
      </c>
      <c r="YU53" s="8">
        <f t="shared" si="47"/>
        <v>7.0326106966417566E-5</v>
      </c>
      <c r="YV53" s="8">
        <f t="shared" si="47"/>
        <v>6.8791894679930577E-5</v>
      </c>
      <c r="YW53" s="8">
        <f t="shared" si="47"/>
        <v>6.7291152287364105E-5</v>
      </c>
      <c r="YX53" s="8">
        <f t="shared" si="47"/>
        <v>6.5823149620012692E-5</v>
      </c>
      <c r="YY53" s="8">
        <f t="shared" si="47"/>
        <v>6.4387172438302371E-5</v>
      </c>
      <c r="YZ53" s="8">
        <f t="shared" si="47"/>
        <v>6.2982522084285595E-5</v>
      </c>
      <c r="ZA53" s="8">
        <f t="shared" si="47"/>
        <v>6.1608515141717434E-5</v>
      </c>
      <c r="ZB53" s="8">
        <f t="shared" si="47"/>
        <v>6.0264483103547351E-5</v>
      </c>
      <c r="ZC53" s="8">
        <f t="shared" si="47"/>
        <v>5.894977204666486E-5</v>
      </c>
      <c r="ZD53" s="8">
        <f t="shared" si="47"/>
        <v>5.7663742313740932E-5</v>
      </c>
      <c r="ZE53" s="8">
        <f t="shared" si="47"/>
        <v>5.6405768202010209E-5</v>
      </c>
      <c r="ZF53" s="8">
        <f t="shared" si="47"/>
        <v>5.5175237658842407E-5</v>
      </c>
      <c r="ZG53" s="8">
        <f t="shared" si="47"/>
        <v>5.3971551983955575E-5</v>
      </c>
      <c r="ZH53" s="8">
        <f t="shared" si="47"/>
        <v>5.2794125538125214E-5</v>
      </c>
      <c r="ZI53" s="8">
        <f t="shared" si="47"/>
        <v>5.164238545824838E-5</v>
      </c>
      <c r="ZJ53" s="8">
        <f t="shared" si="47"/>
        <v>5.051577137862392E-5</v>
      </c>
      <c r="ZK53" s="8">
        <f t="shared" si="47"/>
        <v>4.9413735158313006E-5</v>
      </c>
      <c r="ZL53" s="8">
        <f t="shared" si="47"/>
        <v>4.833574061444752E-5</v>
      </c>
      <c r="ZM53" s="8">
        <f t="shared" si="47"/>
        <v>4.7281263261356674E-5</v>
      </c>
      <c r="ZN53" s="8">
        <f t="shared" si="47"/>
        <v>4.6249790055384393E-5</v>
      </c>
      <c r="ZO53" s="8">
        <f t="shared" si="47"/>
        <v>4.5240819145274181E-5</v>
      </c>
      <c r="ZP53" s="8">
        <f t="shared" si="47"/>
        <v>4.4253859627999037E-5</v>
      </c>
      <c r="ZQ53" s="8">
        <f t="shared" si="47"/>
        <v>4.328843130991842E-5</v>
      </c>
      <c r="ZR53" s="8">
        <f t="shared" si="47"/>
        <v>4.2344064473145572E-5</v>
      </c>
      <c r="ZS53" s="8">
        <f t="shared" si="47"/>
        <v>4.1420299647011813E-5</v>
      </c>
      <c r="ZT53" s="8">
        <f t="shared" si="47"/>
        <v>4.0516687384516409E-5</v>
      </c>
      <c r="ZU53" s="8">
        <f t="shared" si="47"/>
        <v>3.963278804365342E-5</v>
      </c>
      <c r="ZV53" s="8">
        <f t="shared" si="47"/>
        <v>3.8768171573508926E-5</v>
      </c>
      <c r="ZW53" s="8">
        <f t="shared" si="47"/>
        <v>3.7922417305024887E-5</v>
      </c>
      <c r="ZX53" s="8">
        <f t="shared" si="47"/>
        <v>3.709511374632741E-5</v>
      </c>
      <c r="ZY53" s="8">
        <f t="shared" si="47"/>
        <v>3.6285858382520285E-5</v>
      </c>
      <c r="ZZ53" s="8">
        <f t="shared" si="47"/>
        <v>3.5494257479845925E-5</v>
      </c>
      <c r="AAA53" s="8">
        <f t="shared" si="47"/>
        <v>3.4719925894118941E-5</v>
      </c>
      <c r="AAB53" s="8">
        <f t="shared" si="47"/>
        <v>3.3962486883338603E-5</v>
      </c>
      <c r="AAC53" s="8">
        <f t="shared" si="47"/>
        <v>3.322157192438954E-5</v>
      </c>
      <c r="AAD53" s="8">
        <f t="shared" si="47"/>
        <v>3.2496820533740991E-5</v>
      </c>
      <c r="AAE53" s="8">
        <f t="shared" ref="AAE53:ACP53" si="48">AAE52/(1+$C$41)^AAE51</f>
        <v>3.1787880092057844E-5</v>
      </c>
      <c r="AAF53" s="8">
        <f t="shared" si="48"/>
        <v>3.1094405672637766E-5</v>
      </c>
      <c r="AAG53" s="8">
        <f t="shared" si="48"/>
        <v>3.0416059873591174E-5</v>
      </c>
      <c r="AAH53" s="8">
        <f t="shared" si="48"/>
        <v>2.9752512653682196E-5</v>
      </c>
      <c r="AAI53" s="8">
        <f t="shared" si="48"/>
        <v>2.9103441171751084E-5</v>
      </c>
      <c r="AAJ53" s="8">
        <f t="shared" si="48"/>
        <v>2.8468529629639512E-5</v>
      </c>
      <c r="AAK53" s="8">
        <f t="shared" si="48"/>
        <v>2.7847469118542711E-5</v>
      </c>
      <c r="AAL53" s="8">
        <f t="shared" si="48"/>
        <v>2.723995746871348E-5</v>
      </c>
      <c r="AAM53" s="8">
        <f t="shared" si="48"/>
        <v>2.6645699102445042E-5</v>
      </c>
      <c r="AAN53" s="8">
        <f t="shared" si="48"/>
        <v>2.6064404890261109E-5</v>
      </c>
      <c r="AAO53" s="8">
        <f t="shared" si="48"/>
        <v>2.5495792010243375E-5</v>
      </c>
      <c r="AAP53" s="8">
        <f t="shared" si="48"/>
        <v>2.4939583810427742E-5</v>
      </c>
      <c r="AAQ53" s="8">
        <f t="shared" si="48"/>
        <v>2.4395509674202605E-5</v>
      </c>
      <c r="AAR53" s="8">
        <f t="shared" si="48"/>
        <v>2.3863304888643437E-5</v>
      </c>
      <c r="AAS53" s="8">
        <f t="shared" si="48"/>
        <v>2.3342710515719818E-5</v>
      </c>
      <c r="AAT53" s="8">
        <f t="shared" si="48"/>
        <v>2.283347326631217E-5</v>
      </c>
      <c r="AAU53" s="8">
        <f t="shared" si="48"/>
        <v>2.2335345376976895E-5</v>
      </c>
      <c r="AAV53" s="8">
        <f t="shared" si="48"/>
        <v>2.1848084489399944E-5</v>
      </c>
      <c r="AAW53" s="8">
        <f t="shared" si="48"/>
        <v>2.1371453532480213E-5</v>
      </c>
      <c r="AAX53" s="8">
        <f t="shared" si="48"/>
        <v>2.0905220606985361E-5</v>
      </c>
      <c r="AAY53" s="8">
        <f t="shared" si="48"/>
        <v>2.0449158872723947E-5</v>
      </c>
      <c r="AAZ53" s="8">
        <f t="shared" si="48"/>
        <v>2.0003046438178994E-5</v>
      </c>
      <c r="ABA53" s="8">
        <f t="shared" si="48"/>
        <v>1.9566666252549233E-5</v>
      </c>
      <c r="ABB53" s="8">
        <f t="shared" si="48"/>
        <v>1.913980600014558E-5</v>
      </c>
      <c r="ABC53" s="8">
        <f t="shared" si="48"/>
        <v>1.8722257997091421E-5</v>
      </c>
      <c r="ABD53" s="8">
        <f t="shared" si="48"/>
        <v>1.8313819090276442E-5</v>
      </c>
      <c r="ABE53" s="8">
        <f t="shared" si="48"/>
        <v>1.7914290558514848E-5</v>
      </c>
      <c r="ABF53" s="8">
        <f t="shared" si="48"/>
        <v>1.7523478015859868E-5</v>
      </c>
      <c r="ABG53" s="8">
        <f t="shared" si="48"/>
        <v>1.7141191317027603E-5</v>
      </c>
      <c r="ABH53" s="8">
        <f t="shared" si="48"/>
        <v>1.6767244464883979E-5</v>
      </c>
      <c r="ABI53" s="8">
        <f t="shared" si="48"/>
        <v>1.6401455519950059E-5</v>
      </c>
      <c r="ABJ53" s="8">
        <f t="shared" si="48"/>
        <v>1.6043646511881501E-5</v>
      </c>
      <c r="ABK53" s="8">
        <f t="shared" si="48"/>
        <v>1.569364335287916E-5</v>
      </c>
      <c r="ABL53" s="8">
        <f t="shared" si="48"/>
        <v>1.53512757529887E-5</v>
      </c>
      <c r="ABM53" s="8">
        <f t="shared" si="48"/>
        <v>1.5016377137248011E-5</v>
      </c>
      <c r="ABN53" s="8">
        <f t="shared" si="48"/>
        <v>1.4688784564642083E-5</v>
      </c>
      <c r="ABO53" s="8">
        <f t="shared" si="48"/>
        <v>1.4368338648825989E-5</v>
      </c>
      <c r="ABP53" s="8">
        <f t="shared" si="48"/>
        <v>1.4054883480577285E-5</v>
      </c>
      <c r="ABQ53" s="8">
        <f t="shared" si="48"/>
        <v>1.3748266551940228E-5</v>
      </c>
      <c r="ABR53" s="8">
        <f t="shared" si="48"/>
        <v>1.3448338682024756E-5</v>
      </c>
      <c r="ABS53" s="8">
        <f t="shared" si="48"/>
        <v>1.3154953944424348E-5</v>
      </c>
      <c r="ABT53" s="8">
        <f t="shared" si="48"/>
        <v>1.2867969596217164E-5</v>
      </c>
      <c r="ABU53" s="8">
        <f t="shared" si="48"/>
        <v>1.2587246008516159E-5</v>
      </c>
      <c r="ABV53" s="8">
        <f t="shared" si="48"/>
        <v>1.2312646598534293E-5</v>
      </c>
      <c r="ABW53" s="8">
        <f t="shared" si="48"/>
        <v>1.2044037763131759E-5</v>
      </c>
      <c r="ABX53" s="8">
        <f t="shared" si="48"/>
        <v>1.1781288813812927E-5</v>
      </c>
      <c r="ABY53" s="8">
        <f t="shared" si="48"/>
        <v>1.1524271913141397E-5</v>
      </c>
      <c r="ABZ53" s="8">
        <f t="shared" si="48"/>
        <v>1.1272862012542155E-5</v>
      </c>
      <c r="ACA53" s="8">
        <f t="shared" si="48"/>
        <v>1.1026936791460697E-5</v>
      </c>
      <c r="ACB53" s="8">
        <f t="shared" si="48"/>
        <v>1.0786376597849339E-5</v>
      </c>
      <c r="ACC53" s="8">
        <f t="shared" si="48"/>
        <v>1.0551064389951946E-5</v>
      </c>
      <c r="ACD53" s="8">
        <f t="shared" si="48"/>
        <v>1.0320885679358598E-5</v>
      </c>
      <c r="ACE53" s="8">
        <f t="shared" si="48"/>
        <v>1.009572847530263E-5</v>
      </c>
      <c r="ACF53" s="8">
        <f t="shared" si="48"/>
        <v>9.8754832301727948E-6</v>
      </c>
      <c r="ACG53" s="8">
        <f t="shared" si="48"/>
        <v>9.6600427862141628E-6</v>
      </c>
      <c r="ACH53" s="8">
        <f t="shared" si="48"/>
        <v>9.4493023233917717E-6</v>
      </c>
      <c r="ACI53" s="8">
        <f t="shared" si="48"/>
        <v>9.2431593083916596E-6</v>
      </c>
      <c r="ACJ53" s="8">
        <f t="shared" si="48"/>
        <v>9.0415134447344714E-6</v>
      </c>
      <c r="ACK53" s="8">
        <f t="shared" si="48"/>
        <v>8.8442666239773828E-6</v>
      </c>
      <c r="ACL53" s="8">
        <f t="shared" si="48"/>
        <v>8.6513228779805715E-6</v>
      </c>
      <c r="ACM53" s="8">
        <f t="shared" si="48"/>
        <v>8.462588332215058E-6</v>
      </c>
      <c r="ACN53" s="8">
        <f t="shared" si="48"/>
        <v>8.2779711600891271E-6</v>
      </c>
      <c r="ACO53" s="8">
        <f t="shared" si="48"/>
        <v>8.0973815382711856E-6</v>
      </c>
      <c r="ACP53" s="8">
        <f t="shared" si="48"/>
        <v>7.9207316029872511E-6</v>
      </c>
      <c r="ACQ53" s="8">
        <f t="shared" ref="ACQ53:AFB53" si="49">ACQ52/(1+$C$41)^ACQ51</f>
        <v>7.7479354072718876E-6</v>
      </c>
      <c r="ACR53" s="8">
        <f t="shared" si="49"/>
        <v>7.5789088791516758E-6</v>
      </c>
      <c r="ACS53" s="8">
        <f t="shared" si="49"/>
        <v>7.4135697807410061E-6</v>
      </c>
      <c r="ACT53" s="8">
        <f t="shared" si="49"/>
        <v>7.2518376682301723E-6</v>
      </c>
      <c r="ACU53" s="8">
        <f t="shared" si="49"/>
        <v>7.0936338527463899E-6</v>
      </c>
      <c r="ACV53" s="8">
        <f t="shared" si="49"/>
        <v>6.9388813620686322E-6</v>
      </c>
      <c r="ACW53" s="8">
        <f t="shared" si="49"/>
        <v>6.7875049031777019E-6</v>
      </c>
      <c r="ACX53" s="8">
        <f t="shared" si="49"/>
        <v>6.6394308256232797E-6</v>
      </c>
      <c r="ACY53" s="8">
        <f t="shared" si="49"/>
        <v>6.4945870856901727E-6</v>
      </c>
      <c r="ACZ53" s="8">
        <f t="shared" si="49"/>
        <v>6.3529032113462727E-6</v>
      </c>
      <c r="ADA53" s="8">
        <f t="shared" si="49"/>
        <v>6.2143102679552177E-6</v>
      </c>
      <c r="ADB53" s="8">
        <f t="shared" si="49"/>
        <v>6.0787408247370404E-6</v>
      </c>
      <c r="ADC53" s="8">
        <f t="shared" si="49"/>
        <v>5.9461289219605226E-6</v>
      </c>
      <c r="ADD53" s="8">
        <f t="shared" si="49"/>
        <v>5.816410038851242E-6</v>
      </c>
      <c r="ADE53" s="8">
        <f t="shared" si="49"/>
        <v>5.6895210621997548E-6</v>
      </c>
      <c r="ADF53" s="8">
        <f t="shared" si="49"/>
        <v>5.5654002556545886E-6</v>
      </c>
      <c r="ADG53" s="8">
        <f t="shared" si="49"/>
        <v>5.4439872296851506E-6</v>
      </c>
      <c r="ADH53" s="8">
        <f t="shared" si="49"/>
        <v>5.3252229121999027E-6</v>
      </c>
      <c r="ADI53" s="8">
        <f t="shared" si="49"/>
        <v>5.2090495198055175E-6</v>
      </c>
      <c r="ADJ53" s="8">
        <f t="shared" si="49"/>
        <v>5.0954105296930541E-6</v>
      </c>
      <c r="ADK53" s="8">
        <f t="shared" si="49"/>
        <v>4.984250652137437E-6</v>
      </c>
      <c r="ADL53" s="8">
        <f t="shared" si="49"/>
        <v>4.8755158035968855E-6</v>
      </c>
      <c r="ADM53" s="8">
        <f t="shared" si="49"/>
        <v>4.7691530803992008E-6</v>
      </c>
      <c r="ADN53" s="8">
        <f t="shared" si="49"/>
        <v>4.6651107330021001E-6</v>
      </c>
      <c r="ADO53" s="8">
        <f t="shared" si="49"/>
        <v>4.5633381408150785E-6</v>
      </c>
      <c r="ADP53" s="8">
        <f t="shared" si="49"/>
        <v>4.4637857875705501E-6</v>
      </c>
      <c r="ADQ53" s="8">
        <f t="shared" si="49"/>
        <v>4.3664052372322959E-6</v>
      </c>
      <c r="ADR53" s="8">
        <f t="shared" si="49"/>
        <v>4.2711491104294577E-6</v>
      </c>
      <c r="ADS53" s="8">
        <f t="shared" si="49"/>
        <v>4.1779710614046781E-6</v>
      </c>
      <c r="ADT53" s="8">
        <f t="shared" si="49"/>
        <v>4.086825755465093E-6</v>
      </c>
      <c r="ADU53" s="8">
        <f t="shared" si="49"/>
        <v>3.9976688469252807E-6</v>
      </c>
      <c r="ADV53" s="8">
        <f t="shared" si="49"/>
        <v>3.9104569575313765E-6</v>
      </c>
      <c r="ADW53" s="8">
        <f t="shared" si="49"/>
        <v>3.8251476553558976E-6</v>
      </c>
      <c r="ADX53" s="8">
        <f t="shared" si="49"/>
        <v>3.7416994341529767E-6</v>
      </c>
      <c r="ADY53" s="8">
        <f t="shared" si="49"/>
        <v>3.6600716931639843E-6</v>
      </c>
      <c r="ADZ53" s="8">
        <f t="shared" si="49"/>
        <v>3.5802247173637052E-6</v>
      </c>
      <c r="AEA53" s="8">
        <f t="shared" si="49"/>
        <v>3.5021196581374521E-6</v>
      </c>
      <c r="AEB53" s="8">
        <f t="shared" si="49"/>
        <v>3.4257185143797318E-6</v>
      </c>
      <c r="AEC53" s="8">
        <f t="shared" si="49"/>
        <v>3.3509841140052452E-6</v>
      </c>
      <c r="AED53" s="8">
        <f t="shared" si="49"/>
        <v>3.2778800958632391E-6</v>
      </c>
      <c r="AEE53" s="8">
        <f t="shared" si="49"/>
        <v>3.2063708920464269E-6</v>
      </c>
      <c r="AEF53" s="8">
        <f t="shared" si="49"/>
        <v>3.1364217105858223E-6</v>
      </c>
      <c r="AEG53" s="8">
        <f t="shared" si="49"/>
        <v>3.0679985185231208E-6</v>
      </c>
      <c r="AEH53" s="8">
        <f t="shared" si="49"/>
        <v>3.0010680253523592E-6</v>
      </c>
      <c r="AEI53" s="8">
        <f t="shared" si="49"/>
        <v>2.9355976668228092E-6</v>
      </c>
      <c r="AEJ53" s="8">
        <f t="shared" si="49"/>
        <v>2.8715555890952195E-6</v>
      </c>
      <c r="AEK53" s="8">
        <f t="shared" si="49"/>
        <v>2.8089106332437039E-6</v>
      </c>
      <c r="AEL53" s="8">
        <f t="shared" si="49"/>
        <v>2.7476323200957241E-6</v>
      </c>
      <c r="AEM53" s="8">
        <f t="shared" si="49"/>
        <v>2.6876908354028125E-6</v>
      </c>
      <c r="AEN53" s="8">
        <f t="shared" si="49"/>
        <v>2.6290570153347889E-6</v>
      </c>
      <c r="AEO53" s="8">
        <f t="shared" si="49"/>
        <v>2.5717023322904462E-6</v>
      </c>
      <c r="AEP53" s="8">
        <f t="shared" si="49"/>
        <v>2.5155988810177722E-6</v>
      </c>
      <c r="AEQ53" s="8">
        <f t="shared" si="49"/>
        <v>2.4607193650369813E-6</v>
      </c>
      <c r="AER53" s="8">
        <f t="shared" si="49"/>
        <v>2.407037083359723E-6</v>
      </c>
      <c r="AES53" s="8">
        <f t="shared" si="49"/>
        <v>2.3545259174980367E-6</v>
      </c>
      <c r="AET53" s="8">
        <f t="shared" si="49"/>
        <v>2.303160318756697E-6</v>
      </c>
      <c r="AEU53" s="8">
        <f t="shared" si="49"/>
        <v>2.2529152958028011E-6</v>
      </c>
      <c r="AEV53" s="8">
        <f t="shared" si="49"/>
        <v>2.2037664025065226E-6</v>
      </c>
      <c r="AEW53" s="8">
        <f t="shared" si="49"/>
        <v>2.1556897260471354E-6</v>
      </c>
      <c r="AEX53" s="8">
        <f t="shared" si="49"/>
        <v>2.1086618752785067E-6</v>
      </c>
      <c r="AEY53" s="8">
        <f t="shared" si="49"/>
        <v>2.062659969348411E-6</v>
      </c>
      <c r="AEZ53" s="8">
        <f t="shared" si="49"/>
        <v>2.0176616265661158E-6</v>
      </c>
      <c r="AFA53" s="8">
        <f t="shared" si="49"/>
        <v>1.9736449535128327E-6</v>
      </c>
      <c r="AFB53" s="8">
        <f t="shared" si="49"/>
        <v>1.930588534389727E-6</v>
      </c>
      <c r="AFC53" s="8">
        <f t="shared" ref="AFC53:AHN53" si="50">AFC52/(1+$C$41)^AFC51</f>
        <v>1.8884714205983147E-6</v>
      </c>
      <c r="AFD53" s="8">
        <f t="shared" si="50"/>
        <v>1.8472731205481643E-6</v>
      </c>
      <c r="AFE53" s="8">
        <f t="shared" si="50"/>
        <v>1.8069735896869505E-6</v>
      </c>
      <c r="AFF53" s="8">
        <f t="shared" si="50"/>
        <v>1.7675532207480154E-6</v>
      </c>
      <c r="AFG53" s="8">
        <f t="shared" si="50"/>
        <v>1.7289928342106771E-6</v>
      </c>
      <c r="AFH53" s="8">
        <f t="shared" si="50"/>
        <v>1.6912736689686614E-6</v>
      </c>
      <c r="AFI53" s="8">
        <f t="shared" si="50"/>
        <v>1.654377373202102E-6</v>
      </c>
      <c r="AFJ53" s="8">
        <f t="shared" si="50"/>
        <v>1.6182859954486773E-6</v>
      </c>
      <c r="AFK53" s="8">
        <f t="shared" si="50"/>
        <v>1.5829819758695364E-6</v>
      </c>
      <c r="AFL53" s="8">
        <f t="shared" si="50"/>
        <v>1.5484481377057626E-6</v>
      </c>
      <c r="AFM53" s="8">
        <f t="shared" si="50"/>
        <v>1.5146676789212253E-6</v>
      </c>
      <c r="AFN53" s="8">
        <f t="shared" si="50"/>
        <v>1.4816241640277394E-6</v>
      </c>
      <c r="AFO53" s="8">
        <f t="shared" si="50"/>
        <v>1.4493015160885777E-6</v>
      </c>
      <c r="AFP53" s="8">
        <f t="shared" si="50"/>
        <v>1.4176840088964175E-6</v>
      </c>
      <c r="AFQ53" s="8">
        <f t="shared" si="50"/>
        <v>1.3867562593219444E-6</v>
      </c>
      <c r="AFR53" s="8">
        <f t="shared" si="50"/>
        <v>1.3565032198293636E-6</v>
      </c>
      <c r="AFS53" s="8">
        <f t="shared" si="50"/>
        <v>1.3269101711552039E-6</v>
      </c>
      <c r="AFT53" s="8">
        <f t="shared" si="50"/>
        <v>1.2979627151468258E-6</v>
      </c>
      <c r="AFU53" s="8">
        <f t="shared" si="50"/>
        <v>1.2696467677571717E-6</v>
      </c>
      <c r="AFV53" s="8">
        <f t="shared" si="50"/>
        <v>1.2419485521923358E-6</v>
      </c>
      <c r="AFW53" s="8">
        <f t="shared" si="50"/>
        <v>1.2148545922086262E-6</v>
      </c>
      <c r="AFX53" s="8">
        <f t="shared" si="50"/>
        <v>1.188351705555855E-6</v>
      </c>
      <c r="AFY53" s="8">
        <f t="shared" si="50"/>
        <v>1.1624269975636702E-6</v>
      </c>
      <c r="AFZ53" s="8">
        <f t="shared" si="50"/>
        <v>1.1370678548678007E-6</v>
      </c>
      <c r="AGA53" s="8">
        <f t="shared" si="50"/>
        <v>1.1122619392731749E-6</v>
      </c>
      <c r="AGB53" s="8">
        <f t="shared" si="50"/>
        <v>1.0879971817509132E-6</v>
      </c>
      <c r="AGC53" s="8">
        <f t="shared" si="50"/>
        <v>1.0642617765662847E-6</v>
      </c>
      <c r="AGD53" s="8">
        <f t="shared" si="50"/>
        <v>1.0410441755347619E-6</v>
      </c>
      <c r="AGE53" s="8">
        <f t="shared" si="50"/>
        <v>1.0183330824033897E-6</v>
      </c>
      <c r="AGF53" s="8">
        <f t="shared" si="50"/>
        <v>9.9611744735472295E-7</v>
      </c>
      <c r="AGG53" s="8">
        <f t="shared" si="50"/>
        <v>9.7438646163066691E-7</v>
      </c>
      <c r="AGH53" s="8">
        <f t="shared" si="50"/>
        <v>9.5312955227360242E-7</v>
      </c>
      <c r="AGI53" s="8">
        <f t="shared" si="50"/>
        <v>9.3233637698223738E-7</v>
      </c>
      <c r="AGJ53" s="8">
        <f t="shared" si="50"/>
        <v>9.1199681907968009E-7</v>
      </c>
      <c r="AGK53" s="8">
        <f t="shared" si="50"/>
        <v>8.9210098259128666E-7</v>
      </c>
      <c r="AGL53" s="8">
        <f t="shared" si="50"/>
        <v>8.7263918742989333E-7</v>
      </c>
      <c r="AGM53" s="8">
        <f t="shared" si="50"/>
        <v>8.5360196468607943E-7</v>
      </c>
      <c r="AGN53" s="8">
        <f t="shared" si="50"/>
        <v>8.3498005202118271E-7</v>
      </c>
      <c r="AGO53" s="8">
        <f t="shared" si="50"/>
        <v>8.1676438916081508E-7</v>
      </c>
      <c r="AGP53" s="8">
        <f t="shared" si="50"/>
        <v>7.989461134866907E-7</v>
      </c>
      <c r="AGQ53" s="8">
        <f t="shared" si="50"/>
        <v>7.8151655572462617E-7</v>
      </c>
      <c r="AGR53" s="8">
        <f t="shared" si="50"/>
        <v>7.6446723572660222E-7</v>
      </c>
      <c r="AGS53" s="8">
        <f t="shared" si="50"/>
        <v>7.4778985834484905E-7</v>
      </c>
      <c r="AGT53" s="8">
        <f t="shared" si="50"/>
        <v>7.3147630939593765E-7</v>
      </c>
      <c r="AGU53" s="8">
        <f t="shared" si="50"/>
        <v>7.1551865171291954E-7</v>
      </c>
      <c r="AGV53" s="8">
        <f t="shared" si="50"/>
        <v>6.9990912128359024E-7</v>
      </c>
      <c r="AGW53" s="8">
        <f t="shared" si="50"/>
        <v>6.8464012347299976E-7</v>
      </c>
      <c r="AGX53" s="8">
        <f t="shared" si="50"/>
        <v>6.6970422932837097E-7</v>
      </c>
      <c r="AGY53" s="8">
        <f t="shared" si="50"/>
        <v>6.5509417196463078E-7</v>
      </c>
      <c r="AGZ53" s="8">
        <f t="shared" si="50"/>
        <v>6.4080284302879055E-7</v>
      </c>
      <c r="AHA53" s="8">
        <f t="shared" si="50"/>
        <v>6.2682328924146068E-7</v>
      </c>
      <c r="AHB53" s="8">
        <f t="shared" si="50"/>
        <v>6.1314870901381244E-7</v>
      </c>
      <c r="AHC53" s="8">
        <f t="shared" si="50"/>
        <v>5.997724491383466E-7</v>
      </c>
      <c r="AHD53" s="8">
        <f t="shared" si="50"/>
        <v>5.8668800155184993E-7</v>
      </c>
      <c r="AHE53" s="8">
        <f t="shared" si="50"/>
        <v>5.7388900016897581E-7</v>
      </c>
      <c r="AHF53" s="8">
        <f t="shared" si="50"/>
        <v>5.6136921778489723E-7</v>
      </c>
      <c r="AHG53" s="8">
        <f t="shared" si="50"/>
        <v>5.4912256304553487E-7</v>
      </c>
      <c r="AHH53" s="8">
        <f t="shared" si="50"/>
        <v>5.3714307748387868E-7</v>
      </c>
      <c r="AHI53" s="8">
        <f t="shared" si="50"/>
        <v>5.2542493262096568E-7</v>
      </c>
      <c r="AHJ53" s="8">
        <f t="shared" si="50"/>
        <v>5.1396242713010113E-7</v>
      </c>
      <c r="AHK53" s="8">
        <f t="shared" si="50"/>
        <v>5.0274998406294526E-7</v>
      </c>
      <c r="AHL53" s="8">
        <f t="shared" si="50"/>
        <v>4.9178214813611315E-7</v>
      </c>
      <c r="AHM53" s="8">
        <f t="shared" si="50"/>
        <v>4.8105358307697127E-7</v>
      </c>
      <c r="AHN53" s="8">
        <f t="shared" si="50"/>
        <v>4.7055906902733519E-7</v>
      </c>
      <c r="AHO53" s="8">
        <f t="shared" ref="AHO53:AJZ53" si="51">AHO52/(1+$C$41)^AHO51</f>
        <v>4.6029350000380947E-7</v>
      </c>
      <c r="AHP53" s="8">
        <f t="shared" si="51"/>
        <v>4.5025188141353021E-7</v>
      </c>
      <c r="AHQ53" s="8">
        <f t="shared" si="51"/>
        <v>4.4042932762410491E-7</v>
      </c>
      <c r="AHR53" s="8">
        <f t="shared" si="51"/>
        <v>4.3082105958656404E-7</v>
      </c>
      <c r="AHS53" s="8">
        <f t="shared" si="51"/>
        <v>4.2142240251017165E-7</v>
      </c>
      <c r="AHT53" s="8">
        <f t="shared" si="51"/>
        <v>4.1222878358795957E-7</v>
      </c>
      <c r="AHU53" s="8">
        <f t="shared" si="51"/>
        <v>4.0323572977188188E-7</v>
      </c>
      <c r="AHV53" s="8">
        <f t="shared" si="51"/>
        <v>3.9443886559650553E-7</v>
      </c>
      <c r="AHW53" s="8">
        <f t="shared" si="51"/>
        <v>3.858339110501785E-7</v>
      </c>
      <c r="AHX53" s="8">
        <f t="shared" si="51"/>
        <v>3.7741667949264069E-7</v>
      </c>
      <c r="AHY53" s="8">
        <f t="shared" si="51"/>
        <v>3.6918307561806206E-7</v>
      </c>
      <c r="AHZ53" s="8">
        <f t="shared" si="51"/>
        <v>3.6112909346251974E-7</v>
      </c>
      <c r="AIA53" s="8">
        <f t="shared" si="51"/>
        <v>3.5325081445494331E-7</v>
      </c>
      <c r="AIB53" s="8">
        <f t="shared" si="51"/>
        <v>3.4554440551057913E-7</v>
      </c>
      <c r="AIC53" s="8">
        <f t="shared" si="51"/>
        <v>3.3800611716604846E-7</v>
      </c>
      <c r="AID53" s="8">
        <f t="shared" si="51"/>
        <v>3.3063228175508869E-7</v>
      </c>
      <c r="AIE53" s="8">
        <f t="shared" si="51"/>
        <v>3.2341931162409426E-7</v>
      </c>
      <c r="AIF53" s="8">
        <f t="shared" si="51"/>
        <v>3.1636369738658517E-7</v>
      </c>
      <c r="AIG53" s="8">
        <f t="shared" si="51"/>
        <v>3.0946200621575548E-7</v>
      </c>
      <c r="AIH53" s="8">
        <f t="shared" si="51"/>
        <v>3.0271088017427211E-7</v>
      </c>
      <c r="AII53" s="8">
        <f t="shared" si="51"/>
        <v>2.9610703458050938E-7</v>
      </c>
      <c r="AIJ53" s="8">
        <f t="shared" si="51"/>
        <v>2.8964725641042558E-7</v>
      </c>
      <c r="AIK53" s="8">
        <f t="shared" si="51"/>
        <v>2.8332840273430335E-7</v>
      </c>
      <c r="AIL53" s="8">
        <f t="shared" si="51"/>
        <v>2.7714739918759372E-7</v>
      </c>
      <c r="AIM53" s="8">
        <f t="shared" si="51"/>
        <v>2.7110123847512087E-7</v>
      </c>
      <c r="AIN53" s="8">
        <f t="shared" si="51"/>
        <v>2.6518697890791657E-7</v>
      </c>
      <c r="AIO53" s="8">
        <f t="shared" si="51"/>
        <v>2.5940174297197642E-7</v>
      </c>
      <c r="AIP53" s="8">
        <f t="shared" si="51"/>
        <v>2.5374271592823868E-7</v>
      </c>
      <c r="AIQ53" s="8">
        <f t="shared" si="51"/>
        <v>2.4820714444310616E-7</v>
      </c>
      <c r="AIR53" s="8">
        <f t="shared" si="51"/>
        <v>2.4279233524884337E-7</v>
      </c>
      <c r="AIS53" s="8">
        <f t="shared" si="51"/>
        <v>2.3749565383319908E-7</v>
      </c>
      <c r="AIT53" s="8">
        <f t="shared" si="51"/>
        <v>2.3231452315761437E-7</v>
      </c>
      <c r="AIU53" s="8">
        <f t="shared" si="51"/>
        <v>2.2724642240339551E-7</v>
      </c>
      <c r="AIV53" s="8">
        <f t="shared" si="51"/>
        <v>2.2228888574523827E-7</v>
      </c>
      <c r="AIW53" s="8">
        <f t="shared" si="51"/>
        <v>2.174395011515098E-7</v>
      </c>
      <c r="AIX53" s="8">
        <f t="shared" si="51"/>
        <v>2.1269590921070257E-7</v>
      </c>
      <c r="AIY53" s="8">
        <f t="shared" si="51"/>
        <v>2.0805580198349023E-7</v>
      </c>
      <c r="AIZ53" s="8">
        <f t="shared" si="51"/>
        <v>2.0351692187982682E-7</v>
      </c>
      <c r="AJA53" s="8">
        <f t="shared" si="51"/>
        <v>1.9907706056054267E-7</v>
      </c>
      <c r="AJB53" s="8">
        <f t="shared" si="51"/>
        <v>1.9473405786290224E-7</v>
      </c>
      <c r="AJC53" s="8">
        <f t="shared" si="51"/>
        <v>1.9048580074960287E-7</v>
      </c>
      <c r="AJD53" s="8">
        <f t="shared" si="51"/>
        <v>1.8633022228070078E-7</v>
      </c>
      <c r="AJE53" s="8">
        <f t="shared" si="51"/>
        <v>1.8226530060796531E-7</v>
      </c>
      <c r="AJF53" s="8">
        <f t="shared" si="51"/>
        <v>1.7828905799117271E-7</v>
      </c>
      <c r="AJG53" s="8">
        <f t="shared" si="51"/>
        <v>1.7439955983585941E-7</v>
      </c>
      <c r="AJH53" s="8">
        <f t="shared" si="51"/>
        <v>1.7059491375206767E-7</v>
      </c>
      <c r="AJI53" s="8">
        <f t="shared" si="51"/>
        <v>1.6687326863362554E-7</v>
      </c>
      <c r="AJJ53" s="8">
        <f t="shared" si="51"/>
        <v>1.6323281375751231E-7</v>
      </c>
      <c r="AJK53" s="8">
        <f t="shared" si="51"/>
        <v>1.5967177790287295E-7</v>
      </c>
      <c r="AJL53" s="8">
        <f t="shared" si="51"/>
        <v>1.5618842848925069E-7</v>
      </c>
      <c r="AJM53" s="8">
        <f t="shared" si="51"/>
        <v>1.5278107073362049E-7</v>
      </c>
      <c r="AJN53" s="8">
        <f t="shared" si="51"/>
        <v>1.4944804682581208E-7</v>
      </c>
      <c r="AJO53" s="8">
        <f t="shared" si="51"/>
        <v>1.4618773512192193E-7</v>
      </c>
      <c r="AJP53" s="8">
        <f t="shared" si="51"/>
        <v>1.4299854935532093E-7</v>
      </c>
      <c r="AJQ53" s="8">
        <f t="shared" si="51"/>
        <v>1.3987893786487534E-7</v>
      </c>
      <c r="AJR53" s="8">
        <f t="shared" si="51"/>
        <v>1.3682738284000352E-7</v>
      </c>
      <c r="AJS53" s="8">
        <f t="shared" si="51"/>
        <v>1.3384239958220379E-7</v>
      </c>
      <c r="AJT53" s="8">
        <f t="shared" si="51"/>
        <v>1.3092253578269081E-7</v>
      </c>
      <c r="AJU53" s="8">
        <f t="shared" si="51"/>
        <v>1.2806637081579236E-7</v>
      </c>
      <c r="AJV53" s="8">
        <f t="shared" si="51"/>
        <v>1.2527251504775995E-7</v>
      </c>
      <c r="AJW53" s="8">
        <f t="shared" si="51"/>
        <v>1.2253960916065925E-7</v>
      </c>
      <c r="AJX53" s="8">
        <f t="shared" si="51"/>
        <v>1.1986632349100923E-7</v>
      </c>
      <c r="AJY53" s="8">
        <f t="shared" si="51"/>
        <v>1.1725135738285048E-7</v>
      </c>
      <c r="AJZ53" s="8">
        <f t="shared" si="51"/>
        <v>1.1469343855492578E-7</v>
      </c>
      <c r="AKA53" s="8">
        <f t="shared" ref="AKA53:ALO53" si="52">AKA52/(1+$C$41)^AKA51</f>
        <v>1.1219132248166675E-7</v>
      </c>
      <c r="AKB53" s="8">
        <f t="shared" si="52"/>
        <v>1.0974379178768436E-7</v>
      </c>
      <c r="AKC53" s="8">
        <f t="shared" si="52"/>
        <v>1.073496556554691E-7</v>
      </c>
      <c r="AKD53" s="8">
        <f t="shared" si="52"/>
        <v>1.0500774924601275E-7</v>
      </c>
      <c r="AKE53" s="8">
        <f t="shared" si="52"/>
        <v>1.0271693313206931E-7</v>
      </c>
      <c r="AKF53" s="8">
        <f t="shared" si="52"/>
        <v>1.0047609274378027E-7</v>
      </c>
      <c r="AKG53" s="8">
        <f t="shared" si="52"/>
        <v>9.8284137826393404E-8</v>
      </c>
      <c r="AKH53" s="8">
        <f t="shared" si="52"/>
        <v>9.6140001909812107E-8</v>
      </c>
      <c r="AKI53" s="8">
        <f t="shared" si="52"/>
        <v>9.4042641789716886E-8</v>
      </c>
      <c r="AKJ53" s="8">
        <f t="shared" si="52"/>
        <v>9.1991037020006291E-8</v>
      </c>
      <c r="AKK53" s="8">
        <f t="shared" si="52"/>
        <v>8.9984189416311047E-8</v>
      </c>
      <c r="AKL53" s="8">
        <f t="shared" si="52"/>
        <v>8.8021122570338713E-8</v>
      </c>
      <c r="AKM53" s="8">
        <f t="shared" si="52"/>
        <v>8.6100881374814014E-8</v>
      </c>
      <c r="AKN53" s="8">
        <f t="shared" si="52"/>
        <v>8.422253155878228E-8</v>
      </c>
      <c r="AKO53" s="8">
        <f t="shared" si="52"/>
        <v>8.2385159233050912E-8</v>
      </c>
      <c r="AKP53" s="8">
        <f t="shared" si="52"/>
        <v>8.0587870445547137E-8</v>
      </c>
      <c r="AKQ53" s="8">
        <f t="shared" si="52"/>
        <v>7.8829790746376241E-8</v>
      </c>
      <c r="AKR53" s="8">
        <f t="shared" si="52"/>
        <v>7.7110064762368048E-8</v>
      </c>
      <c r="AKS53" s="8">
        <f t="shared" si="52"/>
        <v>7.5427855780905081E-8</v>
      </c>
      <c r="AKT53" s="8">
        <f t="shared" si="52"/>
        <v>7.3782345342829888E-8</v>
      </c>
      <c r="AKU53" s="8">
        <f t="shared" si="52"/>
        <v>7.2172732844233174E-8</v>
      </c>
      <c r="AKV53" s="8">
        <f t="shared" si="52"/>
        <v>7.0598235146929366E-8</v>
      </c>
      <c r="AKW53" s="8">
        <f t="shared" si="52"/>
        <v>6.9058086197429883E-8</v>
      </c>
      <c r="AKX53" s="8">
        <f t="shared" si="52"/>
        <v>6.7551536654228706E-8</v>
      </c>
      <c r="AKY53" s="8">
        <f t="shared" si="52"/>
        <v>6.6077853523218975E-8</v>
      </c>
      <c r="AKZ53" s="8">
        <f t="shared" si="52"/>
        <v>6.4636319801063413E-8</v>
      </c>
      <c r="ALA53" s="8">
        <f t="shared" si="52"/>
        <v>6.3226234126344548E-8</v>
      </c>
      <c r="ALB53" s="8">
        <f t="shared" si="52"/>
        <v>6.1846910438325484E-8</v>
      </c>
      <c r="ALC53" s="8">
        <f t="shared" si="52"/>
        <v>6.0497677643155263E-8</v>
      </c>
      <c r="ALD53" s="8">
        <f t="shared" si="52"/>
        <v>5.9177879287355775E-8</v>
      </c>
      <c r="ALE53" s="8">
        <f t="shared" si="52"/>
        <v>5.7886873238432022E-8</v>
      </c>
      <c r="ALF53" s="8">
        <f t="shared" si="52"/>
        <v>5.6624031372450066E-8</v>
      </c>
      <c r="ALG53" s="8">
        <f t="shared" si="52"/>
        <v>5.538873926843069E-8</v>
      </c>
      <c r="ALH53" s="8">
        <f t="shared" si="52"/>
        <v>5.4180395909409992E-8</v>
      </c>
      <c r="ALI53" s="8">
        <f t="shared" si="52"/>
        <v>5.2998413390021567E-8</v>
      </c>
      <c r="ALJ53" s="8">
        <f t="shared" si="52"/>
        <v>5.1842216630458075E-8</v>
      </c>
      <c r="ALK53" s="8">
        <f t="shared" si="52"/>
        <v>5.0711243096672828E-8</v>
      </c>
      <c r="ALL53" s="8">
        <f t="shared" si="52"/>
        <v>4.9604942526685405E-8</v>
      </c>
      <c r="ALM53" s="8">
        <f t="shared" si="52"/>
        <v>4.8522776662858165E-8</v>
      </c>
      <c r="ALN53" s="8">
        <f t="shared" si="52"/>
        <v>4.7464218990013125E-8</v>
      </c>
      <c r="ALO53" s="8">
        <f t="shared" si="52"/>
        <v>4.6428754479262371E-8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19" t="s">
        <v>94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201" priority="18">
      <formula>AND(ISNUMBER(A35),NOT(_xlfn.ISFORMULA(A35)))</formula>
    </cfRule>
  </conditionalFormatting>
  <conditionalFormatting sqref="A8:C10">
    <cfRule type="expression" dxfId="200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199" priority="21">
      <formula>AND(ISNUMBER(A1),NOT(_xlfn.ISFORMULA(A1)))</formula>
    </cfRule>
  </conditionalFormatting>
  <conditionalFormatting sqref="B42:D43">
    <cfRule type="expression" dxfId="198" priority="1">
      <formula>AND(ISNUMBER(B42),NOT(_xlfn.ISFORMULA(B42)))</formula>
    </cfRule>
  </conditionalFormatting>
  <conditionalFormatting sqref="D10:Q10">
    <cfRule type="expression" dxfId="197" priority="6">
      <formula>AND(ISNUMBER(D10),NOT(_xlfn.ISFORMULA(D10)))</formula>
    </cfRule>
  </conditionalFormatting>
  <conditionalFormatting sqref="F20">
    <cfRule type="expression" dxfId="196" priority="3">
      <formula>AND(ISNUMBER(F20),NOT(_xlfn.ISFORMULA(F20)))</formula>
    </cfRule>
  </conditionalFormatting>
  <conditionalFormatting sqref="F21:P28 F11:Q19">
    <cfRule type="expression" dxfId="195" priority="11">
      <formula>AND(ISNUMBER(F11),NOT(_xlfn.ISFORMULA(F11)))</formula>
    </cfRule>
  </conditionalFormatting>
  <conditionalFormatting sqref="G13:P18">
    <cfRule type="cellIs" dxfId="194" priority="13" operator="lessThan">
      <formula>0</formula>
    </cfRule>
    <cfRule type="cellIs" dxfId="193" priority="14" operator="between">
      <formula>0</formula>
      <formula>0.999</formula>
    </cfRule>
    <cfRule type="cellIs" dxfId="192" priority="15" operator="greaterThan">
      <formula>1</formula>
    </cfRule>
  </conditionalFormatting>
  <conditionalFormatting sqref="G23:P28 G14:P18">
    <cfRule type="expression" dxfId="191" priority="12">
      <formula>AND(ISNUMBER(G14),NOT(_xlfn.ISFORMULA(G14)))</formula>
    </cfRule>
  </conditionalFormatting>
  <conditionalFormatting sqref="G23:P28">
    <cfRule type="cellIs" dxfId="190" priority="8" operator="lessThan">
      <formula>0</formula>
    </cfRule>
    <cfRule type="cellIs" dxfId="189" priority="9" operator="between">
      <formula>0</formula>
      <formula>0.999</formula>
    </cfRule>
    <cfRule type="cellIs" dxfId="188" priority="10" operator="greaterThan">
      <formula>1</formula>
    </cfRule>
  </conditionalFormatting>
  <conditionalFormatting sqref="Q20:Q28">
    <cfRule type="expression" dxfId="187" priority="7">
      <formula>AND(ISNUMBER(Q20),NOT(_xlfn.ISFORMULA(Q20)))</formula>
    </cfRule>
  </conditionalFormatting>
  <conditionalFormatting sqref="R10:XFD28 A14:E22">
    <cfRule type="expression" dxfId="186" priority="19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8B9D9-0EF9-5F41-A82F-D0062BE5457E}">
  <dimension ref="A1:APK76"/>
  <sheetViews>
    <sheetView topLeftCell="A15" workbookViewId="0">
      <selection activeCell="E27" sqref="E27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77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-0.15875185185185178</v>
      </c>
      <c r="H13" s="25">
        <f t="shared" ref="H13:P18" si="1">(($C$28*H$12)-($C$12*$F13))/($C$12*$F13)</f>
        <v>0.68249629629629649</v>
      </c>
      <c r="I13" s="25">
        <f t="shared" si="1"/>
        <v>1.5237444444444446</v>
      </c>
      <c r="J13" s="25">
        <f t="shared" si="1"/>
        <v>2.3649925925925928</v>
      </c>
      <c r="K13" s="25">
        <f t="shared" si="1"/>
        <v>3.2062407407407409</v>
      </c>
      <c r="L13" s="25">
        <f t="shared" si="1"/>
        <v>4.0474888888888891</v>
      </c>
      <c r="M13" s="25">
        <f t="shared" si="1"/>
        <v>4.8887370370370373</v>
      </c>
      <c r="N13" s="25">
        <f t="shared" si="1"/>
        <v>5.7299851851851855</v>
      </c>
      <c r="O13" s="25">
        <f t="shared" si="1"/>
        <v>6.5712333333333337</v>
      </c>
      <c r="P13" s="25">
        <f t="shared" si="1"/>
        <v>7.4124814814814819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2.0284933333333335</v>
      </c>
      <c r="H14" s="25">
        <f t="shared" si="1"/>
        <v>5.056986666666667</v>
      </c>
      <c r="I14" s="25">
        <f t="shared" si="1"/>
        <v>8.0854800000000004</v>
      </c>
      <c r="J14" s="25">
        <f t="shared" si="1"/>
        <v>11.113973333333334</v>
      </c>
      <c r="K14" s="25">
        <f t="shared" si="1"/>
        <v>14.142466666666667</v>
      </c>
      <c r="L14" s="25">
        <f t="shared" si="1"/>
        <v>17.170960000000001</v>
      </c>
      <c r="M14" s="25">
        <f t="shared" si="1"/>
        <v>20.199453333333334</v>
      </c>
      <c r="N14" s="25">
        <f t="shared" si="1"/>
        <v>23.227946666666668</v>
      </c>
      <c r="O14" s="25">
        <f t="shared" si="1"/>
        <v>26.256440000000001</v>
      </c>
      <c r="P14" s="25">
        <f t="shared" si="1"/>
        <v>29.284933333333335</v>
      </c>
    </row>
    <row r="15" spans="1:18" x14ac:dyDescent="0.2">
      <c r="B15" s="2" t="s">
        <v>78</v>
      </c>
      <c r="F15" s="24">
        <v>100</v>
      </c>
      <c r="G15" s="25">
        <f t="shared" si="2"/>
        <v>0.51424666666666674</v>
      </c>
      <c r="H15" s="25">
        <f t="shared" si="1"/>
        <v>2.0284933333333335</v>
      </c>
      <c r="I15" s="25">
        <f t="shared" si="1"/>
        <v>3.5427400000000002</v>
      </c>
      <c r="J15" s="25">
        <f t="shared" si="1"/>
        <v>5.056986666666667</v>
      </c>
      <c r="K15" s="25">
        <f t="shared" si="1"/>
        <v>6.5712333333333337</v>
      </c>
      <c r="L15" s="25">
        <f t="shared" si="1"/>
        <v>8.0854800000000004</v>
      </c>
      <c r="M15" s="25">
        <f t="shared" si="1"/>
        <v>9.5997266666666672</v>
      </c>
      <c r="N15" s="25">
        <f t="shared" si="1"/>
        <v>11.113973333333334</v>
      </c>
      <c r="O15" s="25">
        <f t="shared" si="1"/>
        <v>12.628220000000001</v>
      </c>
      <c r="P15" s="25">
        <f t="shared" si="1"/>
        <v>14.142466666666667</v>
      </c>
    </row>
    <row r="16" spans="1:18" x14ac:dyDescent="0.2">
      <c r="B16" s="34" t="s">
        <v>6</v>
      </c>
      <c r="C16" s="47">
        <v>620000</v>
      </c>
      <c r="D16" s="6"/>
      <c r="F16" s="24">
        <v>200</v>
      </c>
      <c r="G16" s="25">
        <f t="shared" si="2"/>
        <v>-0.2428766666666666</v>
      </c>
      <c r="H16" s="25">
        <f t="shared" si="1"/>
        <v>0.51424666666666674</v>
      </c>
      <c r="I16" s="25">
        <f t="shared" si="1"/>
        <v>1.2713700000000001</v>
      </c>
      <c r="J16" s="25">
        <f t="shared" si="1"/>
        <v>2.0284933333333335</v>
      </c>
      <c r="K16" s="25">
        <f t="shared" si="1"/>
        <v>2.7856166666666669</v>
      </c>
      <c r="L16" s="25">
        <f t="shared" si="1"/>
        <v>3.5427400000000002</v>
      </c>
      <c r="M16" s="25">
        <f t="shared" si="1"/>
        <v>4.2998633333333336</v>
      </c>
      <c r="N16" s="25">
        <f t="shared" si="1"/>
        <v>5.056986666666667</v>
      </c>
      <c r="O16" s="25">
        <f t="shared" si="1"/>
        <v>5.8141100000000003</v>
      </c>
      <c r="P16" s="25">
        <f t="shared" si="1"/>
        <v>6.5712333333333337</v>
      </c>
    </row>
    <row r="17" spans="2:17" x14ac:dyDescent="0.2">
      <c r="B17" s="34" t="s">
        <v>8</v>
      </c>
      <c r="C17" s="47">
        <v>12930</v>
      </c>
      <c r="D17" s="6"/>
      <c r="F17" s="24">
        <v>300</v>
      </c>
      <c r="G17" s="25">
        <f t="shared" si="2"/>
        <v>-0.49525111111111109</v>
      </c>
      <c r="H17" s="25">
        <f t="shared" si="1"/>
        <v>9.4977777777778636E-3</v>
      </c>
      <c r="I17" s="25">
        <f t="shared" si="1"/>
        <v>0.51424666666666674</v>
      </c>
      <c r="J17" s="25">
        <f t="shared" si="1"/>
        <v>1.0189955555555557</v>
      </c>
      <c r="K17" s="25">
        <f t="shared" si="1"/>
        <v>1.5237444444444446</v>
      </c>
      <c r="L17" s="25">
        <f t="shared" si="1"/>
        <v>2.0284933333333335</v>
      </c>
      <c r="M17" s="25">
        <f t="shared" si="1"/>
        <v>2.5332422222222224</v>
      </c>
      <c r="N17" s="25">
        <f t="shared" si="1"/>
        <v>3.0379911111111113</v>
      </c>
      <c r="O17" s="25">
        <f t="shared" si="1"/>
        <v>3.5427400000000002</v>
      </c>
      <c r="P17" s="25">
        <f t="shared" si="1"/>
        <v>4.0474888888888891</v>
      </c>
    </row>
    <row r="18" spans="2:17" x14ac:dyDescent="0.2">
      <c r="B18" s="34" t="s">
        <v>9</v>
      </c>
      <c r="C18" s="52">
        <f>C17/2000</f>
        <v>6.4649999999999999</v>
      </c>
      <c r="D18" s="6" t="s">
        <v>89</v>
      </c>
      <c r="F18" s="24">
        <v>400</v>
      </c>
      <c r="G18" s="25">
        <f t="shared" si="2"/>
        <v>-0.62143833333333331</v>
      </c>
      <c r="H18" s="25">
        <f t="shared" si="1"/>
        <v>-0.2428766666666666</v>
      </c>
      <c r="I18" s="25">
        <f t="shared" si="1"/>
        <v>0.13568500000000008</v>
      </c>
      <c r="J18" s="25">
        <f t="shared" si="1"/>
        <v>0.51424666666666674</v>
      </c>
      <c r="K18" s="25">
        <f t="shared" si="1"/>
        <v>0.89280833333333354</v>
      </c>
      <c r="L18" s="25">
        <f t="shared" si="1"/>
        <v>1.2713700000000001</v>
      </c>
      <c r="M18" s="25">
        <f t="shared" si="1"/>
        <v>1.6499316666666668</v>
      </c>
      <c r="N18" s="25">
        <f t="shared" si="1"/>
        <v>2.0284933333333335</v>
      </c>
      <c r="O18" s="25">
        <f t="shared" si="1"/>
        <v>2.4070550000000002</v>
      </c>
      <c r="P18" s="25">
        <f t="shared" si="1"/>
        <v>2.7856166666666669</v>
      </c>
    </row>
    <row r="19" spans="2:17" x14ac:dyDescent="0.2">
      <c r="B19" s="34" t="s">
        <v>90</v>
      </c>
      <c r="C19" s="48">
        <v>0.52700000000000002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1054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-0.15875185185185178</v>
      </c>
      <c r="H23" s="25">
        <f t="shared" si="4"/>
        <v>0.68249629629629649</v>
      </c>
      <c r="I23" s="25">
        <f t="shared" si="4"/>
        <v>1.5237444444444446</v>
      </c>
      <c r="J23" s="25">
        <f t="shared" si="4"/>
        <v>2.3649925925925928</v>
      </c>
      <c r="K23" s="25">
        <f t="shared" si="4"/>
        <v>3.2062407407407409</v>
      </c>
      <c r="L23" s="25">
        <f t="shared" si="4"/>
        <v>4.0474888888888891</v>
      </c>
      <c r="M23" s="25">
        <f t="shared" si="4"/>
        <v>4.8887370370370373</v>
      </c>
      <c r="N23" s="25">
        <f t="shared" si="4"/>
        <v>5.7299851851851855</v>
      </c>
      <c r="O23" s="25">
        <f t="shared" si="4"/>
        <v>6.5712333333333337</v>
      </c>
      <c r="P23" s="25">
        <f t="shared" si="4"/>
        <v>7.4124814814814819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6814.11</v>
      </c>
      <c r="F24" s="77">
        <v>0.05</v>
      </c>
      <c r="G24" s="25">
        <f t="shared" si="4"/>
        <v>-0.57937592592592591</v>
      </c>
      <c r="H24" s="25">
        <f t="shared" si="4"/>
        <v>-0.15875185185185178</v>
      </c>
      <c r="I24" s="25">
        <f t="shared" si="4"/>
        <v>0.26187222222222234</v>
      </c>
      <c r="J24" s="25">
        <f t="shared" si="4"/>
        <v>0.68249629629629649</v>
      </c>
      <c r="K24" s="25">
        <f t="shared" si="4"/>
        <v>1.1031203703703705</v>
      </c>
      <c r="L24" s="25">
        <f t="shared" si="4"/>
        <v>1.5237444444444446</v>
      </c>
      <c r="M24" s="25">
        <f t="shared" si="4"/>
        <v>1.9443685185185187</v>
      </c>
      <c r="N24" s="25">
        <f t="shared" si="4"/>
        <v>2.3649925925925928</v>
      </c>
      <c r="O24" s="25">
        <f t="shared" si="4"/>
        <v>2.7856166666666669</v>
      </c>
      <c r="P24" s="25">
        <f t="shared" si="4"/>
        <v>3.2062407407407409</v>
      </c>
    </row>
    <row r="25" spans="2:17" x14ac:dyDescent="0.2">
      <c r="F25" s="25">
        <v>0.15</v>
      </c>
      <c r="G25" s="25">
        <f t="shared" si="4"/>
        <v>0.26187222222222234</v>
      </c>
      <c r="H25" s="25">
        <f t="shared" si="4"/>
        <v>1.5237444444444446</v>
      </c>
      <c r="I25" s="25">
        <f t="shared" si="4"/>
        <v>2.7856166666666669</v>
      </c>
      <c r="J25" s="25">
        <f t="shared" si="4"/>
        <v>4.0474888888888891</v>
      </c>
      <c r="K25" s="25">
        <f t="shared" si="4"/>
        <v>5.3093611111111114</v>
      </c>
      <c r="L25" s="25">
        <f t="shared" si="4"/>
        <v>6.5712333333333337</v>
      </c>
      <c r="M25" s="25">
        <f t="shared" si="4"/>
        <v>7.833105555555556</v>
      </c>
      <c r="N25" s="25">
        <f t="shared" si="4"/>
        <v>9.0949777777777783</v>
      </c>
      <c r="O25" s="25">
        <f t="shared" si="4"/>
        <v>10.356850000000001</v>
      </c>
      <c r="P25" s="25">
        <f t="shared" si="4"/>
        <v>11.618722222222223</v>
      </c>
    </row>
    <row r="26" spans="2:17" x14ac:dyDescent="0.2">
      <c r="B26" s="26" t="s">
        <v>1</v>
      </c>
      <c r="F26" s="25">
        <v>0.2</v>
      </c>
      <c r="G26" s="25">
        <f t="shared" si="4"/>
        <v>0.68249629629629649</v>
      </c>
      <c r="H26" s="25">
        <f t="shared" si="4"/>
        <v>2.3649925925925928</v>
      </c>
      <c r="I26" s="25">
        <f t="shared" si="4"/>
        <v>4.0474888888888891</v>
      </c>
      <c r="J26" s="25">
        <f t="shared" si="4"/>
        <v>5.7299851851851855</v>
      </c>
      <c r="K26" s="25">
        <f t="shared" si="4"/>
        <v>7.4124814814814819</v>
      </c>
      <c r="L26" s="25">
        <f t="shared" si="4"/>
        <v>9.0949777777777783</v>
      </c>
      <c r="M26" s="25">
        <f t="shared" si="4"/>
        <v>10.777474074074075</v>
      </c>
      <c r="N26" s="25">
        <f t="shared" si="4"/>
        <v>12.459970370370371</v>
      </c>
      <c r="O26" s="25">
        <f t="shared" si="4"/>
        <v>14.142466666666667</v>
      </c>
      <c r="P26" s="25">
        <f t="shared" si="4"/>
        <v>15.824962962962964</v>
      </c>
    </row>
    <row r="27" spans="2:17" x14ac:dyDescent="0.2">
      <c r="B27" s="34" t="s">
        <v>0</v>
      </c>
      <c r="C27" s="33">
        <f>C24+(C24*C21)</f>
        <v>7495.5209999999997</v>
      </c>
      <c r="F27" s="25">
        <v>0.25</v>
      </c>
      <c r="G27" s="25">
        <f t="shared" si="4"/>
        <v>1.1031203703703694</v>
      </c>
      <c r="H27" s="25">
        <f t="shared" si="4"/>
        <v>3.2062407407407387</v>
      </c>
      <c r="I27" s="25">
        <f t="shared" si="4"/>
        <v>5.3093611111111079</v>
      </c>
      <c r="J27" s="25">
        <f t="shared" si="4"/>
        <v>7.4124814814814775</v>
      </c>
      <c r="K27" s="25">
        <f t="shared" si="4"/>
        <v>9.5156018518518479</v>
      </c>
      <c r="L27" s="25">
        <f t="shared" si="4"/>
        <v>11.618722222222216</v>
      </c>
      <c r="M27" s="25">
        <f t="shared" si="4"/>
        <v>13.721842592592585</v>
      </c>
      <c r="N27" s="25">
        <f t="shared" si="4"/>
        <v>15.824962962962955</v>
      </c>
      <c r="O27" s="25">
        <f t="shared" si="4"/>
        <v>17.928083333333326</v>
      </c>
      <c r="P27" s="25">
        <f t="shared" si="4"/>
        <v>20.031203703703696</v>
      </c>
    </row>
    <row r="28" spans="2:17" ht="15" customHeight="1" x14ac:dyDescent="0.2">
      <c r="B28" s="34" t="s">
        <v>2</v>
      </c>
      <c r="C28" s="33">
        <f>C27-C24</f>
        <v>681.41100000000006</v>
      </c>
      <c r="F28" s="25">
        <v>0.3</v>
      </c>
      <c r="G28" s="25">
        <f t="shared" si="4"/>
        <v>1.5237444444444435</v>
      </c>
      <c r="H28" s="25">
        <f t="shared" si="4"/>
        <v>4.0474888888888874</v>
      </c>
      <c r="I28" s="25">
        <f t="shared" si="4"/>
        <v>6.571233333333331</v>
      </c>
      <c r="J28" s="25">
        <f t="shared" si="4"/>
        <v>9.0949777777777747</v>
      </c>
      <c r="K28" s="25">
        <f t="shared" si="4"/>
        <v>11.618722222222219</v>
      </c>
      <c r="L28" s="25">
        <f t="shared" si="4"/>
        <v>14.142466666666662</v>
      </c>
      <c r="M28" s="25">
        <f t="shared" si="4"/>
        <v>16.666211111111103</v>
      </c>
      <c r="N28" s="25">
        <f t="shared" si="4"/>
        <v>19.189955555555549</v>
      </c>
      <c r="O28" s="25">
        <f t="shared" si="4"/>
        <v>21.713699999999992</v>
      </c>
      <c r="P28" s="25">
        <f t="shared" si="4"/>
        <v>24.237444444444439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2790000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2427.337059258025</v>
      </c>
      <c r="D38" s="72">
        <f>SUM(C53:V53)</f>
        <v>10923.016766661112</v>
      </c>
    </row>
    <row r="39" spans="1:1103" x14ac:dyDescent="0.2">
      <c r="B39" s="1" t="s">
        <v>147</v>
      </c>
      <c r="C39" s="72">
        <f>D39/C12</f>
        <v>6804.9913098887382</v>
      </c>
      <c r="D39" s="72">
        <f>SUM(C53:ALO53)</f>
        <v>30622.460894499323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681.41100000000006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545.12880000000007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545.09834686750537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681.41100000000006</v>
      </c>
      <c r="D52" s="8">
        <f t="shared" ref="D52:BO52" si="21">C52*(1-$C$43)</f>
        <v>679.87646242800008</v>
      </c>
      <c r="E52" s="8">
        <f t="shared" si="21"/>
        <v>678.34538063461218</v>
      </c>
      <c r="F52" s="8">
        <f t="shared" si="21"/>
        <v>676.81774683742299</v>
      </c>
      <c r="G52" s="8">
        <f t="shared" si="21"/>
        <v>675.29355327154508</v>
      </c>
      <c r="H52" s="8">
        <f t="shared" si="21"/>
        <v>673.77279218957756</v>
      </c>
      <c r="I52" s="8">
        <f t="shared" si="21"/>
        <v>672.25545586156659</v>
      </c>
      <c r="J52" s="8">
        <f t="shared" si="21"/>
        <v>670.74153657496629</v>
      </c>
      <c r="K52" s="8">
        <f t="shared" si="21"/>
        <v>669.2310266345994</v>
      </c>
      <c r="L52" s="8">
        <f t="shared" si="21"/>
        <v>667.72391836261829</v>
      </c>
      <c r="M52" s="8">
        <f t="shared" si="21"/>
        <v>666.22020409846562</v>
      </c>
      <c r="N52" s="8">
        <f t="shared" si="21"/>
        <v>664.71987619883589</v>
      </c>
      <c r="O52" s="8">
        <f t="shared" si="21"/>
        <v>663.22292703763605</v>
      </c>
      <c r="P52" s="8">
        <f t="shared" si="21"/>
        <v>661.72934900594726</v>
      </c>
      <c r="Q52" s="8">
        <f t="shared" si="21"/>
        <v>660.23913451198587</v>
      </c>
      <c r="R52" s="8">
        <f t="shared" si="21"/>
        <v>658.75227598106483</v>
      </c>
      <c r="S52" s="8">
        <f t="shared" si="21"/>
        <v>657.26876585555544</v>
      </c>
      <c r="T52" s="8">
        <f t="shared" si="21"/>
        <v>655.78859659484874</v>
      </c>
      <c r="U52" s="8">
        <f t="shared" si="21"/>
        <v>654.31176067531715</v>
      </c>
      <c r="V52" s="8">
        <f t="shared" si="21"/>
        <v>652.83825059027629</v>
      </c>
      <c r="W52" s="8">
        <f t="shared" si="21"/>
        <v>651.36805884994692</v>
      </c>
      <c r="X52" s="8">
        <f t="shared" si="21"/>
        <v>649.90117798141682</v>
      </c>
      <c r="Y52" s="8">
        <f t="shared" si="21"/>
        <v>648.43760052860262</v>
      </c>
      <c r="Z52" s="8">
        <f t="shared" si="21"/>
        <v>646.97731905221224</v>
      </c>
      <c r="AA52" s="8">
        <f t="shared" si="21"/>
        <v>645.52032612970663</v>
      </c>
      <c r="AB52" s="8">
        <f t="shared" si="21"/>
        <v>644.06661435526246</v>
      </c>
      <c r="AC52" s="8">
        <f t="shared" si="21"/>
        <v>642.61617633973435</v>
      </c>
      <c r="AD52" s="8">
        <f t="shared" si="21"/>
        <v>641.16900471061729</v>
      </c>
      <c r="AE52" s="8">
        <f t="shared" si="21"/>
        <v>639.72509211200895</v>
      </c>
      <c r="AF52" s="8">
        <f t="shared" si="21"/>
        <v>638.28443120457268</v>
      </c>
      <c r="AG52" s="8">
        <f t="shared" si="21"/>
        <v>636.84701466549996</v>
      </c>
      <c r="AH52" s="8">
        <f t="shared" si="21"/>
        <v>635.4128351884732</v>
      </c>
      <c r="AI52" s="8">
        <f t="shared" si="21"/>
        <v>633.98188548362873</v>
      </c>
      <c r="AJ52" s="8">
        <f t="shared" si="21"/>
        <v>632.5541582775196</v>
      </c>
      <c r="AK52" s="8">
        <f t="shared" si="21"/>
        <v>631.12964631307864</v>
      </c>
      <c r="AL52" s="8">
        <f t="shared" si="21"/>
        <v>629.70834234958159</v>
      </c>
      <c r="AM52" s="8">
        <f t="shared" si="21"/>
        <v>628.29023916261031</v>
      </c>
      <c r="AN52" s="8">
        <f t="shared" si="21"/>
        <v>626.87532954401604</v>
      </c>
      <c r="AO52" s="8">
        <f t="shared" si="21"/>
        <v>625.46360630188292</v>
      </c>
      <c r="AP52" s="8">
        <f t="shared" si="21"/>
        <v>624.05506226049101</v>
      </c>
      <c r="AQ52" s="8">
        <f t="shared" si="21"/>
        <v>622.64969026028041</v>
      </c>
      <c r="AR52" s="8">
        <f t="shared" si="21"/>
        <v>621.24748315781426</v>
      </c>
      <c r="AS52" s="8">
        <f t="shared" si="21"/>
        <v>619.84843382574286</v>
      </c>
      <c r="AT52" s="8">
        <f t="shared" si="21"/>
        <v>618.45253515276727</v>
      </c>
      <c r="AU52" s="8">
        <f t="shared" si="21"/>
        <v>617.05978004360327</v>
      </c>
      <c r="AV52" s="8">
        <f t="shared" si="21"/>
        <v>615.6701614189451</v>
      </c>
      <c r="AW52" s="8">
        <f t="shared" si="21"/>
        <v>614.28367221542965</v>
      </c>
      <c r="AX52" s="8">
        <f t="shared" si="21"/>
        <v>612.90030538560052</v>
      </c>
      <c r="AY52" s="8">
        <f t="shared" si="21"/>
        <v>611.52005389787212</v>
      </c>
      <c r="AZ52" s="8">
        <f t="shared" si="21"/>
        <v>610.14291073649406</v>
      </c>
      <c r="BA52" s="8">
        <f t="shared" si="21"/>
        <v>608.76886890151548</v>
      </c>
      <c r="BB52" s="8">
        <f t="shared" si="21"/>
        <v>607.3979214087492</v>
      </c>
      <c r="BC52" s="8">
        <f t="shared" si="21"/>
        <v>606.03006128973664</v>
      </c>
      <c r="BD52" s="8">
        <f t="shared" si="21"/>
        <v>604.66528159171219</v>
      </c>
      <c r="BE52" s="8">
        <f t="shared" si="21"/>
        <v>603.30357537756765</v>
      </c>
      <c r="BF52" s="8">
        <f t="shared" si="21"/>
        <v>601.94493572581734</v>
      </c>
      <c r="BG52" s="8">
        <f t="shared" si="21"/>
        <v>600.58935573056283</v>
      </c>
      <c r="BH52" s="8">
        <f t="shared" si="21"/>
        <v>599.23682850145758</v>
      </c>
      <c r="BI52" s="8">
        <f t="shared" si="21"/>
        <v>597.8873471636723</v>
      </c>
      <c r="BJ52" s="8">
        <f t="shared" si="21"/>
        <v>596.54090485785969</v>
      </c>
      <c r="BK52" s="8">
        <f t="shared" si="21"/>
        <v>595.19749474011974</v>
      </c>
      <c r="BL52" s="8">
        <f t="shared" si="21"/>
        <v>593.85710998196498</v>
      </c>
      <c r="BM52" s="8">
        <f t="shared" si="21"/>
        <v>592.51974377028557</v>
      </c>
      <c r="BN52" s="8">
        <f t="shared" si="21"/>
        <v>591.18538930731484</v>
      </c>
      <c r="BO52" s="8">
        <f t="shared" si="21"/>
        <v>589.85403981059471</v>
      </c>
      <c r="BP52" s="8">
        <f t="shared" ref="BP52:EA52" si="22">BO52*(1-$C$43)</f>
        <v>588.5256885129412</v>
      </c>
      <c r="BQ52" s="8">
        <f t="shared" si="22"/>
        <v>587.20032866241002</v>
      </c>
      <c r="BR52" s="8">
        <f t="shared" si="22"/>
        <v>585.87795352226226</v>
      </c>
      <c r="BS52" s="8">
        <f t="shared" si="22"/>
        <v>584.55855637093009</v>
      </c>
      <c r="BT52" s="8">
        <f t="shared" si="22"/>
        <v>583.24213050198273</v>
      </c>
      <c r="BU52" s="8">
        <f t="shared" si="22"/>
        <v>581.92866922409223</v>
      </c>
      <c r="BV52" s="8">
        <f t="shared" si="22"/>
        <v>580.61816586099951</v>
      </c>
      <c r="BW52" s="8">
        <f t="shared" si="22"/>
        <v>579.31061375148056</v>
      </c>
      <c r="BX52" s="8">
        <f t="shared" si="22"/>
        <v>578.00600624931224</v>
      </c>
      <c r="BY52" s="8">
        <f t="shared" si="22"/>
        <v>576.70433672323873</v>
      </c>
      <c r="BZ52" s="8">
        <f t="shared" si="22"/>
        <v>575.405598556938</v>
      </c>
      <c r="CA52" s="8">
        <f t="shared" si="22"/>
        <v>574.10978514898773</v>
      </c>
      <c r="CB52" s="8">
        <f t="shared" si="22"/>
        <v>572.81688991283215</v>
      </c>
      <c r="CC52" s="8">
        <f t="shared" si="22"/>
        <v>571.52690627674849</v>
      </c>
      <c r="CD52" s="8">
        <f t="shared" si="22"/>
        <v>570.23982768381325</v>
      </c>
      <c r="CE52" s="8">
        <f t="shared" si="22"/>
        <v>568.95564759186925</v>
      </c>
      <c r="CF52" s="8">
        <f t="shared" si="22"/>
        <v>567.67435947349236</v>
      </c>
      <c r="CG52" s="8">
        <f t="shared" si="22"/>
        <v>566.39595681595802</v>
      </c>
      <c r="CH52" s="8">
        <f t="shared" si="22"/>
        <v>565.12043312120841</v>
      </c>
      <c r="CI52" s="8">
        <f t="shared" si="22"/>
        <v>563.84778190581937</v>
      </c>
      <c r="CJ52" s="8">
        <f t="shared" si="22"/>
        <v>562.57799670096745</v>
      </c>
      <c r="CK52" s="8">
        <f t="shared" si="22"/>
        <v>561.31107105239687</v>
      </c>
      <c r="CL52" s="8">
        <f t="shared" si="22"/>
        <v>560.04699852038686</v>
      </c>
      <c r="CM52" s="8">
        <f t="shared" si="22"/>
        <v>558.78577267971889</v>
      </c>
      <c r="CN52" s="8">
        <f t="shared" si="22"/>
        <v>557.52738711964412</v>
      </c>
      <c r="CO52" s="8">
        <f t="shared" si="22"/>
        <v>556.2718354438507</v>
      </c>
      <c r="CP52" s="8">
        <f t="shared" si="22"/>
        <v>555.01911127043115</v>
      </c>
      <c r="CQ52" s="8">
        <f t="shared" si="22"/>
        <v>553.76920823185014</v>
      </c>
      <c r="CR52" s="8">
        <f t="shared" si="22"/>
        <v>552.52211997491202</v>
      </c>
      <c r="CS52" s="8">
        <f t="shared" si="22"/>
        <v>551.27784016072849</v>
      </c>
      <c r="CT52" s="8">
        <f t="shared" si="22"/>
        <v>550.03636246468648</v>
      </c>
      <c r="CU52" s="8">
        <f t="shared" si="22"/>
        <v>548.79768057641604</v>
      </c>
      <c r="CV52" s="8">
        <f t="shared" si="22"/>
        <v>547.56178819975798</v>
      </c>
      <c r="CW52" s="8">
        <f t="shared" si="22"/>
        <v>546.32867905273213</v>
      </c>
      <c r="CX52" s="8">
        <f t="shared" si="22"/>
        <v>545.09834686750537</v>
      </c>
      <c r="CY52" s="8">
        <f t="shared" si="22"/>
        <v>543.87078539035974</v>
      </c>
      <c r="CZ52" s="8">
        <f t="shared" si="22"/>
        <v>542.64598838166069</v>
      </c>
      <c r="DA52" s="8">
        <f t="shared" si="22"/>
        <v>541.42394961582522</v>
      </c>
      <c r="DB52" s="8">
        <f t="shared" si="22"/>
        <v>540.20466288129035</v>
      </c>
      <c r="DC52" s="8">
        <f t="shared" si="22"/>
        <v>538.98812198048165</v>
      </c>
      <c r="DD52" s="8">
        <f t="shared" si="22"/>
        <v>537.77432072978161</v>
      </c>
      <c r="DE52" s="8">
        <f t="shared" si="22"/>
        <v>536.56325295949807</v>
      </c>
      <c r="DF52" s="8">
        <f t="shared" si="22"/>
        <v>535.35491251383326</v>
      </c>
      <c r="DG52" s="8">
        <f t="shared" si="22"/>
        <v>534.14929325085211</v>
      </c>
      <c r="DH52" s="8">
        <f t="shared" si="22"/>
        <v>532.94638904245119</v>
      </c>
      <c r="DI52" s="8">
        <f t="shared" si="22"/>
        <v>531.74619377432759</v>
      </c>
      <c r="DJ52" s="8">
        <f t="shared" si="22"/>
        <v>530.54870134594785</v>
      </c>
      <c r="DK52" s="8">
        <f t="shared" si="22"/>
        <v>529.35390567051672</v>
      </c>
      <c r="DL52" s="8">
        <f t="shared" si="22"/>
        <v>528.16180067494668</v>
      </c>
      <c r="DM52" s="8">
        <f t="shared" si="22"/>
        <v>526.97238029982668</v>
      </c>
      <c r="DN52" s="8">
        <f t="shared" si="22"/>
        <v>525.78563849939144</v>
      </c>
      <c r="DO52" s="8">
        <f t="shared" si="22"/>
        <v>524.60156924149078</v>
      </c>
      <c r="DP52" s="8">
        <f t="shared" si="22"/>
        <v>523.42016650755897</v>
      </c>
      <c r="DQ52" s="8">
        <f t="shared" si="22"/>
        <v>522.24142429258393</v>
      </c>
      <c r="DR52" s="8">
        <f t="shared" si="22"/>
        <v>521.06533660507705</v>
      </c>
      <c r="DS52" s="8">
        <f t="shared" si="22"/>
        <v>519.89189746704244</v>
      </c>
      <c r="DT52" s="8">
        <f t="shared" si="22"/>
        <v>518.72110091394666</v>
      </c>
      <c r="DU52" s="8">
        <f t="shared" si="22"/>
        <v>517.55294099468847</v>
      </c>
      <c r="DV52" s="8">
        <f t="shared" si="22"/>
        <v>516.3874117715684</v>
      </c>
      <c r="DW52" s="8">
        <f t="shared" si="22"/>
        <v>515.22450732025879</v>
      </c>
      <c r="DX52" s="8">
        <f t="shared" si="22"/>
        <v>514.06422172977352</v>
      </c>
      <c r="DY52" s="8">
        <f t="shared" si="22"/>
        <v>512.90654910243802</v>
      </c>
      <c r="DZ52" s="8">
        <f t="shared" si="22"/>
        <v>511.75148355385932</v>
      </c>
      <c r="EA52" s="8">
        <f t="shared" si="22"/>
        <v>510.599019212896</v>
      </c>
      <c r="EB52" s="8">
        <f t="shared" ref="EB52:GM52" si="23">EA52*(1-$C$43)</f>
        <v>509.44915022162854</v>
      </c>
      <c r="EC52" s="8">
        <f t="shared" si="23"/>
        <v>508.30187073532943</v>
      </c>
      <c r="ED52" s="8">
        <f t="shared" si="23"/>
        <v>507.15717492243346</v>
      </c>
      <c r="EE52" s="8">
        <f t="shared" si="23"/>
        <v>506.01505696450812</v>
      </c>
      <c r="EF52" s="8">
        <f t="shared" si="23"/>
        <v>504.87551105622401</v>
      </c>
      <c r="EG52" s="8">
        <f t="shared" si="23"/>
        <v>503.73853140532538</v>
      </c>
      <c r="EH52" s="8">
        <f t="shared" si="23"/>
        <v>502.60411223260058</v>
      </c>
      <c r="EI52" s="8">
        <f t="shared" si="23"/>
        <v>501.47224777185278</v>
      </c>
      <c r="EJ52" s="8">
        <f t="shared" si="23"/>
        <v>500.34293226987057</v>
      </c>
      <c r="EK52" s="8">
        <f t="shared" si="23"/>
        <v>499.21615998639879</v>
      </c>
      <c r="EL52" s="8">
        <f t="shared" si="23"/>
        <v>498.09192519410942</v>
      </c>
      <c r="EM52" s="8">
        <f t="shared" si="23"/>
        <v>496.97022217857227</v>
      </c>
      <c r="EN52" s="8">
        <f t="shared" si="23"/>
        <v>495.85104523822611</v>
      </c>
      <c r="EO52" s="8">
        <f t="shared" si="23"/>
        <v>494.7343886843496</v>
      </c>
      <c r="EP52" s="8">
        <f t="shared" si="23"/>
        <v>493.62024684103244</v>
      </c>
      <c r="EQ52" s="8">
        <f t="shared" si="23"/>
        <v>492.50861404514643</v>
      </c>
      <c r="ER52" s="8">
        <f t="shared" si="23"/>
        <v>491.39948464631675</v>
      </c>
      <c r="ES52" s="8">
        <f t="shared" si="23"/>
        <v>490.29285300689321</v>
      </c>
      <c r="ET52" s="8">
        <f t="shared" si="23"/>
        <v>489.18871350192165</v>
      </c>
      <c r="EU52" s="8">
        <f t="shared" si="23"/>
        <v>488.08706051911531</v>
      </c>
      <c r="EV52" s="8">
        <f t="shared" si="23"/>
        <v>486.98788845882626</v>
      </c>
      <c r="EW52" s="8">
        <f t="shared" si="23"/>
        <v>485.89119173401696</v>
      </c>
      <c r="EX52" s="8">
        <f t="shared" si="23"/>
        <v>484.79696477023191</v>
      </c>
      <c r="EY52" s="8">
        <f t="shared" si="23"/>
        <v>483.70520200556933</v>
      </c>
      <c r="EZ52" s="8">
        <f t="shared" si="23"/>
        <v>482.61589789065278</v>
      </c>
      <c r="FA52" s="8">
        <f t="shared" si="23"/>
        <v>481.52904688860303</v>
      </c>
      <c r="FB52" s="8">
        <f t="shared" si="23"/>
        <v>480.44464347500991</v>
      </c>
      <c r="FC52" s="8">
        <f t="shared" si="23"/>
        <v>479.36268213790419</v>
      </c>
      <c r="FD52" s="8">
        <f t="shared" si="23"/>
        <v>478.28315737772959</v>
      </c>
      <c r="FE52" s="8">
        <f t="shared" si="23"/>
        <v>477.20606370731491</v>
      </c>
      <c r="FF52" s="8">
        <f t="shared" si="23"/>
        <v>476.13139565184605</v>
      </c>
      <c r="FG52" s="8">
        <f t="shared" si="23"/>
        <v>475.05914774883809</v>
      </c>
      <c r="FH52" s="8">
        <f t="shared" si="23"/>
        <v>473.9893145481077</v>
      </c>
      <c r="FI52" s="8">
        <f t="shared" si="23"/>
        <v>472.92189061174537</v>
      </c>
      <c r="FJ52" s="8">
        <f t="shared" si="23"/>
        <v>471.85687051408769</v>
      </c>
      <c r="FK52" s="8">
        <f t="shared" si="23"/>
        <v>470.79424884168992</v>
      </c>
      <c r="FL52" s="8">
        <f t="shared" si="23"/>
        <v>469.73402019329842</v>
      </c>
      <c r="FM52" s="8">
        <f t="shared" si="23"/>
        <v>468.67617917982312</v>
      </c>
      <c r="FN52" s="8">
        <f t="shared" si="23"/>
        <v>467.62072042431015</v>
      </c>
      <c r="FO52" s="8">
        <f t="shared" si="23"/>
        <v>466.56763856191458</v>
      </c>
      <c r="FP52" s="8">
        <f t="shared" si="23"/>
        <v>465.51692823987315</v>
      </c>
      <c r="FQ52" s="8">
        <f t="shared" si="23"/>
        <v>464.46858411747695</v>
      </c>
      <c r="FR52" s="8">
        <f t="shared" si="23"/>
        <v>463.42260086604438</v>
      </c>
      <c r="FS52" s="8">
        <f t="shared" si="23"/>
        <v>462.37897316889405</v>
      </c>
      <c r="FT52" s="8">
        <f t="shared" si="23"/>
        <v>461.33769572131769</v>
      </c>
      <c r="FU52" s="8">
        <f t="shared" si="23"/>
        <v>460.29876323055328</v>
      </c>
      <c r="FV52" s="8">
        <f t="shared" si="23"/>
        <v>459.26217041575808</v>
      </c>
      <c r="FW52" s="8">
        <f t="shared" si="23"/>
        <v>458.22791200798179</v>
      </c>
      <c r="FX52" s="8">
        <f t="shared" si="23"/>
        <v>457.19598275013982</v>
      </c>
      <c r="FY52" s="8">
        <f t="shared" si="23"/>
        <v>456.16637739698649</v>
      </c>
      <c r="FZ52" s="8">
        <f t="shared" si="23"/>
        <v>455.13909071508846</v>
      </c>
      <c r="GA52" s="8">
        <f t="shared" si="23"/>
        <v>454.11411748279806</v>
      </c>
      <c r="GB52" s="8">
        <f t="shared" si="23"/>
        <v>453.0914524902268</v>
      </c>
      <c r="GC52" s="8">
        <f t="shared" si="23"/>
        <v>452.0710905392188</v>
      </c>
      <c r="GD52" s="8">
        <f t="shared" si="23"/>
        <v>451.05302644332448</v>
      </c>
      <c r="GE52" s="8">
        <f t="shared" si="23"/>
        <v>450.03725502777411</v>
      </c>
      <c r="GF52" s="8">
        <f t="shared" si="23"/>
        <v>449.02377112945157</v>
      </c>
      <c r="GG52" s="8">
        <f t="shared" si="23"/>
        <v>448.01256959686805</v>
      </c>
      <c r="GH52" s="8">
        <f t="shared" si="23"/>
        <v>447.00364529013586</v>
      </c>
      <c r="GI52" s="8">
        <f t="shared" si="23"/>
        <v>445.99699308094245</v>
      </c>
      <c r="GJ52" s="8">
        <f t="shared" si="23"/>
        <v>444.99260785252415</v>
      </c>
      <c r="GK52" s="8">
        <f t="shared" si="23"/>
        <v>443.99048449964027</v>
      </c>
      <c r="GL52" s="8">
        <f t="shared" si="23"/>
        <v>442.99061792854707</v>
      </c>
      <c r="GM52" s="8">
        <f t="shared" si="23"/>
        <v>441.99300305697199</v>
      </c>
      <c r="GN52" s="8">
        <f t="shared" ref="GN52:IY52" si="24">GM52*(1-$C$43)</f>
        <v>440.99763481408769</v>
      </c>
      <c r="GO52" s="8">
        <f t="shared" si="24"/>
        <v>440.00450814048634</v>
      </c>
      <c r="GP52" s="8">
        <f t="shared" si="24"/>
        <v>439.01361798815395</v>
      </c>
      <c r="GQ52" s="8">
        <f t="shared" si="24"/>
        <v>438.02495932044462</v>
      </c>
      <c r="GR52" s="8">
        <f t="shared" si="24"/>
        <v>437.03852711205496</v>
      </c>
      <c r="GS52" s="8">
        <f t="shared" si="24"/>
        <v>436.05431634899861</v>
      </c>
      <c r="GT52" s="8">
        <f t="shared" si="24"/>
        <v>435.07232202858063</v>
      </c>
      <c r="GU52" s="8">
        <f t="shared" si="24"/>
        <v>434.09253915937228</v>
      </c>
      <c r="GV52" s="8">
        <f t="shared" si="24"/>
        <v>433.11496276118538</v>
      </c>
      <c r="GW52" s="8">
        <f t="shared" si="24"/>
        <v>432.13958786504719</v>
      </c>
      <c r="GX52" s="8">
        <f t="shared" si="24"/>
        <v>431.1664095131751</v>
      </c>
      <c r="GY52" s="8">
        <f t="shared" si="24"/>
        <v>430.19542275895139</v>
      </c>
      <c r="GZ52" s="8">
        <f t="shared" si="24"/>
        <v>429.22662266689821</v>
      </c>
      <c r="HA52" s="8">
        <f t="shared" si="24"/>
        <v>428.26000431265231</v>
      </c>
      <c r="HB52" s="8">
        <f t="shared" si="24"/>
        <v>427.29556278294018</v>
      </c>
      <c r="HC52" s="8">
        <f t="shared" si="24"/>
        <v>426.33329317555297</v>
      </c>
      <c r="HD52" s="8">
        <f t="shared" si="24"/>
        <v>425.37319059932162</v>
      </c>
      <c r="HE52" s="8">
        <f t="shared" si="24"/>
        <v>424.41525017409191</v>
      </c>
      <c r="HF52" s="8">
        <f t="shared" si="24"/>
        <v>423.45946703069984</v>
      </c>
      <c r="HG52" s="8">
        <f t="shared" si="24"/>
        <v>422.50583631094668</v>
      </c>
      <c r="HH52" s="8">
        <f t="shared" si="24"/>
        <v>421.55435316757439</v>
      </c>
      <c r="HI52" s="8">
        <f t="shared" si="24"/>
        <v>420.605012764241</v>
      </c>
      <c r="HJ52" s="8">
        <f t="shared" si="24"/>
        <v>419.65781027549593</v>
      </c>
      <c r="HK52" s="8">
        <f t="shared" si="24"/>
        <v>418.71274088675551</v>
      </c>
      <c r="HL52" s="8">
        <f t="shared" si="24"/>
        <v>417.76979979427853</v>
      </c>
      <c r="HM52" s="8">
        <f t="shared" si="24"/>
        <v>416.82898220514181</v>
      </c>
      <c r="HN52" s="8">
        <f t="shared" si="24"/>
        <v>415.89028333721581</v>
      </c>
      <c r="HO52" s="8">
        <f t="shared" si="24"/>
        <v>414.95369841914038</v>
      </c>
      <c r="HP52" s="8">
        <f t="shared" si="24"/>
        <v>414.01922269030047</v>
      </c>
      <c r="HQ52" s="8">
        <f t="shared" si="24"/>
        <v>413.08685140080189</v>
      </c>
      <c r="HR52" s="8">
        <f t="shared" si="24"/>
        <v>412.15657981144727</v>
      </c>
      <c r="HS52" s="8">
        <f t="shared" si="24"/>
        <v>411.22840319371187</v>
      </c>
      <c r="HT52" s="8">
        <f t="shared" si="24"/>
        <v>410.30231682971964</v>
      </c>
      <c r="HU52" s="8">
        <f t="shared" si="24"/>
        <v>409.3783160122191</v>
      </c>
      <c r="HV52" s="8">
        <f t="shared" si="24"/>
        <v>408.4563960445596</v>
      </c>
      <c r="HW52" s="8">
        <f t="shared" si="24"/>
        <v>407.53655224066722</v>
      </c>
      <c r="HX52" s="8">
        <f t="shared" si="24"/>
        <v>406.61877992502122</v>
      </c>
      <c r="HY52" s="8">
        <f t="shared" si="24"/>
        <v>405.70307443263005</v>
      </c>
      <c r="HZ52" s="8">
        <f t="shared" si="24"/>
        <v>404.78943110900775</v>
      </c>
      <c r="IA52" s="8">
        <f t="shared" si="24"/>
        <v>403.87784531015024</v>
      </c>
      <c r="IB52" s="8">
        <f t="shared" si="24"/>
        <v>402.96831240251174</v>
      </c>
      <c r="IC52" s="8">
        <f t="shared" si="24"/>
        <v>402.06082776298126</v>
      </c>
      <c r="ID52" s="8">
        <f t="shared" si="24"/>
        <v>401.155386778859</v>
      </c>
      <c r="IE52" s="8">
        <f t="shared" si="24"/>
        <v>400.251984847833</v>
      </c>
      <c r="IF52" s="8">
        <f t="shared" si="24"/>
        <v>399.35061737795564</v>
      </c>
      <c r="IG52" s="8">
        <f t="shared" si="24"/>
        <v>398.45127978762048</v>
      </c>
      <c r="IH52" s="8">
        <f t="shared" si="24"/>
        <v>397.55396750553876</v>
      </c>
      <c r="II52" s="8">
        <f t="shared" si="24"/>
        <v>396.65867597071627</v>
      </c>
      <c r="IJ52" s="8">
        <f t="shared" si="24"/>
        <v>395.76540063243021</v>
      </c>
      <c r="IK52" s="8">
        <f t="shared" si="24"/>
        <v>394.87413695020598</v>
      </c>
      <c r="IL52" s="8">
        <f t="shared" si="24"/>
        <v>393.98488039379413</v>
      </c>
      <c r="IM52" s="8">
        <f t="shared" si="24"/>
        <v>393.09762644314731</v>
      </c>
      <c r="IN52" s="8">
        <f t="shared" si="24"/>
        <v>392.21237058839733</v>
      </c>
      <c r="IO52" s="8">
        <f t="shared" si="24"/>
        <v>391.32910832983225</v>
      </c>
      <c r="IP52" s="8">
        <f t="shared" si="24"/>
        <v>390.44783517787346</v>
      </c>
      <c r="IQ52" s="8">
        <f t="shared" si="24"/>
        <v>389.56854665305286</v>
      </c>
      <c r="IR52" s="8">
        <f t="shared" si="24"/>
        <v>388.69123828599015</v>
      </c>
      <c r="IS52" s="8">
        <f t="shared" si="24"/>
        <v>387.81590561737011</v>
      </c>
      <c r="IT52" s="8">
        <f t="shared" si="24"/>
        <v>386.9425441979198</v>
      </c>
      <c r="IU52" s="8">
        <f t="shared" si="24"/>
        <v>386.07114958838605</v>
      </c>
      <c r="IV52" s="8">
        <f t="shared" si="24"/>
        <v>385.201717359513</v>
      </c>
      <c r="IW52" s="8">
        <f t="shared" si="24"/>
        <v>384.33424309201934</v>
      </c>
      <c r="IX52" s="8">
        <f t="shared" si="24"/>
        <v>383.46872237657607</v>
      </c>
      <c r="IY52" s="8">
        <f t="shared" si="24"/>
        <v>382.60515081378401</v>
      </c>
      <c r="IZ52" s="8">
        <f t="shared" ref="IZ52:LK52" si="25">IY52*(1-$C$43)</f>
        <v>381.74352401415138</v>
      </c>
      <c r="JA52" s="8">
        <f t="shared" si="25"/>
        <v>380.88383759807152</v>
      </c>
      <c r="JB52" s="8">
        <f t="shared" si="25"/>
        <v>380.02608719580064</v>
      </c>
      <c r="JC52" s="8">
        <f t="shared" si="25"/>
        <v>379.17026844743566</v>
      </c>
      <c r="JD52" s="8">
        <f t="shared" si="25"/>
        <v>378.31637700289201</v>
      </c>
      <c r="JE52" s="8">
        <f t="shared" si="25"/>
        <v>377.46440852188147</v>
      </c>
      <c r="JF52" s="8">
        <f t="shared" si="25"/>
        <v>376.61435867389019</v>
      </c>
      <c r="JG52" s="8">
        <f t="shared" si="25"/>
        <v>375.76622313815659</v>
      </c>
      <c r="JH52" s="8">
        <f t="shared" si="25"/>
        <v>374.91999760364945</v>
      </c>
      <c r="JI52" s="8">
        <f t="shared" si="25"/>
        <v>374.07567776904602</v>
      </c>
      <c r="JJ52" s="8">
        <f t="shared" si="25"/>
        <v>373.23325934271014</v>
      </c>
      <c r="JK52" s="8">
        <f t="shared" si="25"/>
        <v>372.39273804267037</v>
      </c>
      <c r="JL52" s="8">
        <f t="shared" si="25"/>
        <v>371.55410959659827</v>
      </c>
      <c r="JM52" s="8">
        <f t="shared" si="25"/>
        <v>370.71736974178674</v>
      </c>
      <c r="JN52" s="8">
        <f t="shared" si="25"/>
        <v>369.8825142251282</v>
      </c>
      <c r="JO52" s="8">
        <f t="shared" si="25"/>
        <v>369.04953880309318</v>
      </c>
      <c r="JP52" s="8">
        <f t="shared" si="25"/>
        <v>368.21843924170861</v>
      </c>
      <c r="JQ52" s="8">
        <f t="shared" si="25"/>
        <v>367.38921131653626</v>
      </c>
      <c r="JR52" s="8">
        <f t="shared" si="25"/>
        <v>366.56185081265141</v>
      </c>
      <c r="JS52" s="8">
        <f t="shared" si="25"/>
        <v>365.73635352462134</v>
      </c>
      <c r="JT52" s="8">
        <f t="shared" si="25"/>
        <v>364.91271525648386</v>
      </c>
      <c r="JU52" s="8">
        <f t="shared" si="25"/>
        <v>364.09093182172626</v>
      </c>
      <c r="JV52" s="8">
        <f t="shared" si="25"/>
        <v>363.27099904326371</v>
      </c>
      <c r="JW52" s="8">
        <f t="shared" si="25"/>
        <v>362.45291275341827</v>
      </c>
      <c r="JX52" s="8">
        <f t="shared" si="25"/>
        <v>361.63666879389757</v>
      </c>
      <c r="JY52" s="8">
        <f t="shared" si="25"/>
        <v>360.82226301577373</v>
      </c>
      <c r="JZ52" s="8">
        <f t="shared" si="25"/>
        <v>360.00969127946217</v>
      </c>
      <c r="KA52" s="8">
        <f t="shared" si="25"/>
        <v>359.19894945470082</v>
      </c>
      <c r="KB52" s="8">
        <f t="shared" si="25"/>
        <v>358.39003342052882</v>
      </c>
      <c r="KC52" s="8">
        <f t="shared" si="25"/>
        <v>357.5829390652658</v>
      </c>
      <c r="KD52" s="8">
        <f t="shared" si="25"/>
        <v>356.77766228649079</v>
      </c>
      <c r="KE52" s="8">
        <f t="shared" si="25"/>
        <v>355.97419899102158</v>
      </c>
      <c r="KF52" s="8">
        <f t="shared" si="25"/>
        <v>355.17254509489379</v>
      </c>
      <c r="KG52" s="8">
        <f t="shared" si="25"/>
        <v>354.3726965233401</v>
      </c>
      <c r="KH52" s="8">
        <f t="shared" si="25"/>
        <v>353.57464921076951</v>
      </c>
      <c r="KI52" s="8">
        <f t="shared" si="25"/>
        <v>352.77839910074687</v>
      </c>
      <c r="KJ52" s="8">
        <f t="shared" si="25"/>
        <v>351.98394214597198</v>
      </c>
      <c r="KK52" s="8">
        <f t="shared" si="25"/>
        <v>351.19127430825927</v>
      </c>
      <c r="KL52" s="8">
        <f t="shared" si="25"/>
        <v>350.40039155851707</v>
      </c>
      <c r="KM52" s="8">
        <f t="shared" si="25"/>
        <v>349.61128987672726</v>
      </c>
      <c r="KN52" s="8">
        <f t="shared" si="25"/>
        <v>348.82396525192485</v>
      </c>
      <c r="KO52" s="8">
        <f t="shared" si="25"/>
        <v>348.03841368217752</v>
      </c>
      <c r="KP52" s="8">
        <f t="shared" si="25"/>
        <v>347.25463117456525</v>
      </c>
      <c r="KQ52" s="8">
        <f t="shared" si="25"/>
        <v>346.47261374516012</v>
      </c>
      <c r="KR52" s="8">
        <f t="shared" si="25"/>
        <v>345.69235741900599</v>
      </c>
      <c r="KS52" s="8">
        <f t="shared" si="25"/>
        <v>344.91385823009836</v>
      </c>
      <c r="KT52" s="8">
        <f t="shared" si="25"/>
        <v>344.13711222136419</v>
      </c>
      <c r="KU52" s="8">
        <f t="shared" si="25"/>
        <v>343.36211544464169</v>
      </c>
      <c r="KV52" s="8">
        <f t="shared" si="25"/>
        <v>342.58886396066032</v>
      </c>
      <c r="KW52" s="8">
        <f t="shared" si="25"/>
        <v>341.81735383902088</v>
      </c>
      <c r="KX52" s="8">
        <f t="shared" si="25"/>
        <v>341.04758115817538</v>
      </c>
      <c r="KY52" s="8">
        <f t="shared" si="25"/>
        <v>340.27954200540717</v>
      </c>
      <c r="KZ52" s="8">
        <f t="shared" si="25"/>
        <v>339.51323247681097</v>
      </c>
      <c r="LA52" s="8">
        <f t="shared" si="25"/>
        <v>338.7486486772732</v>
      </c>
      <c r="LB52" s="8">
        <f t="shared" si="25"/>
        <v>337.98578672045198</v>
      </c>
      <c r="LC52" s="8">
        <f t="shared" si="25"/>
        <v>337.22464272875749</v>
      </c>
      <c r="LD52" s="8">
        <f t="shared" si="25"/>
        <v>336.46521283333232</v>
      </c>
      <c r="LE52" s="8">
        <f t="shared" si="25"/>
        <v>335.70749317403164</v>
      </c>
      <c r="LF52" s="8">
        <f t="shared" si="25"/>
        <v>334.95147989940369</v>
      </c>
      <c r="LG52" s="8">
        <f t="shared" si="25"/>
        <v>334.19716916667022</v>
      </c>
      <c r="LH52" s="8">
        <f t="shared" si="25"/>
        <v>333.44455714170687</v>
      </c>
      <c r="LI52" s="8">
        <f t="shared" si="25"/>
        <v>332.69363999902373</v>
      </c>
      <c r="LJ52" s="8">
        <f t="shared" si="25"/>
        <v>331.94441392174593</v>
      </c>
      <c r="LK52" s="8">
        <f t="shared" si="25"/>
        <v>331.19687510159417</v>
      </c>
      <c r="LL52" s="8">
        <f t="shared" ref="LL52:NW52" si="26">LK52*(1-$C$43)</f>
        <v>330.4510197388654</v>
      </c>
      <c r="LM52" s="8">
        <f t="shared" si="26"/>
        <v>329.70684404241348</v>
      </c>
      <c r="LN52" s="8">
        <f t="shared" si="26"/>
        <v>328.96434422962994</v>
      </c>
      <c r="LO52" s="8">
        <f t="shared" si="26"/>
        <v>328.22351652642482</v>
      </c>
      <c r="LP52" s="8">
        <f t="shared" si="26"/>
        <v>327.48435716720729</v>
      </c>
      <c r="LQ52" s="8">
        <f t="shared" si="26"/>
        <v>326.74686239486675</v>
      </c>
      <c r="LR52" s="8">
        <f t="shared" si="26"/>
        <v>326.01102846075349</v>
      </c>
      <c r="LS52" s="8">
        <f t="shared" si="26"/>
        <v>325.27685162465986</v>
      </c>
      <c r="LT52" s="8">
        <f t="shared" si="26"/>
        <v>324.54432815480112</v>
      </c>
      <c r="LU52" s="8">
        <f t="shared" si="26"/>
        <v>323.81345432779648</v>
      </c>
      <c r="LV52" s="8">
        <f t="shared" si="26"/>
        <v>323.08422642865025</v>
      </c>
      <c r="LW52" s="8">
        <f t="shared" si="26"/>
        <v>322.35664075073294</v>
      </c>
      <c r="LX52" s="8">
        <f t="shared" si="26"/>
        <v>321.6306935957623</v>
      </c>
      <c r="LY52" s="8">
        <f t="shared" si="26"/>
        <v>320.90638127378463</v>
      </c>
      <c r="LZ52" s="8">
        <f t="shared" si="26"/>
        <v>320.18370010315607</v>
      </c>
      <c r="MA52" s="8">
        <f t="shared" si="26"/>
        <v>319.46264641052375</v>
      </c>
      <c r="MB52" s="8">
        <f t="shared" si="26"/>
        <v>318.74321653080722</v>
      </c>
      <c r="MC52" s="8">
        <f t="shared" si="26"/>
        <v>318.02540680717982</v>
      </c>
      <c r="MD52" s="8">
        <f t="shared" si="26"/>
        <v>317.30921359105002</v>
      </c>
      <c r="ME52" s="8">
        <f t="shared" si="26"/>
        <v>316.59463324204296</v>
      </c>
      <c r="MF52" s="8">
        <f t="shared" si="26"/>
        <v>315.88166212798188</v>
      </c>
      <c r="MG52" s="8">
        <f t="shared" si="26"/>
        <v>315.17029662486965</v>
      </c>
      <c r="MH52" s="8">
        <f t="shared" si="26"/>
        <v>314.46053311687041</v>
      </c>
      <c r="MI52" s="8">
        <f t="shared" si="26"/>
        <v>313.75236799629118</v>
      </c>
      <c r="MJ52" s="8">
        <f t="shared" si="26"/>
        <v>313.04579766356352</v>
      </c>
      <c r="MK52" s="8">
        <f t="shared" si="26"/>
        <v>312.34081852722517</v>
      </c>
      <c r="ML52" s="8">
        <f t="shared" si="26"/>
        <v>311.63742700390185</v>
      </c>
      <c r="MM52" s="8">
        <f t="shared" si="26"/>
        <v>310.93561951828906</v>
      </c>
      <c r="MN52" s="8">
        <f t="shared" si="26"/>
        <v>310.23539250313388</v>
      </c>
      <c r="MO52" s="8">
        <f t="shared" si="26"/>
        <v>309.53674239921679</v>
      </c>
      <c r="MP52" s="8">
        <f t="shared" si="26"/>
        <v>308.83966565533376</v>
      </c>
      <c r="MQ52" s="8">
        <f t="shared" si="26"/>
        <v>308.14415872827794</v>
      </c>
      <c r="MR52" s="8">
        <f t="shared" si="26"/>
        <v>307.45021808282183</v>
      </c>
      <c r="MS52" s="8">
        <f t="shared" si="26"/>
        <v>306.7578401916993</v>
      </c>
      <c r="MT52" s="8">
        <f t="shared" si="26"/>
        <v>306.06702153558757</v>
      </c>
      <c r="MU52" s="8">
        <f t="shared" si="26"/>
        <v>305.37775860308943</v>
      </c>
      <c r="MV52" s="8">
        <f t="shared" si="26"/>
        <v>304.69004789071528</v>
      </c>
      <c r="MW52" s="8">
        <f t="shared" si="26"/>
        <v>304.00388590286536</v>
      </c>
      <c r="MX52" s="8">
        <f t="shared" si="26"/>
        <v>303.31926915181208</v>
      </c>
      <c r="MY52" s="8">
        <f t="shared" si="26"/>
        <v>302.63619415768221</v>
      </c>
      <c r="MZ52" s="8">
        <f t="shared" si="26"/>
        <v>301.95465744843909</v>
      </c>
      <c r="NA52" s="8">
        <f t="shared" si="26"/>
        <v>301.27465555986521</v>
      </c>
      <c r="NB52" s="8">
        <f t="shared" si="26"/>
        <v>300.59618503554441</v>
      </c>
      <c r="NC52" s="8">
        <f t="shared" si="26"/>
        <v>299.91924242684433</v>
      </c>
      <c r="ND52" s="8">
        <f t="shared" si="26"/>
        <v>299.24382429289909</v>
      </c>
      <c r="NE52" s="8">
        <f t="shared" si="26"/>
        <v>298.56992720059145</v>
      </c>
      <c r="NF52" s="8">
        <f t="shared" si="26"/>
        <v>297.89754772453568</v>
      </c>
      <c r="NG52" s="8">
        <f t="shared" si="26"/>
        <v>297.22668244706</v>
      </c>
      <c r="NH52" s="8">
        <f t="shared" si="26"/>
        <v>296.55732795818921</v>
      </c>
      <c r="NI52" s="8">
        <f t="shared" si="26"/>
        <v>295.88948085562737</v>
      </c>
      <c r="NJ52" s="8">
        <f t="shared" si="26"/>
        <v>295.22313774474048</v>
      </c>
      <c r="NK52" s="8">
        <f t="shared" si="26"/>
        <v>294.5582952385393</v>
      </c>
      <c r="NL52" s="8">
        <f t="shared" si="26"/>
        <v>293.89494995766211</v>
      </c>
      <c r="NM52" s="8">
        <f t="shared" si="26"/>
        <v>293.23309853035744</v>
      </c>
      <c r="NN52" s="8">
        <f t="shared" si="26"/>
        <v>292.57273759246704</v>
      </c>
      <c r="NO52" s="8">
        <f t="shared" si="26"/>
        <v>291.91386378740879</v>
      </c>
      <c r="NP52" s="8">
        <f t="shared" si="26"/>
        <v>291.25647376615956</v>
      </c>
      <c r="NQ52" s="8">
        <f t="shared" si="26"/>
        <v>290.60056418723815</v>
      </c>
      <c r="NR52" s="8">
        <f t="shared" si="26"/>
        <v>289.94613171668846</v>
      </c>
      <c r="NS52" s="8">
        <f t="shared" si="26"/>
        <v>289.29317302806248</v>
      </c>
      <c r="NT52" s="8">
        <f t="shared" si="26"/>
        <v>288.64168480240329</v>
      </c>
      <c r="NU52" s="8">
        <f t="shared" si="26"/>
        <v>287.99166372822827</v>
      </c>
      <c r="NV52" s="8">
        <f t="shared" si="26"/>
        <v>287.3431065015123</v>
      </c>
      <c r="NW52" s="8">
        <f t="shared" si="26"/>
        <v>286.6960098256709</v>
      </c>
      <c r="NX52" s="8">
        <f t="shared" ref="NX52:QI52" si="27">NW52*(1-$C$43)</f>
        <v>286.0503704115435</v>
      </c>
      <c r="NY52" s="8">
        <f t="shared" si="27"/>
        <v>285.40618497737671</v>
      </c>
      <c r="NZ52" s="8">
        <f t="shared" si="27"/>
        <v>284.76345024880766</v>
      </c>
      <c r="OA52" s="8">
        <f t="shared" si="27"/>
        <v>284.12216295884735</v>
      </c>
      <c r="OB52" s="8">
        <f t="shared" si="27"/>
        <v>283.48231984786401</v>
      </c>
      <c r="OC52" s="8">
        <f t="shared" si="27"/>
        <v>282.84391766356663</v>
      </c>
      <c r="OD52" s="8">
        <f t="shared" si="27"/>
        <v>282.20695316098829</v>
      </c>
      <c r="OE52" s="8">
        <f t="shared" si="27"/>
        <v>281.57142310246974</v>
      </c>
      <c r="OF52" s="8">
        <f t="shared" si="27"/>
        <v>280.93732425764296</v>
      </c>
      <c r="OG52" s="8">
        <f t="shared" si="27"/>
        <v>280.30465340341476</v>
      </c>
      <c r="OH52" s="8">
        <f t="shared" si="27"/>
        <v>279.67340732395024</v>
      </c>
      <c r="OI52" s="8">
        <f t="shared" si="27"/>
        <v>279.04358281065669</v>
      </c>
      <c r="OJ52" s="8">
        <f t="shared" si="27"/>
        <v>278.41517666216708</v>
      </c>
      <c r="OK52" s="8">
        <f t="shared" si="27"/>
        <v>277.78818568432388</v>
      </c>
      <c r="OL52" s="8">
        <f t="shared" si="27"/>
        <v>277.16260669016276</v>
      </c>
      <c r="OM52" s="8">
        <f t="shared" si="27"/>
        <v>276.53843649989653</v>
      </c>
      <c r="ON52" s="8">
        <f t="shared" si="27"/>
        <v>275.91567194089873</v>
      </c>
      <c r="OO52" s="8">
        <f t="shared" si="27"/>
        <v>275.29430984768783</v>
      </c>
      <c r="OP52" s="8">
        <f t="shared" si="27"/>
        <v>274.67434706191085</v>
      </c>
      <c r="OQ52" s="8">
        <f t="shared" si="27"/>
        <v>274.05578043232742</v>
      </c>
      <c r="OR52" s="8">
        <f t="shared" si="27"/>
        <v>273.43860681479379</v>
      </c>
      <c r="OS52" s="8">
        <f t="shared" si="27"/>
        <v>272.82282307224688</v>
      </c>
      <c r="OT52" s="8">
        <f t="shared" si="27"/>
        <v>272.20842607468819</v>
      </c>
      <c r="OU52" s="8">
        <f t="shared" si="27"/>
        <v>271.59541269916798</v>
      </c>
      <c r="OV52" s="8">
        <f t="shared" si="27"/>
        <v>270.98377982976945</v>
      </c>
      <c r="OW52" s="8">
        <f t="shared" si="27"/>
        <v>270.37352435759277</v>
      </c>
      <c r="OX52" s="8">
        <f t="shared" si="27"/>
        <v>269.76464318073948</v>
      </c>
      <c r="OY52" s="8">
        <f t="shared" si="27"/>
        <v>269.15713320429643</v>
      </c>
      <c r="OZ52" s="8">
        <f t="shared" si="27"/>
        <v>268.55099134032037</v>
      </c>
      <c r="PA52" s="8">
        <f t="shared" si="27"/>
        <v>267.94621450782194</v>
      </c>
      <c r="PB52" s="8">
        <f t="shared" si="27"/>
        <v>267.34279963275031</v>
      </c>
      <c r="PC52" s="8">
        <f t="shared" si="27"/>
        <v>266.74074364797735</v>
      </c>
      <c r="PD52" s="8">
        <f t="shared" si="27"/>
        <v>266.14004349328212</v>
      </c>
      <c r="PE52" s="8">
        <f t="shared" si="27"/>
        <v>265.54069611533527</v>
      </c>
      <c r="PF52" s="8">
        <f t="shared" si="27"/>
        <v>264.9426984676835</v>
      </c>
      <c r="PG52" s="8">
        <f t="shared" si="27"/>
        <v>264.34604751073425</v>
      </c>
      <c r="PH52" s="8">
        <f t="shared" si="27"/>
        <v>263.75074021174009</v>
      </c>
      <c r="PI52" s="8">
        <f t="shared" si="27"/>
        <v>263.15677354478322</v>
      </c>
      <c r="PJ52" s="8">
        <f t="shared" si="27"/>
        <v>262.56414449076038</v>
      </c>
      <c r="PK52" s="8">
        <f t="shared" si="27"/>
        <v>261.97285003736721</v>
      </c>
      <c r="PL52" s="8">
        <f t="shared" si="27"/>
        <v>261.38288717908307</v>
      </c>
      <c r="PM52" s="8">
        <f t="shared" si="27"/>
        <v>260.79425291715575</v>
      </c>
      <c r="PN52" s="8">
        <f t="shared" si="27"/>
        <v>260.20694425958629</v>
      </c>
      <c r="PO52" s="8">
        <f t="shared" si="27"/>
        <v>259.62095822111371</v>
      </c>
      <c r="PP52" s="8">
        <f t="shared" si="27"/>
        <v>259.03629182319975</v>
      </c>
      <c r="PQ52" s="8">
        <f t="shared" si="27"/>
        <v>258.45294209401391</v>
      </c>
      <c r="PR52" s="8">
        <f t="shared" si="27"/>
        <v>257.87090606841815</v>
      </c>
      <c r="PS52" s="8">
        <f t="shared" si="27"/>
        <v>257.29018078795207</v>
      </c>
      <c r="PT52" s="8">
        <f t="shared" si="27"/>
        <v>256.71076330081758</v>
      </c>
      <c r="PU52" s="8">
        <f t="shared" si="27"/>
        <v>256.13265066186415</v>
      </c>
      <c r="PV52" s="8">
        <f t="shared" si="27"/>
        <v>255.55583993257363</v>
      </c>
      <c r="PW52" s="8">
        <f t="shared" si="27"/>
        <v>254.98032818104548</v>
      </c>
      <c r="PX52" s="8">
        <f t="shared" si="27"/>
        <v>254.40611248198175</v>
      </c>
      <c r="PY52" s="8">
        <f t="shared" si="27"/>
        <v>253.83318991667232</v>
      </c>
      <c r="PZ52" s="8">
        <f t="shared" si="27"/>
        <v>253.26155757297997</v>
      </c>
      <c r="QA52" s="8">
        <f t="shared" si="27"/>
        <v>252.69121254532561</v>
      </c>
      <c r="QB52" s="8">
        <f t="shared" si="27"/>
        <v>252.12215193467352</v>
      </c>
      <c r="QC52" s="8">
        <f t="shared" si="27"/>
        <v>251.55437284851664</v>
      </c>
      <c r="QD52" s="8">
        <f t="shared" si="27"/>
        <v>250.98787240086176</v>
      </c>
      <c r="QE52" s="8">
        <f t="shared" si="27"/>
        <v>250.42264771221502</v>
      </c>
      <c r="QF52" s="8">
        <f t="shared" si="27"/>
        <v>249.8586959095671</v>
      </c>
      <c r="QG52" s="8">
        <f t="shared" si="27"/>
        <v>249.29601412637874</v>
      </c>
      <c r="QH52" s="8">
        <f t="shared" si="27"/>
        <v>248.73459950256611</v>
      </c>
      <c r="QI52" s="8">
        <f t="shared" si="27"/>
        <v>248.17444918448632</v>
      </c>
      <c r="QJ52" s="8">
        <f t="shared" ref="QJ52:SU52" si="28">QI52*(1-$C$43)</f>
        <v>247.61556032492285</v>
      </c>
      <c r="QK52" s="8">
        <f t="shared" si="28"/>
        <v>247.05793008307111</v>
      </c>
      <c r="QL52" s="8">
        <f t="shared" si="28"/>
        <v>246.50155562452403</v>
      </c>
      <c r="QM52" s="8">
        <f t="shared" si="28"/>
        <v>245.9464341212576</v>
      </c>
      <c r="QN52" s="8">
        <f t="shared" si="28"/>
        <v>245.39256275161651</v>
      </c>
      <c r="QO52" s="8">
        <f t="shared" si="28"/>
        <v>244.83993870029985</v>
      </c>
      <c r="QP52" s="8">
        <f t="shared" si="28"/>
        <v>244.28855915834677</v>
      </c>
      <c r="QQ52" s="8">
        <f t="shared" si="28"/>
        <v>243.73842132312217</v>
      </c>
      <c r="QR52" s="8">
        <f t="shared" si="28"/>
        <v>243.1895223983025</v>
      </c>
      <c r="QS52" s="8">
        <f t="shared" si="28"/>
        <v>242.64185959386151</v>
      </c>
      <c r="QT52" s="8">
        <f t="shared" si="28"/>
        <v>242.09543012605613</v>
      </c>
      <c r="QU52" s="8">
        <f t="shared" si="28"/>
        <v>241.55023121741223</v>
      </c>
      <c r="QV52" s="8">
        <f t="shared" si="28"/>
        <v>241.00626009671061</v>
      </c>
      <c r="QW52" s="8">
        <f t="shared" si="28"/>
        <v>240.46351399897281</v>
      </c>
      <c r="QX52" s="8">
        <f t="shared" si="28"/>
        <v>239.92199016544711</v>
      </c>
      <c r="QY52" s="8">
        <f t="shared" si="28"/>
        <v>239.38168584359451</v>
      </c>
      <c r="QZ52" s="8">
        <f t="shared" si="28"/>
        <v>238.84259828707474</v>
      </c>
      <c r="RA52" s="8">
        <f t="shared" si="28"/>
        <v>238.30472475573222</v>
      </c>
      <c r="RB52" s="8">
        <f t="shared" si="28"/>
        <v>237.7680625155823</v>
      </c>
      <c r="RC52" s="8">
        <f t="shared" si="28"/>
        <v>237.2326088387972</v>
      </c>
      <c r="RD52" s="8">
        <f t="shared" si="28"/>
        <v>236.69836100369221</v>
      </c>
      <c r="RE52" s="8">
        <f t="shared" si="28"/>
        <v>236.16531629471189</v>
      </c>
      <c r="RF52" s="8">
        <f t="shared" si="28"/>
        <v>235.6334720024162</v>
      </c>
      <c r="RG52" s="8">
        <f t="shared" si="28"/>
        <v>235.10282542346675</v>
      </c>
      <c r="RH52" s="8">
        <f t="shared" si="28"/>
        <v>234.57337386061309</v>
      </c>
      <c r="RI52" s="8">
        <f t="shared" si="28"/>
        <v>234.04511462267899</v>
      </c>
      <c r="RJ52" s="8">
        <f t="shared" si="28"/>
        <v>233.51804502454871</v>
      </c>
      <c r="RK52" s="8">
        <f t="shared" si="28"/>
        <v>232.99216238715343</v>
      </c>
      <c r="RL52" s="8">
        <f t="shared" si="28"/>
        <v>232.46746403745755</v>
      </c>
      <c r="RM52" s="8">
        <f t="shared" si="28"/>
        <v>231.94394730844519</v>
      </c>
      <c r="RN52" s="8">
        <f t="shared" si="28"/>
        <v>231.42160953910656</v>
      </c>
      <c r="RO52" s="8">
        <f t="shared" si="28"/>
        <v>230.90044807442447</v>
      </c>
      <c r="RP52" s="8">
        <f t="shared" si="28"/>
        <v>230.38046026536085</v>
      </c>
      <c r="RQ52" s="8">
        <f t="shared" si="28"/>
        <v>229.86164346884325</v>
      </c>
      <c r="RR52" s="8">
        <f t="shared" si="28"/>
        <v>229.34399504775141</v>
      </c>
      <c r="RS52" s="8">
        <f t="shared" si="28"/>
        <v>228.82751237090386</v>
      </c>
      <c r="RT52" s="8">
        <f t="shared" si="28"/>
        <v>228.31219281304459</v>
      </c>
      <c r="RU52" s="8">
        <f t="shared" si="28"/>
        <v>227.79803375482962</v>
      </c>
      <c r="RV52" s="8">
        <f t="shared" si="28"/>
        <v>227.28503258281373</v>
      </c>
      <c r="RW52" s="8">
        <f t="shared" si="28"/>
        <v>226.77318668943721</v>
      </c>
      <c r="RX52" s="8">
        <f t="shared" si="28"/>
        <v>226.2624934730126</v>
      </c>
      <c r="RY52" s="8">
        <f t="shared" si="28"/>
        <v>225.75295033771135</v>
      </c>
      <c r="RZ52" s="8">
        <f t="shared" si="28"/>
        <v>225.24455469355081</v>
      </c>
      <c r="SA52" s="8">
        <f t="shared" si="28"/>
        <v>224.73730395638091</v>
      </c>
      <c r="SB52" s="8">
        <f t="shared" si="28"/>
        <v>224.23119554787112</v>
      </c>
      <c r="SC52" s="8">
        <f t="shared" si="28"/>
        <v>223.72622689549732</v>
      </c>
      <c r="SD52" s="8">
        <f t="shared" si="28"/>
        <v>223.22239543252866</v>
      </c>
      <c r="SE52" s="8">
        <f t="shared" si="28"/>
        <v>222.71969859801459</v>
      </c>
      <c r="SF52" s="8">
        <f t="shared" si="28"/>
        <v>222.21813383677184</v>
      </c>
      <c r="SG52" s="8">
        <f t="shared" si="28"/>
        <v>221.71769859937143</v>
      </c>
      <c r="SH52" s="8">
        <f t="shared" si="28"/>
        <v>221.21839034212564</v>
      </c>
      <c r="SI52" s="8">
        <f t="shared" si="28"/>
        <v>220.72020652707516</v>
      </c>
      <c r="SJ52" s="8">
        <f t="shared" si="28"/>
        <v>220.22314462197619</v>
      </c>
      <c r="SK52" s="8">
        <f t="shared" si="28"/>
        <v>219.72720210028749</v>
      </c>
      <c r="SL52" s="8">
        <f t="shared" si="28"/>
        <v>219.23237644115764</v>
      </c>
      <c r="SM52" s="8">
        <f t="shared" si="28"/>
        <v>218.73866512941214</v>
      </c>
      <c r="SN52" s="8">
        <f t="shared" si="28"/>
        <v>218.24606565554069</v>
      </c>
      <c r="SO52" s="8">
        <f t="shared" si="28"/>
        <v>217.75457551568439</v>
      </c>
      <c r="SP52" s="8">
        <f t="shared" si="28"/>
        <v>217.26419221162305</v>
      </c>
      <c r="SQ52" s="8">
        <f t="shared" si="28"/>
        <v>216.77491325076247</v>
      </c>
      <c r="SR52" s="8">
        <f t="shared" si="28"/>
        <v>216.28673614612174</v>
      </c>
      <c r="SS52" s="8">
        <f t="shared" si="28"/>
        <v>215.79965841632065</v>
      </c>
      <c r="ST52" s="8">
        <f t="shared" si="28"/>
        <v>215.31367758556709</v>
      </c>
      <c r="SU52" s="8">
        <f t="shared" si="28"/>
        <v>214.8287911836444</v>
      </c>
      <c r="SV52" s="8">
        <f t="shared" ref="SV52:VG52" si="29">SU52*(1-$C$43)</f>
        <v>214.34499674589881</v>
      </c>
      <c r="SW52" s="8">
        <f t="shared" si="29"/>
        <v>213.86229181322705</v>
      </c>
      <c r="SX52" s="8">
        <f t="shared" si="29"/>
        <v>213.38067393206364</v>
      </c>
      <c r="SY52" s="8">
        <f t="shared" si="29"/>
        <v>212.90014065436864</v>
      </c>
      <c r="SZ52" s="8">
        <f t="shared" si="29"/>
        <v>212.420689537615</v>
      </c>
      <c r="TA52" s="8">
        <f t="shared" si="29"/>
        <v>211.94231814477629</v>
      </c>
      <c r="TB52" s="8">
        <f t="shared" si="29"/>
        <v>211.46502404431425</v>
      </c>
      <c r="TC52" s="8">
        <f t="shared" si="29"/>
        <v>210.98880481016644</v>
      </c>
      <c r="TD52" s="8">
        <f t="shared" si="29"/>
        <v>210.51365802173393</v>
      </c>
      <c r="TE52" s="8">
        <f t="shared" si="29"/>
        <v>210.03958126386897</v>
      </c>
      <c r="TF52" s="8">
        <f t="shared" si="29"/>
        <v>209.56657212686272</v>
      </c>
      <c r="TG52" s="8">
        <f t="shared" si="29"/>
        <v>209.09462820643301</v>
      </c>
      <c r="TH52" s="8">
        <f t="shared" si="29"/>
        <v>208.62374710371213</v>
      </c>
      <c r="TI52" s="8">
        <f t="shared" si="29"/>
        <v>208.15392642523457</v>
      </c>
      <c r="TJ52" s="8">
        <f t="shared" si="29"/>
        <v>207.68516378292495</v>
      </c>
      <c r="TK52" s="8">
        <f t="shared" si="29"/>
        <v>207.21745679408579</v>
      </c>
      <c r="TL52" s="8">
        <f t="shared" si="29"/>
        <v>206.7508030813855</v>
      </c>
      <c r="TM52" s="8">
        <f t="shared" si="29"/>
        <v>206.28520027284623</v>
      </c>
      <c r="TN52" s="8">
        <f t="shared" si="29"/>
        <v>205.82064600183176</v>
      </c>
      <c r="TO52" s="8">
        <f t="shared" si="29"/>
        <v>205.35713790703562</v>
      </c>
      <c r="TP52" s="8">
        <f t="shared" si="29"/>
        <v>204.89467363246897</v>
      </c>
      <c r="TQ52" s="8">
        <f t="shared" si="29"/>
        <v>204.43325082744863</v>
      </c>
      <c r="TR52" s="8">
        <f t="shared" si="29"/>
        <v>203.9728671465852</v>
      </c>
      <c r="TS52" s="8">
        <f t="shared" si="29"/>
        <v>203.51352024977109</v>
      </c>
      <c r="TT52" s="8">
        <f t="shared" si="29"/>
        <v>203.05520780216861</v>
      </c>
      <c r="TU52" s="8">
        <f t="shared" si="29"/>
        <v>202.59792747419812</v>
      </c>
      <c r="TV52" s="8">
        <f t="shared" si="29"/>
        <v>202.14167694152621</v>
      </c>
      <c r="TW52" s="8">
        <f t="shared" si="29"/>
        <v>201.68645388505388</v>
      </c>
      <c r="TX52" s="8">
        <f t="shared" si="29"/>
        <v>201.23225599090472</v>
      </c>
      <c r="TY52" s="8">
        <f t="shared" si="29"/>
        <v>200.7790809504132</v>
      </c>
      <c r="TZ52" s="8">
        <f t="shared" si="29"/>
        <v>200.32692646011287</v>
      </c>
      <c r="UA52" s="8">
        <f t="shared" si="29"/>
        <v>199.87579022172469</v>
      </c>
      <c r="UB52" s="8">
        <f t="shared" si="29"/>
        <v>199.42566994214536</v>
      </c>
      <c r="UC52" s="8">
        <f t="shared" si="29"/>
        <v>198.97656333343565</v>
      </c>
      <c r="UD52" s="8">
        <f t="shared" si="29"/>
        <v>198.52846811280875</v>
      </c>
      <c r="UE52" s="8">
        <f t="shared" si="29"/>
        <v>198.08138200261871</v>
      </c>
      <c r="UF52" s="8">
        <f t="shared" si="29"/>
        <v>197.6353027303488</v>
      </c>
      <c r="UG52" s="8">
        <f t="shared" si="29"/>
        <v>197.19022802860005</v>
      </c>
      <c r="UH52" s="8">
        <f t="shared" si="29"/>
        <v>196.74615563507965</v>
      </c>
      <c r="UI52" s="8">
        <f t="shared" si="29"/>
        <v>196.30308329258943</v>
      </c>
      <c r="UJ52" s="8">
        <f t="shared" si="29"/>
        <v>195.86100874901453</v>
      </c>
      <c r="UK52" s="8">
        <f t="shared" si="29"/>
        <v>195.41992975731173</v>
      </c>
      <c r="UL52" s="8">
        <f t="shared" si="29"/>
        <v>194.97984407549825</v>
      </c>
      <c r="UM52" s="8">
        <f t="shared" si="29"/>
        <v>194.54074946664022</v>
      </c>
      <c r="UN52" s="8">
        <f t="shared" si="29"/>
        <v>194.10264369884135</v>
      </c>
      <c r="UO52" s="8">
        <f t="shared" si="29"/>
        <v>193.66552454523156</v>
      </c>
      <c r="UP52" s="8">
        <f t="shared" si="29"/>
        <v>193.2293897839557</v>
      </c>
      <c r="UQ52" s="8">
        <f t="shared" si="29"/>
        <v>192.79423719816222</v>
      </c>
      <c r="UR52" s="8">
        <f t="shared" si="29"/>
        <v>192.36006457599194</v>
      </c>
      <c r="US52" s="8">
        <f t="shared" si="29"/>
        <v>191.92686971056679</v>
      </c>
      <c r="UT52" s="8">
        <f t="shared" si="29"/>
        <v>191.49465039997858</v>
      </c>
      <c r="UU52" s="8">
        <f t="shared" si="29"/>
        <v>191.06340444727783</v>
      </c>
      <c r="UV52" s="8">
        <f t="shared" si="29"/>
        <v>190.63312966046254</v>
      </c>
      <c r="UW52" s="8">
        <f t="shared" si="29"/>
        <v>190.20382385246717</v>
      </c>
      <c r="UX52" s="8">
        <f t="shared" si="29"/>
        <v>189.77548484115141</v>
      </c>
      <c r="UY52" s="8">
        <f t="shared" si="29"/>
        <v>189.34811044928912</v>
      </c>
      <c r="UZ52" s="8">
        <f t="shared" si="29"/>
        <v>188.92169850455733</v>
      </c>
      <c r="VA52" s="8">
        <f t="shared" si="29"/>
        <v>188.49624683952507</v>
      </c>
      <c r="VB52" s="8">
        <f t="shared" si="29"/>
        <v>188.07175329164247</v>
      </c>
      <c r="VC52" s="8">
        <f t="shared" si="29"/>
        <v>187.64821570322968</v>
      </c>
      <c r="VD52" s="8">
        <f t="shared" si="29"/>
        <v>187.225631921466</v>
      </c>
      <c r="VE52" s="8">
        <f t="shared" si="29"/>
        <v>186.80399979837887</v>
      </c>
      <c r="VF52" s="8">
        <f t="shared" si="29"/>
        <v>186.38331719083291</v>
      </c>
      <c r="VG52" s="8">
        <f t="shared" si="29"/>
        <v>185.96358196051915</v>
      </c>
      <c r="VH52" s="8">
        <f t="shared" ref="VH52:XS52" si="30">VG52*(1-$C$43)</f>
        <v>185.54479197394406</v>
      </c>
      <c r="VI52" s="8">
        <f t="shared" si="30"/>
        <v>185.12694510241872</v>
      </c>
      <c r="VJ52" s="8">
        <f t="shared" si="30"/>
        <v>184.71003922204807</v>
      </c>
      <c r="VK52" s="8">
        <f t="shared" si="30"/>
        <v>184.29407221372</v>
      </c>
      <c r="VL52" s="8">
        <f t="shared" si="30"/>
        <v>183.87904196309469</v>
      </c>
      <c r="VM52" s="8">
        <f t="shared" si="30"/>
        <v>183.46494636059379</v>
      </c>
      <c r="VN52" s="8">
        <f t="shared" si="30"/>
        <v>183.05178330138972</v>
      </c>
      <c r="VO52" s="8">
        <f t="shared" si="30"/>
        <v>182.63955068539499</v>
      </c>
      <c r="VP52" s="8">
        <f t="shared" si="30"/>
        <v>182.22824641725148</v>
      </c>
      <c r="VQ52" s="8">
        <f t="shared" si="30"/>
        <v>181.81786840631983</v>
      </c>
      <c r="VR52" s="8">
        <f t="shared" si="30"/>
        <v>181.4084145666688</v>
      </c>
      <c r="VS52" s="8">
        <f t="shared" si="30"/>
        <v>180.99988281706464</v>
      </c>
      <c r="VT52" s="8">
        <f t="shared" si="30"/>
        <v>180.59227108096061</v>
      </c>
      <c r="VU52" s="8">
        <f t="shared" si="30"/>
        <v>180.18557728648628</v>
      </c>
      <c r="VV52" s="8">
        <f t="shared" si="30"/>
        <v>179.77979936643712</v>
      </c>
      <c r="VW52" s="8">
        <f t="shared" si="30"/>
        <v>179.37493525826389</v>
      </c>
      <c r="VX52" s="8">
        <f t="shared" si="30"/>
        <v>178.97098290406228</v>
      </c>
      <c r="VY52" s="8">
        <f t="shared" si="30"/>
        <v>178.56794025056232</v>
      </c>
      <c r="VZ52" s="8">
        <f t="shared" si="30"/>
        <v>178.16580524911805</v>
      </c>
      <c r="WA52" s="8">
        <f t="shared" si="30"/>
        <v>177.76457585569702</v>
      </c>
      <c r="WB52" s="8">
        <f t="shared" si="30"/>
        <v>177.36425003086998</v>
      </c>
      <c r="WC52" s="8">
        <f t="shared" si="30"/>
        <v>176.96482573980046</v>
      </c>
      <c r="WD52" s="8">
        <f t="shared" si="30"/>
        <v>176.56630095223443</v>
      </c>
      <c r="WE52" s="8">
        <f t="shared" si="30"/>
        <v>176.16867364248998</v>
      </c>
      <c r="WF52" s="8">
        <f t="shared" si="30"/>
        <v>175.77194178944708</v>
      </c>
      <c r="WG52" s="8">
        <f t="shared" si="30"/>
        <v>175.37610337653723</v>
      </c>
      <c r="WH52" s="8">
        <f t="shared" si="30"/>
        <v>174.98115639173326</v>
      </c>
      <c r="WI52" s="8">
        <f t="shared" si="30"/>
        <v>174.58709882753908</v>
      </c>
      <c r="WJ52" s="8">
        <f t="shared" si="30"/>
        <v>174.19392868097947</v>
      </c>
      <c r="WK52" s="8">
        <f t="shared" si="30"/>
        <v>173.80164395358989</v>
      </c>
      <c r="WL52" s="8">
        <f t="shared" si="30"/>
        <v>173.41024265140641</v>
      </c>
      <c r="WM52" s="8">
        <f t="shared" si="30"/>
        <v>173.01972278495543</v>
      </c>
      <c r="WN52" s="8">
        <f t="shared" si="30"/>
        <v>172.63008236924369</v>
      </c>
      <c r="WO52" s="8">
        <f t="shared" si="30"/>
        <v>172.24131942374817</v>
      </c>
      <c r="WP52" s="8">
        <f t="shared" si="30"/>
        <v>171.85343197240587</v>
      </c>
      <c r="WQ52" s="8">
        <f t="shared" si="30"/>
        <v>171.46641804360399</v>
      </c>
      <c r="WR52" s="8">
        <f t="shared" si="30"/>
        <v>171.08027567016978</v>
      </c>
      <c r="WS52" s="8">
        <f t="shared" si="30"/>
        <v>170.69500288936055</v>
      </c>
      <c r="WT52" s="8">
        <f t="shared" si="30"/>
        <v>170.3105977428537</v>
      </c>
      <c r="WU52" s="8">
        <f t="shared" si="30"/>
        <v>169.9270582767368</v>
      </c>
      <c r="WV52" s="8">
        <f t="shared" si="30"/>
        <v>169.54438254149758</v>
      </c>
      <c r="WW52" s="8">
        <f t="shared" si="30"/>
        <v>169.16256859201414</v>
      </c>
      <c r="WX52" s="8">
        <f t="shared" si="30"/>
        <v>168.78161448754491</v>
      </c>
      <c r="WY52" s="8">
        <f t="shared" si="30"/>
        <v>168.40151829171896</v>
      </c>
      <c r="WZ52" s="8">
        <f t="shared" si="30"/>
        <v>168.02227807252601</v>
      </c>
      <c r="XA52" s="8">
        <f t="shared" si="30"/>
        <v>167.64389190230668</v>
      </c>
      <c r="XB52" s="8">
        <f t="shared" si="30"/>
        <v>167.26635785774269</v>
      </c>
      <c r="XC52" s="8">
        <f t="shared" si="30"/>
        <v>166.88967401984704</v>
      </c>
      <c r="XD52" s="8">
        <f t="shared" si="30"/>
        <v>166.51383847395434</v>
      </c>
      <c r="XE52" s="8">
        <f t="shared" si="30"/>
        <v>166.13884930971099</v>
      </c>
      <c r="XF52" s="8">
        <f t="shared" si="30"/>
        <v>165.7647046210655</v>
      </c>
      <c r="XG52" s="8">
        <f t="shared" si="30"/>
        <v>165.39140250625886</v>
      </c>
      <c r="XH52" s="8">
        <f t="shared" si="30"/>
        <v>165.01894106781475</v>
      </c>
      <c r="XI52" s="8">
        <f t="shared" si="30"/>
        <v>164.64731841253004</v>
      </c>
      <c r="XJ52" s="8">
        <f t="shared" si="30"/>
        <v>164.276532651465</v>
      </c>
      <c r="XK52" s="8">
        <f t="shared" si="30"/>
        <v>163.90658189993391</v>
      </c>
      <c r="XL52" s="8">
        <f t="shared" si="30"/>
        <v>163.53746427749525</v>
      </c>
      <c r="XM52" s="8">
        <f t="shared" si="30"/>
        <v>163.16917790794233</v>
      </c>
      <c r="XN52" s="8">
        <f t="shared" si="30"/>
        <v>162.80172091929364</v>
      </c>
      <c r="XO52" s="8">
        <f t="shared" si="30"/>
        <v>162.43509144378339</v>
      </c>
      <c r="XP52" s="8">
        <f t="shared" si="30"/>
        <v>162.06928761785198</v>
      </c>
      <c r="XQ52" s="8">
        <f t="shared" si="30"/>
        <v>161.70430758213658</v>
      </c>
      <c r="XR52" s="8">
        <f t="shared" si="30"/>
        <v>161.34014948146159</v>
      </c>
      <c r="XS52" s="8">
        <f t="shared" si="30"/>
        <v>160.97681146482932</v>
      </c>
      <c r="XT52" s="8">
        <f t="shared" ref="XT52:AAE52" si="31">XS52*(1-$C$43)</f>
        <v>160.61429168541054</v>
      </c>
      <c r="XU52" s="8">
        <f t="shared" si="31"/>
        <v>160.252588300535</v>
      </c>
      <c r="XV52" s="8">
        <f t="shared" si="31"/>
        <v>159.89169947168219</v>
      </c>
      <c r="XW52" s="8">
        <f t="shared" si="31"/>
        <v>159.53162336447195</v>
      </c>
      <c r="XX52" s="8">
        <f t="shared" si="31"/>
        <v>159.17235814865515</v>
      </c>
      <c r="XY52" s="8">
        <f t="shared" si="31"/>
        <v>158.81390199810437</v>
      </c>
      <c r="XZ52" s="8">
        <f t="shared" si="31"/>
        <v>158.45625309080464</v>
      </c>
      <c r="YA52" s="8">
        <f t="shared" si="31"/>
        <v>158.09940960884413</v>
      </c>
      <c r="YB52" s="8">
        <f t="shared" si="31"/>
        <v>157.74336973840499</v>
      </c>
      <c r="YC52" s="8">
        <f t="shared" si="31"/>
        <v>157.3881316697541</v>
      </c>
      <c r="YD52" s="8">
        <f t="shared" si="31"/>
        <v>157.03369359723382</v>
      </c>
      <c r="YE52" s="8">
        <f t="shared" si="31"/>
        <v>156.68005371925284</v>
      </c>
      <c r="YF52" s="8">
        <f t="shared" si="31"/>
        <v>156.32721023827708</v>
      </c>
      <c r="YG52" s="8">
        <f t="shared" si="31"/>
        <v>155.97516136082047</v>
      </c>
      <c r="YH52" s="8">
        <f t="shared" si="31"/>
        <v>155.6239052974359</v>
      </c>
      <c r="YI52" s="8">
        <f t="shared" si="31"/>
        <v>155.27344026270606</v>
      </c>
      <c r="YJ52" s="8">
        <f t="shared" si="31"/>
        <v>154.92376447523444</v>
      </c>
      <c r="YK52" s="8">
        <f t="shared" si="31"/>
        <v>154.5748761576362</v>
      </c>
      <c r="YL52" s="8">
        <f t="shared" si="31"/>
        <v>154.22677353652921</v>
      </c>
      <c r="YM52" s="8">
        <f t="shared" si="31"/>
        <v>153.87945484252495</v>
      </c>
      <c r="YN52" s="8">
        <f t="shared" si="31"/>
        <v>153.53291831021957</v>
      </c>
      <c r="YO52" s="8">
        <f t="shared" si="31"/>
        <v>153.18716217818496</v>
      </c>
      <c r="YP52" s="8">
        <f t="shared" si="31"/>
        <v>152.84218468895969</v>
      </c>
      <c r="YQ52" s="8">
        <f t="shared" si="31"/>
        <v>152.49798408904016</v>
      </c>
      <c r="YR52" s="8">
        <f t="shared" si="31"/>
        <v>152.15455862887163</v>
      </c>
      <c r="YS52" s="8">
        <f t="shared" si="31"/>
        <v>151.8119065628394</v>
      </c>
      <c r="YT52" s="8">
        <f t="shared" si="31"/>
        <v>151.47002614925987</v>
      </c>
      <c r="YU52" s="8">
        <f t="shared" si="31"/>
        <v>151.12891565037174</v>
      </c>
      <c r="YV52" s="8">
        <f t="shared" si="31"/>
        <v>150.7885733323271</v>
      </c>
      <c r="YW52" s="8">
        <f t="shared" si="31"/>
        <v>150.44899746518269</v>
      </c>
      <c r="YX52" s="8">
        <f t="shared" si="31"/>
        <v>150.11018632289108</v>
      </c>
      <c r="YY52" s="8">
        <f t="shared" si="31"/>
        <v>149.77213818329193</v>
      </c>
      <c r="YZ52" s="8">
        <f t="shared" si="31"/>
        <v>149.43485132810315</v>
      </c>
      <c r="ZA52" s="8">
        <f t="shared" si="31"/>
        <v>149.09832404291225</v>
      </c>
      <c r="ZB52" s="8">
        <f t="shared" si="31"/>
        <v>148.76255461716761</v>
      </c>
      <c r="ZC52" s="8">
        <f t="shared" si="31"/>
        <v>148.42754134416975</v>
      </c>
      <c r="ZD52" s="8">
        <f t="shared" si="31"/>
        <v>148.09328252106269</v>
      </c>
      <c r="ZE52" s="8">
        <f t="shared" si="31"/>
        <v>147.75977644882525</v>
      </c>
      <c r="ZF52" s="8">
        <f t="shared" si="31"/>
        <v>147.42702143226248</v>
      </c>
      <c r="ZG52" s="8">
        <f t="shared" si="31"/>
        <v>147.09501577999703</v>
      </c>
      <c r="ZH52" s="8">
        <f t="shared" si="31"/>
        <v>146.76375780446048</v>
      </c>
      <c r="ZI52" s="8">
        <f t="shared" si="31"/>
        <v>146.43324582188484</v>
      </c>
      <c r="ZJ52" s="8">
        <f t="shared" si="31"/>
        <v>146.10347815229395</v>
      </c>
      <c r="ZK52" s="8">
        <f t="shared" si="31"/>
        <v>145.77445311949498</v>
      </c>
      <c r="ZL52" s="8">
        <f t="shared" si="31"/>
        <v>145.44616905106986</v>
      </c>
      <c r="ZM52" s="8">
        <f t="shared" si="31"/>
        <v>145.11862427836684</v>
      </c>
      <c r="ZN52" s="8">
        <f t="shared" si="31"/>
        <v>144.79181713649194</v>
      </c>
      <c r="ZO52" s="8">
        <f t="shared" si="31"/>
        <v>144.46574596430057</v>
      </c>
      <c r="ZP52" s="8">
        <f t="shared" si="31"/>
        <v>144.14040910438897</v>
      </c>
      <c r="ZQ52" s="8">
        <f t="shared" si="31"/>
        <v>143.81580490308588</v>
      </c>
      <c r="ZR52" s="8">
        <f t="shared" si="31"/>
        <v>143.49193171044413</v>
      </c>
      <c r="ZS52" s="8">
        <f t="shared" si="31"/>
        <v>143.1687878802322</v>
      </c>
      <c r="ZT52" s="8">
        <f t="shared" si="31"/>
        <v>142.84637176992592</v>
      </c>
      <c r="ZU52" s="8">
        <f t="shared" si="31"/>
        <v>142.52468174070003</v>
      </c>
      <c r="ZV52" s="8">
        <f t="shared" si="31"/>
        <v>142.20371615741996</v>
      </c>
      <c r="ZW52" s="8">
        <f t="shared" si="31"/>
        <v>141.88347338863343</v>
      </c>
      <c r="ZX52" s="8">
        <f t="shared" si="31"/>
        <v>141.56395180656222</v>
      </c>
      <c r="ZY52" s="8">
        <f t="shared" si="31"/>
        <v>141.24514978709382</v>
      </c>
      <c r="ZZ52" s="8">
        <f t="shared" si="31"/>
        <v>140.92706570977327</v>
      </c>
      <c r="AAA52" s="8">
        <f t="shared" si="31"/>
        <v>140.60969795779485</v>
      </c>
      <c r="AAB52" s="8">
        <f t="shared" si="31"/>
        <v>140.29304491799388</v>
      </c>
      <c r="AAC52" s="8">
        <f t="shared" si="31"/>
        <v>139.97710498083856</v>
      </c>
      <c r="AAD52" s="8">
        <f t="shared" si="31"/>
        <v>139.6618765404217</v>
      </c>
      <c r="AAE52" s="8">
        <f t="shared" si="31"/>
        <v>139.34735799445266</v>
      </c>
      <c r="AAF52" s="8">
        <f t="shared" ref="AAF52:ACQ52" si="32">AAE52*(1-$C$43)</f>
        <v>139.03354774424915</v>
      </c>
      <c r="AAG52" s="8">
        <f t="shared" si="32"/>
        <v>138.72044419472908</v>
      </c>
      <c r="AAH52" s="8">
        <f t="shared" si="32"/>
        <v>138.40804575440254</v>
      </c>
      <c r="AAI52" s="8">
        <f t="shared" si="32"/>
        <v>138.09635083536361</v>
      </c>
      <c r="AAJ52" s="8">
        <f t="shared" si="32"/>
        <v>137.78535785328236</v>
      </c>
      <c r="AAK52" s="8">
        <f t="shared" si="32"/>
        <v>137.47506522739675</v>
      </c>
      <c r="AAL52" s="8">
        <f t="shared" si="32"/>
        <v>137.16547138050464</v>
      </c>
      <c r="AAM52" s="8">
        <f t="shared" si="32"/>
        <v>136.85657473895574</v>
      </c>
      <c r="AAN52" s="8">
        <f t="shared" si="32"/>
        <v>136.5483737326436</v>
      </c>
      <c r="AAO52" s="8">
        <f t="shared" si="32"/>
        <v>136.24086679499769</v>
      </c>
      <c r="AAP52" s="8">
        <f t="shared" si="32"/>
        <v>135.93405236297534</v>
      </c>
      <c r="AAQ52" s="8">
        <f t="shared" si="32"/>
        <v>135.6279288770539</v>
      </c>
      <c r="AAR52" s="8">
        <f t="shared" si="32"/>
        <v>135.32249478122279</v>
      </c>
      <c r="AAS52" s="8">
        <f t="shared" si="32"/>
        <v>135.01774852297547</v>
      </c>
      <c r="AAT52" s="8">
        <f t="shared" si="32"/>
        <v>134.71368855330172</v>
      </c>
      <c r="AAU52" s="8">
        <f t="shared" si="32"/>
        <v>134.41031332667967</v>
      </c>
      <c r="AAV52" s="8">
        <f t="shared" si="32"/>
        <v>134.10762130106798</v>
      </c>
      <c r="AAW52" s="8">
        <f t="shared" si="32"/>
        <v>133.80561093789797</v>
      </c>
      <c r="AAX52" s="8">
        <f t="shared" si="32"/>
        <v>133.50428070206581</v>
      </c>
      <c r="AAY52" s="8">
        <f t="shared" si="32"/>
        <v>133.20362906192474</v>
      </c>
      <c r="AAZ52" s="8">
        <f t="shared" si="32"/>
        <v>132.90365448927727</v>
      </c>
      <c r="ABA52" s="8">
        <f t="shared" si="32"/>
        <v>132.60435545936741</v>
      </c>
      <c r="ABB52" s="8">
        <f t="shared" si="32"/>
        <v>132.30573045087291</v>
      </c>
      <c r="ABC52" s="8">
        <f t="shared" si="32"/>
        <v>132.00777794589754</v>
      </c>
      <c r="ABD52" s="8">
        <f t="shared" si="32"/>
        <v>131.71049642996337</v>
      </c>
      <c r="ABE52" s="8">
        <f t="shared" si="32"/>
        <v>131.4138843920031</v>
      </c>
      <c r="ABF52" s="8">
        <f t="shared" si="32"/>
        <v>131.1179403243523</v>
      </c>
      <c r="ABG52" s="8">
        <f t="shared" si="32"/>
        <v>130.82266272274185</v>
      </c>
      <c r="ABH52" s="8">
        <f t="shared" si="32"/>
        <v>130.52805008629022</v>
      </c>
      <c r="ABI52" s="8">
        <f t="shared" si="32"/>
        <v>130.23410091749588</v>
      </c>
      <c r="ABJ52" s="8">
        <f t="shared" si="32"/>
        <v>129.94081372222968</v>
      </c>
      <c r="ABK52" s="8">
        <f t="shared" si="32"/>
        <v>129.64818700972722</v>
      </c>
      <c r="ABL52" s="8">
        <f t="shared" si="32"/>
        <v>129.3562192925813</v>
      </c>
      <c r="ABM52" s="8">
        <f t="shared" si="32"/>
        <v>129.06490908673442</v>
      </c>
      <c r="ABN52" s="8">
        <f t="shared" si="32"/>
        <v>128.77425491147108</v>
      </c>
      <c r="ABO52" s="8">
        <f t="shared" si="32"/>
        <v>128.48425528941044</v>
      </c>
      <c r="ABP52" s="8">
        <f t="shared" si="32"/>
        <v>128.1949087464987</v>
      </c>
      <c r="ABQ52" s="8">
        <f t="shared" si="32"/>
        <v>127.90621381200158</v>
      </c>
      <c r="ABR52" s="8">
        <f t="shared" si="32"/>
        <v>127.61816901849696</v>
      </c>
      <c r="ABS52" s="8">
        <f t="shared" si="32"/>
        <v>127.33077290186729</v>
      </c>
      <c r="ABT52" s="8">
        <f t="shared" si="32"/>
        <v>127.04402400129229</v>
      </c>
      <c r="ABU52" s="8">
        <f t="shared" si="32"/>
        <v>126.75792085924137</v>
      </c>
      <c r="ABV52" s="8">
        <f t="shared" si="32"/>
        <v>126.47246202146636</v>
      </c>
      <c r="ABW52" s="8">
        <f t="shared" si="32"/>
        <v>126.18764603699401</v>
      </c>
      <c r="ABX52" s="8">
        <f t="shared" si="32"/>
        <v>125.9034714581187</v>
      </c>
      <c r="ABY52" s="8">
        <f t="shared" si="32"/>
        <v>125.61993684039501</v>
      </c>
      <c r="ABZ52" s="8">
        <f t="shared" si="32"/>
        <v>125.33704074263044</v>
      </c>
      <c r="ACA52" s="8">
        <f t="shared" si="32"/>
        <v>125.05478172687803</v>
      </c>
      <c r="ACB52" s="8">
        <f t="shared" si="32"/>
        <v>124.7731583584291</v>
      </c>
      <c r="ACC52" s="8">
        <f t="shared" si="32"/>
        <v>124.49216920580591</v>
      </c>
      <c r="ACD52" s="8">
        <f t="shared" si="32"/>
        <v>124.21181284075443</v>
      </c>
      <c r="ACE52" s="8">
        <f t="shared" si="32"/>
        <v>123.93208783823705</v>
      </c>
      <c r="ACF52" s="8">
        <f t="shared" si="32"/>
        <v>123.65299277642534</v>
      </c>
      <c r="ACG52" s="8">
        <f t="shared" si="32"/>
        <v>123.37452623669282</v>
      </c>
      <c r="ACH52" s="8">
        <f t="shared" si="32"/>
        <v>123.09668680360778</v>
      </c>
      <c r="ACI52" s="8">
        <f t="shared" si="32"/>
        <v>122.81947306492606</v>
      </c>
      <c r="ACJ52" s="8">
        <f t="shared" si="32"/>
        <v>122.54288361158385</v>
      </c>
      <c r="ACK52" s="8">
        <f t="shared" si="32"/>
        <v>122.26691703769056</v>
      </c>
      <c r="ACL52" s="8">
        <f t="shared" si="32"/>
        <v>121.99157194052168</v>
      </c>
      <c r="ACM52" s="8">
        <f t="shared" si="32"/>
        <v>121.71684692051163</v>
      </c>
      <c r="ACN52" s="8">
        <f t="shared" si="32"/>
        <v>121.44274058124664</v>
      </c>
      <c r="ACO52" s="8">
        <f t="shared" si="32"/>
        <v>121.16925152945767</v>
      </c>
      <c r="ACP52" s="8">
        <f t="shared" si="32"/>
        <v>120.89637837501333</v>
      </c>
      <c r="ACQ52" s="8">
        <f t="shared" si="32"/>
        <v>120.6241197309128</v>
      </c>
      <c r="ACR52" s="8">
        <f t="shared" ref="ACR52:AFC52" si="33">ACQ52*(1-$C$43)</f>
        <v>120.35247421327878</v>
      </c>
      <c r="ACS52" s="8">
        <f t="shared" si="33"/>
        <v>120.08144044135048</v>
      </c>
      <c r="ACT52" s="8">
        <f t="shared" si="33"/>
        <v>119.81101703747656</v>
      </c>
      <c r="ACU52" s="8">
        <f t="shared" si="33"/>
        <v>119.54120262710816</v>
      </c>
      <c r="ACV52" s="8">
        <f t="shared" si="33"/>
        <v>119.27199583879191</v>
      </c>
      <c r="ACW52" s="8">
        <f t="shared" si="33"/>
        <v>119.00339530416295</v>
      </c>
      <c r="ACX52" s="8">
        <f t="shared" si="33"/>
        <v>118.73539965793798</v>
      </c>
      <c r="ACY52" s="8">
        <f t="shared" si="33"/>
        <v>118.46800753790829</v>
      </c>
      <c r="ACZ52" s="8">
        <f t="shared" si="33"/>
        <v>118.20121758493292</v>
      </c>
      <c r="ADA52" s="8">
        <f t="shared" si="33"/>
        <v>117.93502844293165</v>
      </c>
      <c r="ADB52" s="8">
        <f t="shared" si="33"/>
        <v>117.66943875887817</v>
      </c>
      <c r="ADC52" s="8">
        <f t="shared" si="33"/>
        <v>117.40444718279318</v>
      </c>
      <c r="ADD52" s="8">
        <f t="shared" si="33"/>
        <v>117.14005236773752</v>
      </c>
      <c r="ADE52" s="8">
        <f t="shared" si="33"/>
        <v>116.87625296980538</v>
      </c>
      <c r="ADF52" s="8">
        <f t="shared" si="33"/>
        <v>116.61304764811737</v>
      </c>
      <c r="ADG52" s="8">
        <f t="shared" si="33"/>
        <v>116.35043506481381</v>
      </c>
      <c r="ADH52" s="8">
        <f t="shared" si="33"/>
        <v>116.08841388504784</v>
      </c>
      <c r="ADI52" s="8">
        <f t="shared" si="33"/>
        <v>115.82698277697871</v>
      </c>
      <c r="ADJ52" s="8">
        <f t="shared" si="33"/>
        <v>115.56614041176495</v>
      </c>
      <c r="ADK52" s="8">
        <f t="shared" si="33"/>
        <v>115.30588546355764</v>
      </c>
      <c r="ADL52" s="8">
        <f t="shared" si="33"/>
        <v>115.04621660949371</v>
      </c>
      <c r="ADM52" s="8">
        <f t="shared" si="33"/>
        <v>114.78713252968913</v>
      </c>
      <c r="ADN52" s="8">
        <f t="shared" si="33"/>
        <v>114.52863190723227</v>
      </c>
      <c r="ADO52" s="8">
        <f t="shared" si="33"/>
        <v>114.27071342817717</v>
      </c>
      <c r="ADP52" s="8">
        <f t="shared" si="33"/>
        <v>114.01337578153692</v>
      </c>
      <c r="ADQ52" s="8">
        <f t="shared" si="33"/>
        <v>113.7566176592769</v>
      </c>
      <c r="ADR52" s="8">
        <f t="shared" si="33"/>
        <v>113.5004377563082</v>
      </c>
      <c r="ADS52" s="8">
        <f t="shared" si="33"/>
        <v>113.24483477048099</v>
      </c>
      <c r="ADT52" s="8">
        <f t="shared" si="33"/>
        <v>112.98980740257787</v>
      </c>
      <c r="ADU52" s="8">
        <f t="shared" si="33"/>
        <v>112.73535435630725</v>
      </c>
      <c r="ADV52" s="8">
        <f t="shared" si="33"/>
        <v>112.48147433829685</v>
      </c>
      <c r="ADW52" s="8">
        <f t="shared" si="33"/>
        <v>112.228166058087</v>
      </c>
      <c r="ADX52" s="8">
        <f t="shared" si="33"/>
        <v>111.97542822812419</v>
      </c>
      <c r="ADY52" s="8">
        <f t="shared" si="33"/>
        <v>111.72325956375445</v>
      </c>
      <c r="ADZ52" s="8">
        <f t="shared" si="33"/>
        <v>111.47165878321688</v>
      </c>
      <c r="AEA52" s="8">
        <f t="shared" si="33"/>
        <v>111.22062460763708</v>
      </c>
      <c r="AEB52" s="8">
        <f t="shared" si="33"/>
        <v>110.97015576102068</v>
      </c>
      <c r="AEC52" s="8">
        <f t="shared" si="33"/>
        <v>110.72025097024685</v>
      </c>
      <c r="AED52" s="8">
        <f t="shared" si="33"/>
        <v>110.47090896506185</v>
      </c>
      <c r="AEE52" s="8">
        <f t="shared" si="33"/>
        <v>110.22212847807253</v>
      </c>
      <c r="AEF52" s="8">
        <f t="shared" si="33"/>
        <v>109.97390824473992</v>
      </c>
      <c r="AEG52" s="8">
        <f t="shared" si="33"/>
        <v>109.72624700337276</v>
      </c>
      <c r="AEH52" s="8">
        <f t="shared" si="33"/>
        <v>109.47914349512116</v>
      </c>
      <c r="AEI52" s="8">
        <f t="shared" si="33"/>
        <v>109.23259646397015</v>
      </c>
      <c r="AEJ52" s="8">
        <f t="shared" si="33"/>
        <v>108.98660465673329</v>
      </c>
      <c r="AEK52" s="8">
        <f t="shared" si="33"/>
        <v>108.74116682304633</v>
      </c>
      <c r="AEL52" s="8">
        <f t="shared" si="33"/>
        <v>108.49628171536082</v>
      </c>
      <c r="AEM52" s="8">
        <f t="shared" si="33"/>
        <v>108.25194808893782</v>
      </c>
      <c r="AEN52" s="8">
        <f t="shared" si="33"/>
        <v>108.00816470184154</v>
      </c>
      <c r="AEO52" s="8">
        <f t="shared" si="33"/>
        <v>107.76493031493298</v>
      </c>
      <c r="AEP52" s="8">
        <f t="shared" si="33"/>
        <v>107.52224369186375</v>
      </c>
      <c r="AEQ52" s="8">
        <f t="shared" si="33"/>
        <v>107.28010359906968</v>
      </c>
      <c r="AER52" s="8">
        <f t="shared" si="33"/>
        <v>107.03850880576456</v>
      </c>
      <c r="AES52" s="8">
        <f t="shared" si="33"/>
        <v>106.79745808393398</v>
      </c>
      <c r="AET52" s="8">
        <f t="shared" si="33"/>
        <v>106.55695020832896</v>
      </c>
      <c r="AEU52" s="8">
        <f t="shared" si="33"/>
        <v>106.31698395645979</v>
      </c>
      <c r="AEV52" s="8">
        <f t="shared" si="33"/>
        <v>106.07755810858984</v>
      </c>
      <c r="AEW52" s="8">
        <f t="shared" si="33"/>
        <v>105.8386714477293</v>
      </c>
      <c r="AEX52" s="8">
        <f t="shared" si="33"/>
        <v>105.60032275962901</v>
      </c>
      <c r="AEY52" s="8">
        <f t="shared" si="33"/>
        <v>105.36251083277432</v>
      </c>
      <c r="AEZ52" s="8">
        <f t="shared" si="33"/>
        <v>105.12523445837891</v>
      </c>
      <c r="AFA52" s="8">
        <f t="shared" si="33"/>
        <v>104.88849243037863</v>
      </c>
      <c r="AFB52" s="8">
        <f t="shared" si="33"/>
        <v>104.65228354542542</v>
      </c>
      <c r="AFC52" s="8">
        <f t="shared" si="33"/>
        <v>104.41660660288112</v>
      </c>
      <c r="AFD52" s="8">
        <f t="shared" ref="AFD52:AHO52" si="34">AFC52*(1-$C$43)</f>
        <v>104.18146040481143</v>
      </c>
      <c r="AFE52" s="8">
        <f t="shared" si="34"/>
        <v>103.9468437559798</v>
      </c>
      <c r="AFF52" s="8">
        <f t="shared" si="34"/>
        <v>103.71275546384133</v>
      </c>
      <c r="AFG52" s="8">
        <f t="shared" si="34"/>
        <v>103.47919433853676</v>
      </c>
      <c r="AFH52" s="8">
        <f t="shared" si="34"/>
        <v>103.24615919288637</v>
      </c>
      <c r="AFI52" s="8">
        <f t="shared" si="34"/>
        <v>103.01364884238399</v>
      </c>
      <c r="AFJ52" s="8">
        <f t="shared" si="34"/>
        <v>102.78166210519093</v>
      </c>
      <c r="AFK52" s="8">
        <f t="shared" si="34"/>
        <v>102.55019780213004</v>
      </c>
      <c r="AFL52" s="8">
        <f t="shared" si="34"/>
        <v>102.31925475667964</v>
      </c>
      <c r="AFM52" s="8">
        <f t="shared" si="34"/>
        <v>102.08883179496759</v>
      </c>
      <c r="AFN52" s="8">
        <f t="shared" si="34"/>
        <v>101.85892774576531</v>
      </c>
      <c r="AFO52" s="8">
        <f t="shared" si="34"/>
        <v>101.62954144048184</v>
      </c>
      <c r="AFP52" s="8">
        <f t="shared" si="34"/>
        <v>101.40067171315788</v>
      </c>
      <c r="AFQ52" s="8">
        <f t="shared" si="34"/>
        <v>101.17231740045985</v>
      </c>
      <c r="AFR52" s="8">
        <f t="shared" si="34"/>
        <v>100.944477341674</v>
      </c>
      <c r="AFS52" s="8">
        <f t="shared" si="34"/>
        <v>100.71715037870055</v>
      </c>
      <c r="AFT52" s="8">
        <f t="shared" si="34"/>
        <v>100.49033535604771</v>
      </c>
      <c r="AFU52" s="8">
        <f t="shared" si="34"/>
        <v>100.26403112082589</v>
      </c>
      <c r="AFV52" s="8">
        <f t="shared" si="34"/>
        <v>100.03823652274178</v>
      </c>
      <c r="AFW52" s="8">
        <f t="shared" si="34"/>
        <v>99.812950414092569</v>
      </c>
      <c r="AFX52" s="8">
        <f t="shared" si="34"/>
        <v>99.588171649760028</v>
      </c>
      <c r="AFY52" s="8">
        <f t="shared" si="34"/>
        <v>99.363899087204771</v>
      </c>
      <c r="AFZ52" s="8">
        <f t="shared" si="34"/>
        <v>99.140131586460384</v>
      </c>
      <c r="AGA52" s="8">
        <f t="shared" si="34"/>
        <v>98.916868010127672</v>
      </c>
      <c r="AGB52" s="8">
        <f t="shared" si="34"/>
        <v>98.69410722336886</v>
      </c>
      <c r="AGC52" s="8">
        <f t="shared" si="34"/>
        <v>98.471848093901826</v>
      </c>
      <c r="AGD52" s="8">
        <f t="shared" si="34"/>
        <v>98.250089491994359</v>
      </c>
      <c r="AGE52" s="8">
        <f t="shared" si="34"/>
        <v>98.028830290458387</v>
      </c>
      <c r="AGF52" s="8">
        <f t="shared" si="34"/>
        <v>97.808069364644268</v>
      </c>
      <c r="AGG52" s="8">
        <f t="shared" si="34"/>
        <v>97.587805592435089</v>
      </c>
      <c r="AGH52" s="8">
        <f t="shared" si="34"/>
        <v>97.368037854240924</v>
      </c>
      <c r="AGI52" s="8">
        <f t="shared" si="34"/>
        <v>97.148765032993168</v>
      </c>
      <c r="AGJ52" s="8">
        <f t="shared" si="34"/>
        <v>96.929986014138862</v>
      </c>
      <c r="AGK52" s="8">
        <f t="shared" si="34"/>
        <v>96.711699685635011</v>
      </c>
      <c r="AGL52" s="8">
        <f t="shared" si="34"/>
        <v>96.493904937942958</v>
      </c>
      <c r="AGM52" s="8">
        <f t="shared" si="34"/>
        <v>96.276600664022709</v>
      </c>
      <c r="AGN52" s="8">
        <f t="shared" si="34"/>
        <v>96.059785759327326</v>
      </c>
      <c r="AGO52" s="8">
        <f t="shared" si="34"/>
        <v>95.843459121797324</v>
      </c>
      <c r="AGP52" s="8">
        <f t="shared" si="34"/>
        <v>95.627619651855028</v>
      </c>
      <c r="AGQ52" s="8">
        <f t="shared" si="34"/>
        <v>95.41226625239905</v>
      </c>
      <c r="AGR52" s="8">
        <f t="shared" si="34"/>
        <v>95.197397828798643</v>
      </c>
      <c r="AGS52" s="8">
        <f t="shared" si="34"/>
        <v>94.983013288888188</v>
      </c>
      <c r="AGT52" s="8">
        <f t="shared" si="34"/>
        <v>94.76911154296161</v>
      </c>
      <c r="AGU52" s="8">
        <f t="shared" si="34"/>
        <v>94.555691503766852</v>
      </c>
      <c r="AGV52" s="8">
        <f t="shared" si="34"/>
        <v>94.342752086500369</v>
      </c>
      <c r="AGW52" s="8">
        <f t="shared" si="34"/>
        <v>94.130292208801563</v>
      </c>
      <c r="AGX52" s="8">
        <f t="shared" si="34"/>
        <v>93.918310790747341</v>
      </c>
      <c r="AGY52" s="8">
        <f t="shared" si="34"/>
        <v>93.706806754846582</v>
      </c>
      <c r="AGZ52" s="8">
        <f t="shared" si="34"/>
        <v>93.495779026034668</v>
      </c>
      <c r="AHA52" s="8">
        <f t="shared" si="34"/>
        <v>93.28522653166803</v>
      </c>
      <c r="AHB52" s="8">
        <f t="shared" si="34"/>
        <v>93.075148201518715</v>
      </c>
      <c r="AHC52" s="8">
        <f t="shared" si="34"/>
        <v>92.865542967768889</v>
      </c>
      <c r="AHD52" s="8">
        <f t="shared" si="34"/>
        <v>92.656409765005463</v>
      </c>
      <c r="AHE52" s="8">
        <f t="shared" si="34"/>
        <v>92.44774753021467</v>
      </c>
      <c r="AHF52" s="8">
        <f t="shared" si="34"/>
        <v>92.239555202776629</v>
      </c>
      <c r="AHG52" s="8">
        <f t="shared" si="34"/>
        <v>92.031831724459977</v>
      </c>
      <c r="AHH52" s="8">
        <f t="shared" si="34"/>
        <v>91.824576039416485</v>
      </c>
      <c r="AHI52" s="8">
        <f t="shared" si="34"/>
        <v>91.617787094175711</v>
      </c>
      <c r="AHJ52" s="8">
        <f t="shared" si="34"/>
        <v>91.41146383763963</v>
      </c>
      <c r="AHK52" s="8">
        <f t="shared" si="34"/>
        <v>91.205605221077263</v>
      </c>
      <c r="AHL52" s="8">
        <f t="shared" si="34"/>
        <v>91.00021019811939</v>
      </c>
      <c r="AHM52" s="8">
        <f t="shared" si="34"/>
        <v>90.79527772475322</v>
      </c>
      <c r="AHN52" s="8">
        <f t="shared" si="34"/>
        <v>90.590806759317076</v>
      </c>
      <c r="AHO52" s="8">
        <f t="shared" si="34"/>
        <v>90.386796262495096</v>
      </c>
      <c r="AHP52" s="8">
        <f t="shared" ref="AHP52:AKA52" si="35">AHO52*(1-$C$43)</f>
        <v>90.183245197311948</v>
      </c>
      <c r="AHQ52" s="8">
        <f t="shared" si="35"/>
        <v>89.980152529127594</v>
      </c>
      <c r="AHR52" s="8">
        <f t="shared" si="35"/>
        <v>89.777517225631996</v>
      </c>
      <c r="AHS52" s="8">
        <f t="shared" si="35"/>
        <v>89.575338256839871</v>
      </c>
      <c r="AHT52" s="8">
        <f t="shared" si="35"/>
        <v>89.373614595085471</v>
      </c>
      <c r="AHU52" s="8">
        <f t="shared" si="35"/>
        <v>89.17234521501733</v>
      </c>
      <c r="AHV52" s="8">
        <f t="shared" si="35"/>
        <v>88.971529093593105</v>
      </c>
      <c r="AHW52" s="8">
        <f t="shared" si="35"/>
        <v>88.771165210074329</v>
      </c>
      <c r="AHX52" s="8">
        <f t="shared" si="35"/>
        <v>88.571252546021242</v>
      </c>
      <c r="AHY52" s="8">
        <f t="shared" si="35"/>
        <v>88.3717900852876</v>
      </c>
      <c r="AHZ52" s="8">
        <f t="shared" si="35"/>
        <v>88.172776814015535</v>
      </c>
      <c r="AIA52" s="8">
        <f t="shared" si="35"/>
        <v>87.974211720630365</v>
      </c>
      <c r="AIB52" s="8">
        <f t="shared" si="35"/>
        <v>87.776093795835507</v>
      </c>
      <c r="AIC52" s="8">
        <f t="shared" si="35"/>
        <v>87.578422032607278</v>
      </c>
      <c r="AID52" s="8">
        <f t="shared" si="35"/>
        <v>87.381195426189848</v>
      </c>
      <c r="AIE52" s="8">
        <f t="shared" si="35"/>
        <v>87.184412974090066</v>
      </c>
      <c r="AIF52" s="8">
        <f t="shared" si="35"/>
        <v>86.988073676072418</v>
      </c>
      <c r="AIG52" s="8">
        <f t="shared" si="35"/>
        <v>86.792176534153896</v>
      </c>
      <c r="AIH52" s="8">
        <f t="shared" si="35"/>
        <v>86.596720552598981</v>
      </c>
      <c r="AII52" s="8">
        <f t="shared" si="35"/>
        <v>86.401704737914528</v>
      </c>
      <c r="AIJ52" s="8">
        <f t="shared" si="35"/>
        <v>86.207128098844748</v>
      </c>
      <c r="AIK52" s="8">
        <f t="shared" si="35"/>
        <v>86.012989646366151</v>
      </c>
      <c r="AIL52" s="8">
        <f t="shared" si="35"/>
        <v>85.819288393682527</v>
      </c>
      <c r="AIM52" s="8">
        <f t="shared" si="35"/>
        <v>85.626023356219946</v>
      </c>
      <c r="AIN52" s="8">
        <f t="shared" si="35"/>
        <v>85.433193551621741</v>
      </c>
      <c r="AIO52" s="8">
        <f t="shared" si="35"/>
        <v>85.240797999743492</v>
      </c>
      <c r="AIP52" s="8">
        <f t="shared" si="35"/>
        <v>85.048835722648064</v>
      </c>
      <c r="AIQ52" s="8">
        <f t="shared" si="35"/>
        <v>84.857305744600652</v>
      </c>
      <c r="AIR52" s="8">
        <f t="shared" si="35"/>
        <v>84.666207092063814</v>
      </c>
      <c r="AIS52" s="8">
        <f t="shared" si="35"/>
        <v>84.475538793692479</v>
      </c>
      <c r="AIT52" s="8">
        <f t="shared" si="35"/>
        <v>84.285299880329077</v>
      </c>
      <c r="AIU52" s="8">
        <f t="shared" si="35"/>
        <v>84.095489384998572</v>
      </c>
      <c r="AIV52" s="8">
        <f t="shared" si="35"/>
        <v>83.906106342903556</v>
      </c>
      <c r="AIW52" s="8">
        <f t="shared" si="35"/>
        <v>83.717149791419331</v>
      </c>
      <c r="AIX52" s="8">
        <f t="shared" si="35"/>
        <v>83.528618770089054</v>
      </c>
      <c r="AIY52" s="8">
        <f t="shared" si="35"/>
        <v>83.340512320618814</v>
      </c>
      <c r="AIZ52" s="8">
        <f t="shared" si="35"/>
        <v>83.152829486872776</v>
      </c>
      <c r="AJA52" s="8">
        <f t="shared" si="35"/>
        <v>82.965569314868333</v>
      </c>
      <c r="AJB52" s="8">
        <f t="shared" si="35"/>
        <v>82.778730852771247</v>
      </c>
      <c r="AJC52" s="8">
        <f t="shared" si="35"/>
        <v>82.592313150890803</v>
      </c>
      <c r="AJD52" s="8">
        <f t="shared" si="35"/>
        <v>82.40631526167499</v>
      </c>
      <c r="AJE52" s="8">
        <f t="shared" si="35"/>
        <v>82.220736239705701</v>
      </c>
      <c r="AJF52" s="8">
        <f t="shared" si="35"/>
        <v>82.035575141693883</v>
      </c>
      <c r="AJG52" s="8">
        <f t="shared" si="35"/>
        <v>81.850831026474779</v>
      </c>
      <c r="AJH52" s="8">
        <f t="shared" si="35"/>
        <v>81.666502955003153</v>
      </c>
      <c r="AJI52" s="8">
        <f t="shared" si="35"/>
        <v>81.482589990348487</v>
      </c>
      <c r="AJJ52" s="8">
        <f t="shared" si="35"/>
        <v>81.299091197690217</v>
      </c>
      <c r="AJK52" s="8">
        <f t="shared" si="35"/>
        <v>81.11600564431302</v>
      </c>
      <c r="AJL52" s="8">
        <f t="shared" si="35"/>
        <v>80.933332399602023</v>
      </c>
      <c r="AJM52" s="8">
        <f t="shared" si="35"/>
        <v>80.75107053503811</v>
      </c>
      <c r="AJN52" s="8">
        <f t="shared" si="35"/>
        <v>80.569219124193197</v>
      </c>
      <c r="AJO52" s="8">
        <f t="shared" si="35"/>
        <v>80.387777242725505</v>
      </c>
      <c r="AJP52" s="8">
        <f t="shared" si="35"/>
        <v>80.20674396837488</v>
      </c>
      <c r="AJQ52" s="8">
        <f t="shared" si="35"/>
        <v>80.026118380958096</v>
      </c>
      <c r="AJR52" s="8">
        <f t="shared" si="35"/>
        <v>79.845899562364181</v>
      </c>
      <c r="AJS52" s="8">
        <f t="shared" si="35"/>
        <v>79.666086596549732</v>
      </c>
      <c r="AJT52" s="8">
        <f t="shared" si="35"/>
        <v>79.486678569534305</v>
      </c>
      <c r="AJU52" s="8">
        <f t="shared" si="35"/>
        <v>79.307674569395715</v>
      </c>
      <c r="AJV52" s="8">
        <f t="shared" si="35"/>
        <v>79.129073686265428</v>
      </c>
      <c r="AJW52" s="8">
        <f t="shared" si="35"/>
        <v>78.950875012323962</v>
      </c>
      <c r="AJX52" s="8">
        <f t="shared" si="35"/>
        <v>78.773077641796206</v>
      </c>
      <c r="AJY52" s="8">
        <f t="shared" si="35"/>
        <v>78.595680670946876</v>
      </c>
      <c r="AJZ52" s="8">
        <f t="shared" si="35"/>
        <v>78.418683198075897</v>
      </c>
      <c r="AKA52" s="8">
        <f t="shared" si="35"/>
        <v>78.242084323513822</v>
      </c>
      <c r="AKB52" s="8">
        <f t="shared" ref="AKB52:ALO52" si="36">AKA52*(1-$C$43)</f>
        <v>78.065883149617264</v>
      </c>
      <c r="AKC52" s="8">
        <f t="shared" si="36"/>
        <v>77.890078780764327</v>
      </c>
      <c r="AKD52" s="8">
        <f t="shared" si="36"/>
        <v>77.714670323350049</v>
      </c>
      <c r="AKE52" s="8">
        <f t="shared" si="36"/>
        <v>77.539656885781866</v>
      </c>
      <c r="AKF52" s="8">
        <f t="shared" si="36"/>
        <v>77.365037578475082</v>
      </c>
      <c r="AKG52" s="8">
        <f t="shared" si="36"/>
        <v>77.190811513848359</v>
      </c>
      <c r="AKH52" s="8">
        <f t="shared" si="36"/>
        <v>77.016977806319176</v>
      </c>
      <c r="AKI52" s="8">
        <f t="shared" si="36"/>
        <v>76.843535572299345</v>
      </c>
      <c r="AKJ52" s="8">
        <f t="shared" si="36"/>
        <v>76.670483930190528</v>
      </c>
      <c r="AKK52" s="8">
        <f t="shared" si="36"/>
        <v>76.497822000379742</v>
      </c>
      <c r="AKL52" s="8">
        <f t="shared" si="36"/>
        <v>76.325548905234882</v>
      </c>
      <c r="AKM52" s="8">
        <f t="shared" si="36"/>
        <v>76.153663769100291</v>
      </c>
      <c r="AKN52" s="8">
        <f t="shared" si="36"/>
        <v>75.982165718292279</v>
      </c>
      <c r="AKO52" s="8">
        <f t="shared" si="36"/>
        <v>75.811053881094679</v>
      </c>
      <c r="AKP52" s="8">
        <f t="shared" si="36"/>
        <v>75.640327387754454</v>
      </c>
      <c r="AKQ52" s="8">
        <f t="shared" si="36"/>
        <v>75.469985370477232</v>
      </c>
      <c r="AKR52" s="8">
        <f t="shared" si="36"/>
        <v>75.300026963422908</v>
      </c>
      <c r="AKS52" s="8">
        <f t="shared" si="36"/>
        <v>75.130451302701275</v>
      </c>
      <c r="AKT52" s="8">
        <f t="shared" si="36"/>
        <v>74.961257526367589</v>
      </c>
      <c r="AKU52" s="8">
        <f t="shared" si="36"/>
        <v>74.7924447744182</v>
      </c>
      <c r="AKV52" s="8">
        <f t="shared" si="36"/>
        <v>74.62401218878621</v>
      </c>
      <c r="AKW52" s="8">
        <f t="shared" si="36"/>
        <v>74.455958913337057</v>
      </c>
      <c r="AKX52" s="8">
        <f t="shared" si="36"/>
        <v>74.28828409386422</v>
      </c>
      <c r="AKY52" s="8">
        <f t="shared" si="36"/>
        <v>74.120986878084835</v>
      </c>
      <c r="AKZ52" s="8">
        <f t="shared" si="36"/>
        <v>73.954066415635381</v>
      </c>
      <c r="ALA52" s="8">
        <f t="shared" si="36"/>
        <v>73.787521858067365</v>
      </c>
      <c r="ALB52" s="8">
        <f t="shared" si="36"/>
        <v>73.621352358842998</v>
      </c>
      <c r="ALC52" s="8">
        <f t="shared" si="36"/>
        <v>73.45555707333088</v>
      </c>
      <c r="ALD52" s="8">
        <f t="shared" si="36"/>
        <v>73.290135158801732</v>
      </c>
      <c r="ALE52" s="8">
        <f t="shared" si="36"/>
        <v>73.125085774424107</v>
      </c>
      <c r="ALF52" s="8">
        <f t="shared" si="36"/>
        <v>72.960408081260098</v>
      </c>
      <c r="ALG52" s="8">
        <f t="shared" si="36"/>
        <v>72.796101242261102</v>
      </c>
      <c r="ALH52" s="8">
        <f t="shared" si="36"/>
        <v>72.632164422263529</v>
      </c>
      <c r="ALI52" s="8">
        <f t="shared" si="36"/>
        <v>72.468596787984595</v>
      </c>
      <c r="ALJ52" s="8">
        <f t="shared" si="36"/>
        <v>72.305397508018046</v>
      </c>
      <c r="ALK52" s="8">
        <f t="shared" si="36"/>
        <v>72.142565752829981</v>
      </c>
      <c r="ALL52" s="8">
        <f t="shared" si="36"/>
        <v>71.980100694754611</v>
      </c>
      <c r="ALM52" s="8">
        <f t="shared" si="36"/>
        <v>71.818001507990019</v>
      </c>
      <c r="ALN52" s="8">
        <f t="shared" si="36"/>
        <v>71.65626736859403</v>
      </c>
      <c r="ALO52" s="8">
        <f t="shared" si="36"/>
        <v>71.494897454479954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668.05000000000007</v>
      </c>
      <c r="D53" s="8">
        <f t="shared" si="37"/>
        <v>653.47603078431382</v>
      </c>
      <c r="E53" s="8">
        <f t="shared" si="37"/>
        <v>639.22000270881131</v>
      </c>
      <c r="F53" s="8">
        <f t="shared" si="37"/>
        <v>625.27497966932447</v>
      </c>
      <c r="G53" s="8">
        <f t="shared" si="37"/>
        <v>611.63417687755793</v>
      </c>
      <c r="H53" s="8">
        <f t="shared" si="37"/>
        <v>598.29095756002914</v>
      </c>
      <c r="I53" s="8">
        <f t="shared" si="37"/>
        <v>585.23882972902356</v>
      </c>
      <c r="J53" s="8">
        <f t="shared" si="37"/>
        <v>572.47144302399386</v>
      </c>
      <c r="K53" s="8">
        <f t="shared" si="37"/>
        <v>559.98258562186641</v>
      </c>
      <c r="L53" s="8">
        <f t="shared" si="37"/>
        <v>547.76618121475087</v>
      </c>
      <c r="M53" s="8">
        <f t="shared" si="37"/>
        <v>535.81628605358367</v>
      </c>
      <c r="N53" s="8">
        <f t="shared" si="37"/>
        <v>524.12708605626563</v>
      </c>
      <c r="O53" s="8">
        <f t="shared" si="37"/>
        <v>512.69289397888906</v>
      </c>
      <c r="P53" s="8">
        <f t="shared" si="37"/>
        <v>501.50814664867505</v>
      </c>
      <c r="Q53" s="8">
        <f t="shared" si="37"/>
        <v>490.56740225727685</v>
      </c>
      <c r="R53" s="8">
        <f t="shared" si="37"/>
        <v>479.86533771313071</v>
      </c>
      <c r="S53" s="8">
        <f t="shared" si="37"/>
        <v>469.39674605156932</v>
      </c>
      <c r="T53" s="8">
        <f t="shared" si="37"/>
        <v>459.15653390143257</v>
      </c>
      <c r="U53" s="8">
        <f t="shared" si="37"/>
        <v>449.13971900694764</v>
      </c>
      <c r="V53" s="8">
        <f t="shared" si="37"/>
        <v>439.34142780367051</v>
      </c>
      <c r="W53" s="8">
        <f t="shared" si="37"/>
        <v>429.75689304731043</v>
      </c>
      <c r="X53" s="8">
        <f t="shared" si="37"/>
        <v>420.3814514942822</v>
      </c>
      <c r="Y53" s="8">
        <f t="shared" si="37"/>
        <v>411.21054163285993</v>
      </c>
      <c r="Z53" s="8">
        <f t="shared" si="37"/>
        <v>402.23970146382618</v>
      </c>
      <c r="AA53" s="8">
        <f t="shared" si="37"/>
        <v>393.46456632953885</v>
      </c>
      <c r="AB53" s="8">
        <f t="shared" si="37"/>
        <v>384.88086679035752</v>
      </c>
      <c r="AC53" s="8">
        <f t="shared" si="37"/>
        <v>376.48442654739767</v>
      </c>
      <c r="AD53" s="8">
        <f t="shared" si="37"/>
        <v>368.27116041060088</v>
      </c>
      <c r="AE53" s="8">
        <f t="shared" si="37"/>
        <v>360.23707231113355</v>
      </c>
      <c r="AF53" s="8">
        <f t="shared" si="37"/>
        <v>352.37825335714592</v>
      </c>
      <c r="AG53" s="8">
        <f t="shared" si="37"/>
        <v>344.69087993194677</v>
      </c>
      <c r="AH53" s="8">
        <f t="shared" si="37"/>
        <v>337.17121183366658</v>
      </c>
      <c r="AI53" s="8">
        <f t="shared" si="37"/>
        <v>329.81559045550699</v>
      </c>
      <c r="AJ53" s="8">
        <f t="shared" si="37"/>
        <v>322.62043700568751</v>
      </c>
      <c r="AK53" s="8">
        <f t="shared" si="37"/>
        <v>315.58225076622614</v>
      </c>
      <c r="AL53" s="8">
        <f t="shared" si="37"/>
        <v>308.69760738970649</v>
      </c>
      <c r="AM53" s="8">
        <f t="shared" si="37"/>
        <v>301.96315723320083</v>
      </c>
      <c r="AN53" s="8">
        <f t="shared" si="37"/>
        <v>295.37562372854075</v>
      </c>
      <c r="AO53" s="8">
        <f t="shared" si="37"/>
        <v>288.9318017881414</v>
      </c>
      <c r="AP53" s="8">
        <f t="shared" si="37"/>
        <v>282.62855624560234</v>
      </c>
      <c r="AQ53" s="8">
        <f t="shared" si="37"/>
        <v>276.46282033033066</v>
      </c>
      <c r="AR53" s="8">
        <f t="shared" si="37"/>
        <v>270.43159417543802</v>
      </c>
      <c r="AS53" s="8">
        <f t="shared" si="37"/>
        <v>264.53194335819109</v>
      </c>
      <c r="AT53" s="8">
        <f t="shared" si="37"/>
        <v>258.76099747230234</v>
      </c>
      <c r="AU53" s="8">
        <f t="shared" si="37"/>
        <v>253.11594873136744</v>
      </c>
      <c r="AV53" s="8">
        <f t="shared" si="37"/>
        <v>247.59405060276899</v>
      </c>
      <c r="AW53" s="8">
        <f t="shared" si="37"/>
        <v>242.19261647138396</v>
      </c>
      <c r="AX53" s="8">
        <f t="shared" si="37"/>
        <v>236.90901833244155</v>
      </c>
      <c r="AY53" s="8">
        <f t="shared" si="37"/>
        <v>231.74068551289889</v>
      </c>
      <c r="AZ53" s="8">
        <f t="shared" si="37"/>
        <v>226.68510342070962</v>
      </c>
      <c r="BA53" s="8">
        <f t="shared" si="37"/>
        <v>221.73981232137865</v>
      </c>
      <c r="BB53" s="8">
        <f t="shared" si="37"/>
        <v>216.90240614120668</v>
      </c>
      <c r="BC53" s="8">
        <f t="shared" si="37"/>
        <v>212.17053129664384</v>
      </c>
      <c r="BD53" s="8">
        <f t="shared" si="37"/>
        <v>207.54188554918017</v>
      </c>
      <c r="BE53" s="8">
        <f t="shared" si="37"/>
        <v>203.0142168852191</v>
      </c>
      <c r="BF53" s="8">
        <f t="shared" si="37"/>
        <v>198.58532242038584</v>
      </c>
      <c r="BG53" s="8">
        <f t="shared" si="37"/>
        <v>194.25304732774035</v>
      </c>
      <c r="BH53" s="8">
        <f t="shared" si="37"/>
        <v>190.01528378937081</v>
      </c>
      <c r="BI53" s="8">
        <f t="shared" si="37"/>
        <v>185.86996997085998</v>
      </c>
      <c r="BJ53" s="8">
        <f t="shared" si="37"/>
        <v>181.8150890181231</v>
      </c>
      <c r="BK53" s="8">
        <f t="shared" si="37"/>
        <v>177.84866807613167</v>
      </c>
      <c r="BL53" s="8">
        <f t="shared" si="37"/>
        <v>173.96877732904335</v>
      </c>
      <c r="BM53" s="8">
        <f t="shared" si="37"/>
        <v>170.17352906127292</v>
      </c>
      <c r="BN53" s="8">
        <f t="shared" si="37"/>
        <v>166.46107673904595</v>
      </c>
      <c r="BO53" s="8">
        <f t="shared" ref="BO53:DZ53" si="38">BO52/(1+$C$41)^BO51</f>
        <v>162.8296141119898</v>
      </c>
      <c r="BP53" s="8">
        <f t="shared" si="38"/>
        <v>159.27737433432313</v>
      </c>
      <c r="BQ53" s="8">
        <f t="shared" si="38"/>
        <v>155.80262910521787</v>
      </c>
      <c r="BR53" s="8">
        <f t="shared" si="38"/>
        <v>152.40368782791464</v>
      </c>
      <c r="BS53" s="8">
        <f t="shared" si="38"/>
        <v>149.07889678718249</v>
      </c>
      <c r="BT53" s="8">
        <f t="shared" si="38"/>
        <v>145.82663834472328</v>
      </c>
      <c r="BU53" s="8">
        <f t="shared" si="38"/>
        <v>142.64533015212839</v>
      </c>
      <c r="BV53" s="8">
        <f t="shared" si="38"/>
        <v>139.53342438100569</v>
      </c>
      <c r="BW53" s="8">
        <f t="shared" si="38"/>
        <v>136.48940696990164</v>
      </c>
      <c r="BX53" s="8">
        <f t="shared" si="38"/>
        <v>133.51179688765237</v>
      </c>
      <c r="BY53" s="8">
        <f t="shared" si="38"/>
        <v>130.59914541280529</v>
      </c>
      <c r="BZ53" s="8">
        <f t="shared" si="38"/>
        <v>127.7500354287604</v>
      </c>
      <c r="CA53" s="8">
        <f t="shared" si="38"/>
        <v>124.96308073428905</v>
      </c>
      <c r="CB53" s="8">
        <f t="shared" si="38"/>
        <v>122.23692536909354</v>
      </c>
      <c r="CC53" s="8">
        <f t="shared" si="38"/>
        <v>119.57024295408077</v>
      </c>
      <c r="CD53" s="8">
        <f t="shared" si="38"/>
        <v>116.96173604602761</v>
      </c>
      <c r="CE53" s="8">
        <f t="shared" si="38"/>
        <v>114.41013550632543</v>
      </c>
      <c r="CF53" s="8">
        <f t="shared" si="38"/>
        <v>111.91419988349529</v>
      </c>
      <c r="CG53" s="8">
        <f t="shared" si="38"/>
        <v>109.47271480917416</v>
      </c>
      <c r="CH53" s="8">
        <f t="shared" si="38"/>
        <v>107.08449240727832</v>
      </c>
      <c r="CI53" s="8">
        <f t="shared" si="38"/>
        <v>104.74837071605599</v>
      </c>
      <c r="CJ53" s="8">
        <f t="shared" si="38"/>
        <v>102.46321312274846</v>
      </c>
      <c r="CK53" s="8">
        <f t="shared" si="38"/>
        <v>100.22790781058437</v>
      </c>
      <c r="CL53" s="8">
        <f t="shared" si="38"/>
        <v>98.041367217838157</v>
      </c>
      <c r="CM53" s="8">
        <f t="shared" si="38"/>
        <v>95.902527508689772</v>
      </c>
      <c r="CN53" s="8">
        <f t="shared" si="38"/>
        <v>93.810348055627642</v>
      </c>
      <c r="CO53" s="8">
        <f t="shared" si="38"/>
        <v>91.763810933143517</v>
      </c>
      <c r="CP53" s="8">
        <f t="shared" si="38"/>
        <v>89.761920422472613</v>
      </c>
      <c r="CQ53" s="8">
        <f t="shared" si="38"/>
        <v>87.803702527138441</v>
      </c>
      <c r="CR53" s="8">
        <f t="shared" si="38"/>
        <v>85.888204499065992</v>
      </c>
      <c r="CS53" s="8">
        <f t="shared" si="38"/>
        <v>84.014494375033451</v>
      </c>
      <c r="CT53" s="8">
        <f t="shared" si="38"/>
        <v>82.181660523236133</v>
      </c>
      <c r="CU53" s="8">
        <f t="shared" si="38"/>
        <v>80.388811199742946</v>
      </c>
      <c r="CV53" s="8">
        <f t="shared" si="38"/>
        <v>78.635074114628566</v>
      </c>
      <c r="CW53" s="8">
        <f t="shared" si="38"/>
        <v>76.919596007571002</v>
      </c>
      <c r="CX53" s="8">
        <f t="shared" si="38"/>
        <v>75.241542232707801</v>
      </c>
      <c r="CY53" s="8">
        <f t="shared" si="38"/>
        <v>73.600096352548746</v>
      </c>
      <c r="CZ53" s="8">
        <f t="shared" si="38"/>
        <v>71.994459740747857</v>
      </c>
      <c r="DA53" s="8">
        <f t="shared" si="38"/>
        <v>70.423851193540912</v>
      </c>
      <c r="DB53" s="8">
        <f t="shared" si="38"/>
        <v>68.887506549659832</v>
      </c>
      <c r="DC53" s="8">
        <f t="shared" si="38"/>
        <v>67.384678318539216</v>
      </c>
      <c r="DD53" s="8">
        <f t="shared" si="38"/>
        <v>65.914635316633195</v>
      </c>
      <c r="DE53" s="8">
        <f t="shared" si="38"/>
        <v>64.4766623116668</v>
      </c>
      <c r="DF53" s="8">
        <f t="shared" si="38"/>
        <v>63.070059674647958</v>
      </c>
      <c r="DG53" s="8">
        <f t="shared" si="38"/>
        <v>61.694143039471228</v>
      </c>
      <c r="DH53" s="8">
        <f t="shared" si="38"/>
        <v>60.348242969947385</v>
      </c>
      <c r="DI53" s="8">
        <f t="shared" si="38"/>
        <v>59.031704634097146</v>
      </c>
      <c r="DJ53" s="8">
        <f t="shared" si="38"/>
        <v>57.743887485550147</v>
      </c>
      <c r="DK53" s="8">
        <f t="shared" si="38"/>
        <v>56.48416495189479</v>
      </c>
      <c r="DL53" s="8">
        <f t="shared" si="38"/>
        <v>55.251924129826577</v>
      </c>
      <c r="DM53" s="8">
        <f t="shared" si="38"/>
        <v>54.046565486947273</v>
      </c>
      <c r="DN53" s="8">
        <f t="shared" si="38"/>
        <v>52.867502570069263</v>
      </c>
      <c r="DO53" s="8">
        <f t="shared" si="38"/>
        <v>51.714161719883805</v>
      </c>
      <c r="DP53" s="8">
        <f t="shared" si="38"/>
        <v>50.585981791853548</v>
      </c>
      <c r="DQ53" s="8">
        <f t="shared" si="38"/>
        <v>49.482413883194418</v>
      </c>
      <c r="DR53" s="8">
        <f t="shared" si="38"/>
        <v>48.402921065813196</v>
      </c>
      <c r="DS53" s="8">
        <f t="shared" si="38"/>
        <v>47.346978125071558</v>
      </c>
      <c r="DT53" s="8">
        <f t="shared" si="38"/>
        <v>46.314071304248912</v>
      </c>
      <c r="DU53" s="8">
        <f t="shared" si="38"/>
        <v>45.303698054580153</v>
      </c>
      <c r="DV53" s="8">
        <f t="shared" si="38"/>
        <v>44.315366790746296</v>
      </c>
      <c r="DW53" s="8">
        <f t="shared" si="38"/>
        <v>43.348596651699545</v>
      </c>
      <c r="DX53" s="8">
        <f t="shared" si="38"/>
        <v>42.402917266705799</v>
      </c>
      <c r="DY53" s="8">
        <f t="shared" si="38"/>
        <v>41.477868526491356</v>
      </c>
      <c r="DZ53" s="8">
        <f t="shared" si="38"/>
        <v>40.57300035938205</v>
      </c>
      <c r="EA53" s="8">
        <f t="shared" ref="EA53:GL53" si="39">EA52/(1+$C$41)^EA51</f>
        <v>39.687872512326194</v>
      </c>
      <c r="EB53" s="8">
        <f t="shared" si="39"/>
        <v>38.822054336694542</v>
      </c>
      <c r="EC53" s="8">
        <f t="shared" si="39"/>
        <v>37.975124578753238</v>
      </c>
      <c r="ED53" s="8">
        <f t="shared" si="39"/>
        <v>37.146671174707734</v>
      </c>
      <c r="EE53" s="8">
        <f t="shared" si="39"/>
        <v>36.33629105021793</v>
      </c>
      <c r="EF53" s="8">
        <f t="shared" si="39"/>
        <v>35.543589924287097</v>
      </c>
      <c r="EG53" s="8">
        <f t="shared" si="39"/>
        <v>34.768182117429021</v>
      </c>
      <c r="EH53" s="8">
        <f t="shared" si="39"/>
        <v>34.009690364020166</v>
      </c>
      <c r="EI53" s="8">
        <f t="shared" si="39"/>
        <v>33.267745628745487</v>
      </c>
      <c r="EJ53" s="8">
        <f t="shared" si="39"/>
        <v>32.541986927048583</v>
      </c>
      <c r="EK53" s="8">
        <f t="shared" si="39"/>
        <v>31.832061149498891</v>
      </c>
      <c r="EL53" s="8">
        <f t="shared" si="39"/>
        <v>31.137622889990407</v>
      </c>
      <c r="EM53" s="8">
        <f t="shared" si="39"/>
        <v>30.458334277688383</v>
      </c>
      <c r="EN53" s="8">
        <f t="shared" si="39"/>
        <v>29.793864812642177</v>
      </c>
      <c r="EO53" s="8">
        <f t="shared" si="39"/>
        <v>29.143891204984428</v>
      </c>
      <c r="EP53" s="8">
        <f t="shared" si="39"/>
        <v>28.508097217638035</v>
      </c>
      <c r="EQ53" s="8">
        <f t="shared" si="39"/>
        <v>27.886173512454818</v>
      </c>
      <c r="ER53" s="8">
        <f t="shared" si="39"/>
        <v>27.277817499710562</v>
      </c>
      <c r="ES53" s="8">
        <f t="shared" si="39"/>
        <v>26.682733190883543</v>
      </c>
      <c r="ET53" s="8">
        <f t="shared" si="39"/>
        <v>26.100631054644769</v>
      </c>
      <c r="EU53" s="8">
        <f t="shared" si="39"/>
        <v>25.531227875989913</v>
      </c>
      <c r="EV53" s="8">
        <f t="shared" si="39"/>
        <v>24.974246618444294</v>
      </c>
      <c r="EW53" s="8">
        <f t="shared" si="39"/>
        <v>24.42941628927408</v>
      </c>
      <c r="EX53" s="8">
        <f t="shared" si="39"/>
        <v>23.896471807637873</v>
      </c>
      <c r="EY53" s="8">
        <f t="shared" si="39"/>
        <v>23.375153875614782</v>
      </c>
      <c r="EZ53" s="8">
        <f t="shared" si="39"/>
        <v>22.865208852045974</v>
      </c>
      <c r="FA53" s="8">
        <f t="shared" si="39"/>
        <v>22.366388629128597</v>
      </c>
      <c r="FB53" s="8">
        <f t="shared" si="39"/>
        <v>21.878450511701761</v>
      </c>
      <c r="FC53" s="8">
        <f t="shared" si="39"/>
        <v>21.401157099166088</v>
      </c>
      <c r="FD53" s="8">
        <f t="shared" si="39"/>
        <v>20.934276169979178</v>
      </c>
      <c r="FE53" s="8">
        <f t="shared" si="39"/>
        <v>20.47758056867097</v>
      </c>
      <c r="FF53" s="8">
        <f t="shared" si="39"/>
        <v>20.030848095323844</v>
      </c>
      <c r="FG53" s="8">
        <f t="shared" si="39"/>
        <v>19.593861397463893</v>
      </c>
      <c r="FH53" s="8">
        <f t="shared" si="39"/>
        <v>19.166407864310592</v>
      </c>
      <c r="FI53" s="8">
        <f t="shared" si="39"/>
        <v>18.748279523333498</v>
      </c>
      <c r="FJ53" s="8">
        <f t="shared" si="39"/>
        <v>18.339272939065641</v>
      </c>
      <c r="FK53" s="8">
        <f t="shared" si="39"/>
        <v>17.939189114124371</v>
      </c>
      <c r="FL53" s="8">
        <f t="shared" si="39"/>
        <v>17.547833392391528</v>
      </c>
      <c r="FM53" s="8">
        <f t="shared" si="39"/>
        <v>17.165015364305756</v>
      </c>
      <c r="FN53" s="8">
        <f t="shared" si="39"/>
        <v>16.790548774220916</v>
      </c>
      <c r="FO53" s="8">
        <f t="shared" si="39"/>
        <v>16.424251429785656</v>
      </c>
      <c r="FP53" s="8">
        <f t="shared" si="39"/>
        <v>16.065945113299787</v>
      </c>
      <c r="FQ53" s="8">
        <f t="shared" si="39"/>
        <v>15.715455495004544</v>
      </c>
      <c r="FR53" s="8">
        <f t="shared" si="39"/>
        <v>15.3726120482645</v>
      </c>
      <c r="FS53" s="8">
        <f t="shared" si="39"/>
        <v>15.037247966599816</v>
      </c>
      <c r="FT53" s="8">
        <f t="shared" si="39"/>
        <v>14.70920008252846</v>
      </c>
      <c r="FU53" s="8">
        <f t="shared" si="39"/>
        <v>14.388308788179032</v>
      </c>
      <c r="FV53" s="8">
        <f t="shared" si="39"/>
        <v>14.074417957635342</v>
      </c>
      <c r="FW53" s="8">
        <f t="shared" si="39"/>
        <v>13.767374870975242</v>
      </c>
      <c r="FX53" s="8">
        <f t="shared" si="39"/>
        <v>13.467030139966477</v>
      </c>
      <c r="FY53" s="8">
        <f t="shared" si="39"/>
        <v>13.1732376353836</v>
      </c>
      <c r="FZ53" s="8">
        <f t="shared" si="39"/>
        <v>12.885854415910504</v>
      </c>
      <c r="GA53" s="8">
        <f t="shared" si="39"/>
        <v>12.604740658593995</v>
      </c>
      <c r="GB53" s="8">
        <f t="shared" si="39"/>
        <v>12.329759590814549</v>
      </c>
      <c r="GC53" s="8">
        <f t="shared" si="39"/>
        <v>12.060777423741214</v>
      </c>
      <c r="GD53" s="8">
        <f t="shared" si="39"/>
        <v>11.797663287238183</v>
      </c>
      <c r="GE53" s="8">
        <f t="shared" si="39"/>
        <v>11.540289166191494</v>
      </c>
      <c r="GF53" s="8">
        <f t="shared" si="39"/>
        <v>11.288529838224735</v>
      </c>
      <c r="GG53" s="8">
        <f t="shared" si="39"/>
        <v>11.042262812773583</v>
      </c>
      <c r="GH53" s="8">
        <f t="shared" si="39"/>
        <v>10.801368271489427</v>
      </c>
      <c r="GI53" s="8">
        <f t="shared" si="39"/>
        <v>10.565729009943169</v>
      </c>
      <c r="GJ53" s="8">
        <f t="shared" si="39"/>
        <v>10.335230380600759</v>
      </c>
      <c r="GK53" s="8">
        <f t="shared" si="39"/>
        <v>10.109760237042794</v>
      </c>
      <c r="GL53" s="8">
        <f t="shared" si="39"/>
        <v>9.8892088794009521</v>
      </c>
      <c r="GM53" s="8">
        <f t="shared" ref="GM53:IX53" si="40">GM52/(1+$C$41)^GM51</f>
        <v>9.6734690009848432</v>
      </c>
      <c r="GN53" s="8">
        <f t="shared" si="40"/>
        <v>9.4624356360731632</v>
      </c>
      <c r="GO53" s="8">
        <f t="shared" si="40"/>
        <v>9.2560061088438488</v>
      </c>
      <c r="GP53" s="8">
        <f t="shared" si="40"/>
        <v>9.0540799834183652</v>
      </c>
      <c r="GQ53" s="8">
        <f t="shared" si="40"/>
        <v>8.8565590149957902</v>
      </c>
      <c r="GR53" s="8">
        <f t="shared" si="40"/>
        <v>8.6633471020529598</v>
      </c>
      <c r="GS53" s="8">
        <f t="shared" si="40"/>
        <v>8.4743502395873893</v>
      </c>
      <c r="GT53" s="8">
        <f t="shared" si="40"/>
        <v>8.2894764733802333</v>
      </c>
      <c r="GU53" s="8">
        <f t="shared" si="40"/>
        <v>8.1086358552570417</v>
      </c>
      <c r="GV53" s="8">
        <f t="shared" si="40"/>
        <v>7.9317403993245108</v>
      </c>
      <c r="GW53" s="8">
        <f t="shared" si="40"/>
        <v>7.7587040391619944</v>
      </c>
      <c r="GX53" s="8">
        <f t="shared" si="40"/>
        <v>7.5894425859468626</v>
      </c>
      <c r="GY53" s="8">
        <f t="shared" si="40"/>
        <v>7.4238736874934412</v>
      </c>
      <c r="GZ53" s="8">
        <f t="shared" si="40"/>
        <v>7.2619167881854949</v>
      </c>
      <c r="HA53" s="8">
        <f t="shared" si="40"/>
        <v>7.1034930897828454</v>
      </c>
      <c r="HB53" s="8">
        <f t="shared" si="40"/>
        <v>6.948525513082993</v>
      </c>
      <c r="HC53" s="8">
        <f t="shared" si="40"/>
        <v>6.7969386604191468</v>
      </c>
      <c r="HD53" s="8">
        <f t="shared" si="40"/>
        <v>6.6486587789763565</v>
      </c>
      <c r="HE53" s="8">
        <f t="shared" si="40"/>
        <v>6.5036137249079422</v>
      </c>
      <c r="HF53" s="8">
        <f t="shared" si="40"/>
        <v>6.3617329282347539</v>
      </c>
      <c r="HG53" s="8">
        <f t="shared" si="40"/>
        <v>6.222947358510166</v>
      </c>
      <c r="HH53" s="8">
        <f t="shared" si="40"/>
        <v>6.0871894912341178</v>
      </c>
      <c r="HI53" s="8">
        <f t="shared" si="40"/>
        <v>5.9543932749998616</v>
      </c>
      <c r="HJ53" s="8">
        <f t="shared" si="40"/>
        <v>5.8244940993574144</v>
      </c>
      <c r="HK53" s="8">
        <f t="shared" si="40"/>
        <v>5.697428763378098</v>
      </c>
      <c r="HL53" s="8">
        <f t="shared" si="40"/>
        <v>5.5731354449048727</v>
      </c>
      <c r="HM53" s="8">
        <f t="shared" si="40"/>
        <v>5.4515536704734791</v>
      </c>
      <c r="HN53" s="8">
        <f t="shared" si="40"/>
        <v>5.332624285889775</v>
      </c>
      <c r="HO53" s="8">
        <f t="shared" si="40"/>
        <v>5.2162894274489719</v>
      </c>
      <c r="HP53" s="8">
        <f t="shared" si="40"/>
        <v>5.1024924937827034</v>
      </c>
      <c r="HQ53" s="8">
        <f t="shared" si="40"/>
        <v>4.991178118320299</v>
      </c>
      <c r="HR53" s="8">
        <f t="shared" si="40"/>
        <v>4.882292142350825</v>
      </c>
      <c r="HS53" s="8">
        <f t="shared" si="40"/>
        <v>4.7757815886727943</v>
      </c>
      <c r="HT53" s="8">
        <f t="shared" si="40"/>
        <v>4.671594635818729</v>
      </c>
      <c r="HU53" s="8">
        <f t="shared" si="40"/>
        <v>4.5696805928420243</v>
      </c>
      <c r="HV53" s="8">
        <f t="shared" si="40"/>
        <v>4.4699898746538667</v>
      </c>
      <c r="HW53" s="8">
        <f t="shared" si="40"/>
        <v>4.3724739778981823</v>
      </c>
      <c r="HX53" s="8">
        <f t="shared" si="40"/>
        <v>4.2770854573528965</v>
      </c>
      <c r="HY53" s="8">
        <f t="shared" si="40"/>
        <v>4.1837779028460194</v>
      </c>
      <c r="HZ53" s="8">
        <f t="shared" si="40"/>
        <v>4.0925059166753019</v>
      </c>
      <c r="IA53" s="8">
        <f t="shared" si="40"/>
        <v>4.0032250915205392</v>
      </c>
      <c r="IB53" s="8">
        <f t="shared" si="40"/>
        <v>3.9158919888376809</v>
      </c>
      <c r="IC53" s="8">
        <f t="shared" si="40"/>
        <v>3.8304641177243317</v>
      </c>
      <c r="ID53" s="8">
        <f t="shared" si="40"/>
        <v>3.7468999142462898</v>
      </c>
      <c r="IE53" s="8">
        <f t="shared" si="40"/>
        <v>3.6651587212151053</v>
      </c>
      <c r="IF53" s="8">
        <f t="shared" si="40"/>
        <v>3.5852007684067924</v>
      </c>
      <c r="IG53" s="8">
        <f t="shared" si="40"/>
        <v>3.5069871532121</v>
      </c>
      <c r="IH53" s="8">
        <f t="shared" si="40"/>
        <v>3.4304798217088877</v>
      </c>
      <c r="II53" s="8">
        <f t="shared" si="40"/>
        <v>3.3556415501474501</v>
      </c>
      <c r="IJ53" s="8">
        <f t="shared" si="40"/>
        <v>3.2824359268397232</v>
      </c>
      <c r="IK53" s="8">
        <f t="shared" si="40"/>
        <v>3.2108273344436085</v>
      </c>
      <c r="IL53" s="8">
        <f t="shared" si="40"/>
        <v>3.1407809326337657</v>
      </c>
      <c r="IM53" s="8">
        <f t="shared" si="40"/>
        <v>3.0722626411504659</v>
      </c>
      <c r="IN53" s="8">
        <f t="shared" si="40"/>
        <v>3.0052391232182298</v>
      </c>
      <c r="IO53" s="8">
        <f t="shared" si="40"/>
        <v>2.9396777693262188</v>
      </c>
      <c r="IP53" s="8">
        <f t="shared" si="40"/>
        <v>2.8755466813624464</v>
      </c>
      <c r="IQ53" s="8">
        <f t="shared" si="40"/>
        <v>2.8128146570941355</v>
      </c>
      <c r="IR53" s="8">
        <f t="shared" si="40"/>
        <v>2.7514511749866268</v>
      </c>
      <c r="IS53" s="8">
        <f t="shared" si="40"/>
        <v>2.6914263793534872</v>
      </c>
      <c r="IT53" s="8">
        <f t="shared" si="40"/>
        <v>2.6327110658305712</v>
      </c>
      <c r="IU53" s="8">
        <f t="shared" si="40"/>
        <v>2.5752766671669813</v>
      </c>
      <c r="IV53" s="8">
        <f t="shared" si="40"/>
        <v>2.5190952393260013</v>
      </c>
      <c r="IW53" s="8">
        <f t="shared" si="40"/>
        <v>2.464139447889254</v>
      </c>
      <c r="IX53" s="8">
        <f t="shared" si="40"/>
        <v>2.4103825547574576</v>
      </c>
      <c r="IY53" s="8">
        <f t="shared" ref="IY53:LJ53" si="41">IY52/(1+$C$41)^IY51</f>
        <v>2.3577984051413177</v>
      </c>
      <c r="IZ53" s="8">
        <f t="shared" si="41"/>
        <v>2.306361414836215</v>
      </c>
      <c r="JA53" s="8">
        <f t="shared" si="41"/>
        <v>2.2560465577745141</v>
      </c>
      <c r="JB53" s="8">
        <f t="shared" si="41"/>
        <v>2.2068293538494168</v>
      </c>
      <c r="JC53" s="8">
        <f t="shared" si="41"/>
        <v>2.1586858570044587</v>
      </c>
      <c r="JD53" s="8">
        <f t="shared" si="41"/>
        <v>2.1115926435828278</v>
      </c>
      <c r="JE53" s="8">
        <f t="shared" si="41"/>
        <v>2.0655268009308623</v>
      </c>
      <c r="JF53" s="8">
        <f t="shared" si="41"/>
        <v>2.0204659162501626</v>
      </c>
      <c r="JG53" s="8">
        <f t="shared" si="41"/>
        <v>1.9763880656929091</v>
      </c>
      <c r="JH53" s="8">
        <f t="shared" si="41"/>
        <v>1.9332718036950671</v>
      </c>
      <c r="JI53" s="8">
        <f t="shared" si="41"/>
        <v>1.8910961525423002</v>
      </c>
      <c r="JJ53" s="8">
        <f t="shared" si="41"/>
        <v>1.8498405921635046</v>
      </c>
      <c r="JK53" s="8">
        <f t="shared" si="41"/>
        <v>1.8094850501470123</v>
      </c>
      <c r="JL53" s="8">
        <f t="shared" si="41"/>
        <v>1.7700098919745892</v>
      </c>
      <c r="JM53" s="8">
        <f t="shared" si="41"/>
        <v>1.7313959114684931</v>
      </c>
      <c r="JN53" s="8">
        <f t="shared" si="41"/>
        <v>1.6936243214469271</v>
      </c>
      <c r="JO53" s="8">
        <f t="shared" si="41"/>
        <v>1.656676744583361</v>
      </c>
      <c r="JP53" s="8">
        <f t="shared" si="41"/>
        <v>1.6205352044652546</v>
      </c>
      <c r="JQ53" s="8">
        <f t="shared" si="41"/>
        <v>1.5851821168478417</v>
      </c>
      <c r="JR53" s="8">
        <f t="shared" si="41"/>
        <v>1.5506002810987258</v>
      </c>
      <c r="JS53" s="8">
        <f t="shared" si="41"/>
        <v>1.5167728718291096</v>
      </c>
      <c r="JT53" s="8">
        <f t="shared" si="41"/>
        <v>1.4836834307075981</v>
      </c>
      <c r="JU53" s="8">
        <f t="shared" si="41"/>
        <v>1.4513158584525929</v>
      </c>
      <c r="JV53" s="8">
        <f t="shared" si="41"/>
        <v>1.4196544069993702</v>
      </c>
      <c r="JW53" s="8">
        <f t="shared" si="41"/>
        <v>1.3886836718380469</v>
      </c>
      <c r="JX53" s="8">
        <f t="shared" si="41"/>
        <v>1.3583885845186934</v>
      </c>
      <c r="JY53" s="8">
        <f t="shared" si="41"/>
        <v>1.3287544053199585</v>
      </c>
      <c r="JZ53" s="8">
        <f t="shared" si="41"/>
        <v>1.299766716077625</v>
      </c>
      <c r="KA53" s="8">
        <f t="shared" si="41"/>
        <v>1.2714114131696257</v>
      </c>
      <c r="KB53" s="8">
        <f t="shared" si="41"/>
        <v>1.243674700654086</v>
      </c>
      <c r="KC53" s="8">
        <f t="shared" si="41"/>
        <v>1.2165430835570719</v>
      </c>
      <c r="KD53" s="8">
        <f t="shared" si="41"/>
        <v>1.1900033613067658</v>
      </c>
      <c r="KE53" s="8">
        <f t="shared" si="41"/>
        <v>1.164042621310885</v>
      </c>
      <c r="KF53" s="8">
        <f t="shared" si="41"/>
        <v>1.1386482326742087</v>
      </c>
      <c r="KG53" s="8">
        <f t="shared" si="41"/>
        <v>1.1138078400531632</v>
      </c>
      <c r="KH53" s="8">
        <f t="shared" si="41"/>
        <v>1.0895093576444739</v>
      </c>
      <c r="KI53" s="8">
        <f t="shared" si="41"/>
        <v>1.0657409633049593</v>
      </c>
      <c r="KJ53" s="8">
        <f t="shared" si="41"/>
        <v>1.0424910927996043</v>
      </c>
      <c r="KK53" s="8">
        <f t="shared" si="41"/>
        <v>1.0197484341751177</v>
      </c>
      <c r="KL53" s="8">
        <f t="shared" si="41"/>
        <v>0.99750192225623036</v>
      </c>
      <c r="KM53" s="8">
        <f t="shared" si="41"/>
        <v>0.97574073326206801</v>
      </c>
      <c r="KN53" s="8">
        <f t="shared" si="41"/>
        <v>0.95445427953996254</v>
      </c>
      <c r="KO53" s="8">
        <f t="shared" si="41"/>
        <v>0.93363220441415551</v>
      </c>
      <c r="KP53" s="8">
        <f t="shared" si="41"/>
        <v>0.91326437714687714</v>
      </c>
      <c r="KQ53" s="8">
        <f t="shared" si="41"/>
        <v>0.89334088800935529</v>
      </c>
      <c r="KR53" s="8">
        <f t="shared" si="41"/>
        <v>0.87385204346035106</v>
      </c>
      <c r="KS53" s="8">
        <f t="shared" si="41"/>
        <v>0.85478836142988091</v>
      </c>
      <c r="KT53" s="8">
        <f t="shared" si="41"/>
        <v>0.83614056670582426</v>
      </c>
      <c r="KU53" s="8">
        <f t="shared" si="41"/>
        <v>0.81789958642117921</v>
      </c>
      <c r="KV53" s="8">
        <f t="shared" si="41"/>
        <v>0.80005654563976336</v>
      </c>
      <c r="KW53" s="8">
        <f t="shared" si="41"/>
        <v>0.78260276303821819</v>
      </c>
      <c r="KX53" s="8">
        <f t="shared" si="41"/>
        <v>0.76552974668221174</v>
      </c>
      <c r="KY53" s="8">
        <f t="shared" si="41"/>
        <v>0.74882918989478775</v>
      </c>
      <c r="KZ53" s="8">
        <f t="shared" si="41"/>
        <v>0.73249296721484758</v>
      </c>
      <c r="LA53" s="8">
        <f t="shared" si="41"/>
        <v>0.71651313044380394</v>
      </c>
      <c r="LB53" s="8">
        <f t="shared" si="41"/>
        <v>0.7008819047784749</v>
      </c>
      <c r="LC53" s="8">
        <f t="shared" si="41"/>
        <v>0.68559168502834678</v>
      </c>
      <c r="LD53" s="8">
        <f t="shared" si="41"/>
        <v>0.67063503191535578</v>
      </c>
      <c r="LE53" s="8">
        <f t="shared" si="41"/>
        <v>0.65600466845439454</v>
      </c>
      <c r="LF53" s="8">
        <f t="shared" si="41"/>
        <v>0.64169347641277952</v>
      </c>
      <c r="LG53" s="8">
        <f t="shared" si="41"/>
        <v>0.62769449284695866</v>
      </c>
      <c r="LH53" s="8">
        <f t="shared" si="41"/>
        <v>0.61400090671477192</v>
      </c>
      <c r="LI53" s="8">
        <f t="shared" si="41"/>
        <v>0.60060605556161795</v>
      </c>
      <c r="LJ53" s="8">
        <f t="shared" si="41"/>
        <v>0.58750342227891483</v>
      </c>
      <c r="LK53" s="8">
        <f t="shared" ref="LK53:NV53" si="42">LK52/(1+$C$41)^LK51</f>
        <v>0.57468663193327707</v>
      </c>
      <c r="LL53" s="8">
        <f t="shared" si="42"/>
        <v>0.56214944866486616</v>
      </c>
      <c r="LM53" s="8">
        <f t="shared" si="42"/>
        <v>0.54988577265340477</v>
      </c>
      <c r="LN53" s="8">
        <f t="shared" si="42"/>
        <v>0.53788963715038163</v>
      </c>
      <c r="LO53" s="8">
        <f t="shared" si="42"/>
        <v>0.52615520557599904</v>
      </c>
      <c r="LP53" s="8">
        <f t="shared" si="42"/>
        <v>0.51467676867945278</v>
      </c>
      <c r="LQ53" s="8">
        <f t="shared" si="42"/>
        <v>0.50344874176116339</v>
      </c>
      <c r="LR53" s="8">
        <f t="shared" si="42"/>
        <v>0.49246566195560509</v>
      </c>
      <c r="LS53" s="8">
        <f t="shared" si="42"/>
        <v>0.4817221855734129</v>
      </c>
      <c r="LT53" s="8">
        <f t="shared" si="42"/>
        <v>0.47121308550147201</v>
      </c>
      <c r="LU53" s="8">
        <f t="shared" si="42"/>
        <v>0.46093324865972823</v>
      </c>
      <c r="LV53" s="8">
        <f t="shared" si="42"/>
        <v>0.4508776735134768</v>
      </c>
      <c r="LW53" s="8">
        <f t="shared" si="42"/>
        <v>0.44104146763992597</v>
      </c>
      <c r="LX53" s="8">
        <f t="shared" si="42"/>
        <v>0.431419845347844</v>
      </c>
      <c r="LY53" s="8">
        <f t="shared" si="42"/>
        <v>0.42200812534913801</v>
      </c>
      <c r="LZ53" s="8">
        <f t="shared" si="42"/>
        <v>0.41280172848122709</v>
      </c>
      <c r="MA53" s="8">
        <f t="shared" si="42"/>
        <v>0.40379617547910529</v>
      </c>
      <c r="MB53" s="8">
        <f t="shared" si="42"/>
        <v>0.39498708479600619</v>
      </c>
      <c r="MC53" s="8">
        <f t="shared" si="42"/>
        <v>0.38637017047161326</v>
      </c>
      <c r="MD53" s="8">
        <f t="shared" si="42"/>
        <v>0.37794124004677571</v>
      </c>
      <c r="ME53" s="8">
        <f t="shared" si="42"/>
        <v>0.36969619252371594</v>
      </c>
      <c r="MF53" s="8">
        <f t="shared" si="42"/>
        <v>0.3616310163707378</v>
      </c>
      <c r="MG53" s="8">
        <f t="shared" si="42"/>
        <v>0.35374178757046176</v>
      </c>
      <c r="MH53" s="8">
        <f t="shared" si="42"/>
        <v>0.34602466771064022</v>
      </c>
      <c r="MI53" s="8">
        <f t="shared" si="42"/>
        <v>0.33847590211662332</v>
      </c>
      <c r="MJ53" s="8">
        <f t="shared" si="42"/>
        <v>0.33109181802456533</v>
      </c>
      <c r="MK53" s="8">
        <f t="shared" si="42"/>
        <v>0.32386882279448437</v>
      </c>
      <c r="ML53" s="8">
        <f t="shared" si="42"/>
        <v>0.31680340216230496</v>
      </c>
      <c r="MM53" s="8">
        <f t="shared" si="42"/>
        <v>0.30989211853003484</v>
      </c>
      <c r="MN53" s="8">
        <f t="shared" si="42"/>
        <v>0.3031316092932404</v>
      </c>
      <c r="MO53" s="8">
        <f t="shared" si="42"/>
        <v>0.29651858520501179</v>
      </c>
      <c r="MP53" s="8">
        <f t="shared" si="42"/>
        <v>0.29004982877561769</v>
      </c>
      <c r="MQ53" s="8">
        <f t="shared" si="42"/>
        <v>0.2837221927070735</v>
      </c>
      <c r="MR53" s="8">
        <f t="shared" si="42"/>
        <v>0.27753259836186001</v>
      </c>
      <c r="MS53" s="8">
        <f t="shared" si="42"/>
        <v>0.27147803426504807</v>
      </c>
      <c r="MT53" s="8">
        <f t="shared" si="42"/>
        <v>0.26555555463910119</v>
      </c>
      <c r="MU53" s="8">
        <f t="shared" si="42"/>
        <v>0.25976227797064111</v>
      </c>
      <c r="MV53" s="8">
        <f t="shared" si="42"/>
        <v>0.25409538560848155</v>
      </c>
      <c r="MW53" s="8">
        <f t="shared" si="42"/>
        <v>0.24855212039224642</v>
      </c>
      <c r="MX53" s="8">
        <f t="shared" si="42"/>
        <v>0.24312978531090484</v>
      </c>
      <c r="MY53" s="8">
        <f t="shared" si="42"/>
        <v>0.23782574219057326</v>
      </c>
      <c r="MZ53" s="8">
        <f t="shared" si="42"/>
        <v>0.23263741041094124</v>
      </c>
      <c r="NA53" s="8">
        <f t="shared" si="42"/>
        <v>0.22756226564970181</v>
      </c>
      <c r="NB53" s="8">
        <f t="shared" si="42"/>
        <v>0.22259783865437124</v>
      </c>
      <c r="NC53" s="8">
        <f t="shared" si="42"/>
        <v>0.21774171404090351</v>
      </c>
      <c r="ND53" s="8">
        <f t="shared" si="42"/>
        <v>0.21299152911851313</v>
      </c>
      <c r="NE53" s="8">
        <f t="shared" si="42"/>
        <v>0.20834497274013558</v>
      </c>
      <c r="NF53" s="8">
        <f t="shared" si="42"/>
        <v>0.2037997841779654</v>
      </c>
      <c r="NG53" s="8">
        <f t="shared" si="42"/>
        <v>0.19935375202352609</v>
      </c>
      <c r="NH53" s="8">
        <f t="shared" si="42"/>
        <v>0.1950047131117344</v>
      </c>
      <c r="NI53" s="8">
        <f t="shared" si="42"/>
        <v>0.19075055146843806</v>
      </c>
      <c r="NJ53" s="8">
        <f t="shared" si="42"/>
        <v>0.18658919728091281</v>
      </c>
      <c r="NK53" s="8">
        <f t="shared" si="42"/>
        <v>0.18251862589081982</v>
      </c>
      <c r="NL53" s="8">
        <f t="shared" si="42"/>
        <v>0.17853685680913106</v>
      </c>
      <c r="NM53" s="8">
        <f t="shared" si="42"/>
        <v>0.17464195275254601</v>
      </c>
      <c r="NN53" s="8">
        <f t="shared" si="42"/>
        <v>0.17083201870092865</v>
      </c>
      <c r="NO53" s="8">
        <f t="shared" si="42"/>
        <v>0.16710520097530798</v>
      </c>
      <c r="NP53" s="8">
        <f t="shared" si="42"/>
        <v>0.16345968633599178</v>
      </c>
      <c r="NQ53" s="8">
        <f t="shared" si="42"/>
        <v>0.159893701100356</v>
      </c>
      <c r="NR53" s="8">
        <f t="shared" si="42"/>
        <v>0.15640551027988034</v>
      </c>
      <c r="NS53" s="8">
        <f t="shared" si="42"/>
        <v>0.15299341673600989</v>
      </c>
      <c r="NT53" s="8">
        <f t="shared" si="42"/>
        <v>0.14965576035443173</v>
      </c>
      <c r="NU53" s="8">
        <f t="shared" si="42"/>
        <v>0.14639091723736627</v>
      </c>
      <c r="NV53" s="8">
        <f t="shared" si="42"/>
        <v>0.14319729891347813</v>
      </c>
      <c r="NW53" s="8">
        <f t="shared" ref="NW53:QH53" si="43">NW52/(1+$C$41)^NW51</f>
        <v>0.14007335156502448</v>
      </c>
      <c r="NX53" s="8">
        <f t="shared" si="43"/>
        <v>0.1370175552718628</v>
      </c>
      <c r="NY53" s="8">
        <f t="shared" si="43"/>
        <v>0.13402842327195155</v>
      </c>
      <c r="NZ53" s="8">
        <f t="shared" si="43"/>
        <v>0.13110450123798342</v>
      </c>
      <c r="OA53" s="8">
        <f t="shared" si="43"/>
        <v>0.12824436656979951</v>
      </c>
      <c r="OB53" s="8">
        <f t="shared" si="43"/>
        <v>0.12544662770223952</v>
      </c>
      <c r="OC53" s="8">
        <f t="shared" si="43"/>
        <v>0.12270992342809227</v>
      </c>
      <c r="OD53" s="8">
        <f t="shared" si="43"/>
        <v>0.12003292223581588</v>
      </c>
      <c r="OE53" s="8">
        <f t="shared" si="43"/>
        <v>0.11741432166170669</v>
      </c>
      <c r="OF53" s="8">
        <f t="shared" si="43"/>
        <v>0.11485284765620049</v>
      </c>
      <c r="OG53" s="8">
        <f t="shared" si="43"/>
        <v>0.11234725396399878</v>
      </c>
      <c r="OH53" s="8">
        <f t="shared" si="43"/>
        <v>0.10989632151771749</v>
      </c>
      <c r="OI53" s="8">
        <f t="shared" si="43"/>
        <v>0.1074988578447643</v>
      </c>
      <c r="OJ53" s="8">
        <f t="shared" si="43"/>
        <v>0.10515369648715477</v>
      </c>
      <c r="OK53" s="8">
        <f t="shared" si="43"/>
        <v>0.102859696433986</v>
      </c>
      <c r="OL53" s="8">
        <f t="shared" si="43"/>
        <v>0.10061574156629083</v>
      </c>
      <c r="OM53" s="8">
        <f t="shared" si="43"/>
        <v>9.842074011400348E-2</v>
      </c>
      <c r="ON53" s="8">
        <f t="shared" si="43"/>
        <v>9.6273624124771306E-2</v>
      </c>
      <c r="OO53" s="8">
        <f t="shared" si="43"/>
        <v>9.4173348944355237E-2</v>
      </c>
      <c r="OP53" s="8">
        <f t="shared" si="43"/>
        <v>9.2118892708365235E-2</v>
      </c>
      <c r="OQ53" s="8">
        <f t="shared" si="43"/>
        <v>9.0109255845084307E-2</v>
      </c>
      <c r="OR53" s="8">
        <f t="shared" si="43"/>
        <v>8.8143460589138384E-2</v>
      </c>
      <c r="OS53" s="8">
        <f t="shared" si="43"/>
        <v>8.6220550505776164E-2</v>
      </c>
      <c r="OT53" s="8">
        <f t="shared" si="43"/>
        <v>8.4339590025526601E-2</v>
      </c>
      <c r="OU53" s="8">
        <f t="shared" si="43"/>
        <v>8.2499663989008945E-2</v>
      </c>
      <c r="OV53" s="8">
        <f t="shared" si="43"/>
        <v>8.0699877201672252E-2</v>
      </c>
      <c r="OW53" s="8">
        <f t="shared" si="43"/>
        <v>7.8939353998249098E-2</v>
      </c>
      <c r="OX53" s="8">
        <f t="shared" si="43"/>
        <v>7.7217237816710804E-2</v>
      </c>
      <c r="OY53" s="8">
        <f t="shared" si="43"/>
        <v>7.5532690781517225E-2</v>
      </c>
      <c r="OZ53" s="8">
        <f t="shared" si="43"/>
        <v>7.3884893295958085E-2</v>
      </c>
      <c r="PA53" s="8">
        <f t="shared" si="43"/>
        <v>7.2273043643387838E-2</v>
      </c>
      <c r="PB53" s="8">
        <f t="shared" si="43"/>
        <v>7.0696357597159726E-2</v>
      </c>
      <c r="PC53" s="8">
        <f t="shared" si="43"/>
        <v>6.9154068039069524E-2</v>
      </c>
      <c r="PD53" s="8">
        <f t="shared" si="43"/>
        <v>6.7645424586123076E-2</v>
      </c>
      <c r="PE53" s="8">
        <f t="shared" si="43"/>
        <v>6.6169693225446219E-2</v>
      </c>
      <c r="PF53" s="8">
        <f t="shared" si="43"/>
        <v>6.4726155957159331E-2</v>
      </c>
      <c r="PG53" s="8">
        <f t="shared" si="43"/>
        <v>6.3314110445042926E-2</v>
      </c>
      <c r="PH53" s="8">
        <f t="shared" si="43"/>
        <v>6.1932869674824198E-2</v>
      </c>
      <c r="PI53" s="8">
        <f t="shared" si="43"/>
        <v>6.0581761619918156E-2</v>
      </c>
      <c r="PJ53" s="8">
        <f t="shared" si="43"/>
        <v>5.9260128914460877E-2</v>
      </c>
      <c r="PK53" s="8">
        <f t="shared" si="43"/>
        <v>5.7967328533475984E-2</v>
      </c>
      <c r="PL53" s="8">
        <f t="shared" si="43"/>
        <v>5.6702731480018247E-2</v>
      </c>
      <c r="PM53" s="8">
        <f t="shared" si="43"/>
        <v>5.5465722479142381E-2</v>
      </c>
      <c r="PN53" s="8">
        <f t="shared" si="43"/>
        <v>5.4255699678548389E-2</v>
      </c>
      <c r="PO53" s="8">
        <f t="shared" si="43"/>
        <v>5.3072074355757157E-2</v>
      </c>
      <c r="PP53" s="8">
        <f t="shared" si="43"/>
        <v>5.1914270631674489E-2</v>
      </c>
      <c r="PQ53" s="8">
        <f t="shared" si="43"/>
        <v>5.0781725190403901E-2</v>
      </c>
      <c r="PR53" s="8">
        <f t="shared" si="43"/>
        <v>4.9673887005171655E-2</v>
      </c>
      <c r="PS53" s="8">
        <f t="shared" si="43"/>
        <v>4.8590217070231381E-2</v>
      </c>
      <c r="PT53" s="8">
        <f t="shared" si="43"/>
        <v>4.7530188138616883E-2</v>
      </c>
      <c r="PU53" s="8">
        <f t="shared" si="43"/>
        <v>4.6493284465616395E-2</v>
      </c>
      <c r="PV53" s="8">
        <f t="shared" si="43"/>
        <v>4.5479001557842957E-2</v>
      </c>
      <c r="PW53" s="8">
        <f t="shared" si="43"/>
        <v>4.4486845927779121E-2</v>
      </c>
      <c r="PX53" s="8">
        <f t="shared" si="43"/>
        <v>4.3516334853676224E-2</v>
      </c>
      <c r="PY53" s="8">
        <f t="shared" si="43"/>
        <v>4.2566996144691935E-2</v>
      </c>
      <c r="PZ53" s="8">
        <f t="shared" si="43"/>
        <v>4.1638367911151053E-2</v>
      </c>
      <c r="QA53" s="8">
        <f t="shared" si="43"/>
        <v>4.0729998339818767E-2</v>
      </c>
      <c r="QB53" s="8">
        <f t="shared" si="43"/>
        <v>3.9841445474075962E-2</v>
      </c>
      <c r="QC53" s="8">
        <f t="shared" si="43"/>
        <v>3.897227699889054E-2</v>
      </c>
      <c r="QD53" s="8">
        <f t="shared" si="43"/>
        <v>3.8122070030479439E-2</v>
      </c>
      <c r="QE53" s="8">
        <f t="shared" si="43"/>
        <v>3.7290410910559617E-2</v>
      </c>
      <c r="QF53" s="8">
        <f t="shared" si="43"/>
        <v>3.6476895005087287E-2</v>
      </c>
      <c r="QG53" s="8">
        <f t="shared" si="43"/>
        <v>3.568112650738807E-2</v>
      </c>
      <c r="QH53" s="8">
        <f t="shared" si="43"/>
        <v>3.490271824558179E-2</v>
      </c>
      <c r="QI53" s="8">
        <f t="shared" ref="QI53:ST53" si="44">QI52/(1+$C$41)^QI51</f>
        <v>3.414129149420856E-2</v>
      </c>
      <c r="QJ53" s="8">
        <f t="shared" si="44"/>
        <v>3.3396475789964318E-2</v>
      </c>
      <c r="QK53" s="8">
        <f t="shared" si="44"/>
        <v>3.2667908751456191E-2</v>
      </c>
      <c r="QL53" s="8">
        <f t="shared" si="44"/>
        <v>3.1955235902890115E-2</v>
      </c>
      <c r="QM53" s="8">
        <f t="shared" si="44"/>
        <v>3.1258110501604708E-2</v>
      </c>
      <c r="QN53" s="8">
        <f t="shared" si="44"/>
        <v>3.0576193369367736E-2</v>
      </c>
      <c r="QO53" s="8">
        <f t="shared" si="44"/>
        <v>2.9909152727352867E-2</v>
      </c>
      <c r="QP53" s="8">
        <f t="shared" si="44"/>
        <v>2.9256664034716533E-2</v>
      </c>
      <c r="QQ53" s="8">
        <f t="shared" si="44"/>
        <v>2.8618409830696426E-2</v>
      </c>
      <c r="QR53" s="8">
        <f t="shared" si="44"/>
        <v>2.79940795801546E-2</v>
      </c>
      <c r="QS53" s="8">
        <f t="shared" si="44"/>
        <v>2.7383369522490295E-2</v>
      </c>
      <c r="QT53" s="8">
        <f t="shared" si="44"/>
        <v>2.6785982523848662E-2</v>
      </c>
      <c r="QU53" s="8">
        <f t="shared" si="44"/>
        <v>2.6201627932553876E-2</v>
      </c>
      <c r="QV53" s="8">
        <f t="shared" si="44"/>
        <v>2.5630021437695848E-2</v>
      </c>
      <c r="QW53" s="8">
        <f t="shared" si="44"/>
        <v>2.5070884930802121E-2</v>
      </c>
      <c r="QX53" s="8">
        <f t="shared" si="44"/>
        <v>2.4523946370527402E-2</v>
      </c>
      <c r="QY53" s="8">
        <f t="shared" si="44"/>
        <v>2.3988939650295072E-2</v>
      </c>
      <c r="QZ53" s="8">
        <f t="shared" si="44"/>
        <v>2.3465604468826087E-2</v>
      </c>
      <c r="RA53" s="8">
        <f t="shared" si="44"/>
        <v>2.2953686203492439E-2</v>
      </c>
      <c r="RB53" s="8">
        <f t="shared" si="44"/>
        <v>2.2452935786433505E-2</v>
      </c>
      <c r="RC53" s="8">
        <f t="shared" si="44"/>
        <v>2.1963109583374954E-2</v>
      </c>
      <c r="RD53" s="8">
        <f t="shared" si="44"/>
        <v>2.1483969275091365E-2</v>
      </c>
      <c r="RE53" s="8">
        <f t="shared" si="44"/>
        <v>2.1015281741454766E-2</v>
      </c>
      <c r="RF53" s="8">
        <f t="shared" si="44"/>
        <v>2.0556818948012756E-2</v>
      </c>
      <c r="RG53" s="8">
        <f t="shared" si="44"/>
        <v>2.0108357835041005E-2</v>
      </c>
      <c r="RH53" s="8">
        <f t="shared" si="44"/>
        <v>1.9669680209016167E-2</v>
      </c>
      <c r="RI53" s="8">
        <f t="shared" si="44"/>
        <v>1.9240572636456343E-2</v>
      </c>
      <c r="RJ53" s="8">
        <f t="shared" si="44"/>
        <v>1.8820826340077486E-2</v>
      </c>
      <c r="RK53" s="8">
        <f t="shared" si="44"/>
        <v>1.8410237097215326E-2</v>
      </c>
      <c r="RL53" s="8">
        <f t="shared" si="44"/>
        <v>1.8008605140463135E-2</v>
      </c>
      <c r="RM53" s="8">
        <f t="shared" si="44"/>
        <v>1.7615735060477269E-2</v>
      </c>
      <c r="RN53" s="8">
        <f t="shared" si="44"/>
        <v>1.7231435710903013E-2</v>
      </c>
      <c r="RO53" s="8">
        <f t="shared" si="44"/>
        <v>1.6855520115374566E-2</v>
      </c>
      <c r="RP53" s="8">
        <f t="shared" si="44"/>
        <v>1.6487805376543867E-2</v>
      </c>
      <c r="RQ53" s="8">
        <f t="shared" si="44"/>
        <v>1.6128112587094005E-2</v>
      </c>
      <c r="RR53" s="8">
        <f t="shared" si="44"/>
        <v>1.577626674269399E-2</v>
      </c>
      <c r="RS53" s="8">
        <f t="shared" si="44"/>
        <v>1.5432096656852393E-2</v>
      </c>
      <c r="RT53" s="8">
        <f t="shared" si="44"/>
        <v>1.5095434877628589E-2</v>
      </c>
      <c r="RU53" s="8">
        <f t="shared" si="44"/>
        <v>1.4766117606160957E-2</v>
      </c>
      <c r="RV53" s="8">
        <f t="shared" si="44"/>
        <v>1.4443984616972428E-2</v>
      </c>
      <c r="RW53" s="8">
        <f t="shared" si="44"/>
        <v>1.4128879180014712E-2</v>
      </c>
      <c r="RX53" s="8">
        <f t="shared" si="44"/>
        <v>1.3820647984413058E-2</v>
      </c>
      <c r="RY53" s="8">
        <f t="shared" si="44"/>
        <v>1.3519141063874666E-2</v>
      </c>
      <c r="RZ53" s="8">
        <f t="shared" si="44"/>
        <v>1.322421172372433E-2</v>
      </c>
      <c r="SA53" s="8">
        <f t="shared" si="44"/>
        <v>1.2935716469531865E-2</v>
      </c>
      <c r="SB53" s="8">
        <f t="shared" si="44"/>
        <v>1.2653514937296547E-2</v>
      </c>
      <c r="SC53" s="8">
        <f t="shared" si="44"/>
        <v>1.2377469825154667E-2</v>
      </c>
      <c r="SD53" s="8">
        <f t="shared" si="44"/>
        <v>1.2107446826576877E-2</v>
      </c>
      <c r="SE53" s="8">
        <f t="shared" si="44"/>
        <v>1.1843314565022967E-2</v>
      </c>
      <c r="SF53" s="8">
        <f t="shared" si="44"/>
        <v>1.158494453002209E-2</v>
      </c>
      <c r="SG53" s="8">
        <f t="shared" si="44"/>
        <v>1.1332211014647533E-2</v>
      </c>
      <c r="SH53" s="8">
        <f t="shared" si="44"/>
        <v>1.1084991054355434E-2</v>
      </c>
      <c r="SI53" s="8">
        <f t="shared" si="44"/>
        <v>1.0843164367157871E-2</v>
      </c>
      <c r="SJ53" s="8">
        <f t="shared" si="44"/>
        <v>1.060661329510101E-2</v>
      </c>
      <c r="SK53" s="8">
        <f t="shared" si="44"/>
        <v>1.0375222747020045E-2</v>
      </c>
      <c r="SL53" s="8">
        <f t="shared" si="44"/>
        <v>1.0148880142542895E-2</v>
      </c>
      <c r="SM53" s="8">
        <f t="shared" si="44"/>
        <v>9.9274753573155763E-3</v>
      </c>
      <c r="SN53" s="8">
        <f t="shared" si="44"/>
        <v>9.7109006694224512E-3</v>
      </c>
      <c r="SO53" s="8">
        <f t="shared" si="44"/>
        <v>9.4990507069754038E-3</v>
      </c>
      <c r="SP53" s="8">
        <f t="shared" si="44"/>
        <v>9.2918223968463647E-3</v>
      </c>
      <c r="SQ53" s="8">
        <f t="shared" si="44"/>
        <v>9.0891149145183019E-3</v>
      </c>
      <c r="SR53" s="8">
        <f t="shared" si="44"/>
        <v>8.8908296350302032E-3</v>
      </c>
      <c r="SS53" s="8">
        <f t="shared" si="44"/>
        <v>8.6968700849922708E-3</v>
      </c>
      <c r="ST53" s="8">
        <f t="shared" si="44"/>
        <v>8.5071418956479076E-3</v>
      </c>
      <c r="SU53" s="8">
        <f t="shared" ref="SU53:VF53" si="45">SU52/(1+$C$41)^SU51</f>
        <v>8.3215527569597148E-3</v>
      </c>
      <c r="SV53" s="8">
        <f t="shared" si="45"/>
        <v>8.1400123726970992E-3</v>
      </c>
      <c r="SW53" s="8">
        <f t="shared" si="45"/>
        <v>7.9624324165037119E-3</v>
      </c>
      <c r="SX53" s="8">
        <f t="shared" si="45"/>
        <v>7.7887264889232779E-3</v>
      </c>
      <c r="SY53" s="8">
        <f t="shared" si="45"/>
        <v>7.6188100753629634E-3</v>
      </c>
      <c r="SZ53" s="8">
        <f t="shared" si="45"/>
        <v>7.4526005049737705E-3</v>
      </c>
      <c r="TA53" s="8">
        <f t="shared" si="45"/>
        <v>7.2900169104280106E-3</v>
      </c>
      <c r="TB53" s="8">
        <f t="shared" si="45"/>
        <v>7.1309801885742407E-3</v>
      </c>
      <c r="TC53" s="8">
        <f t="shared" si="45"/>
        <v>6.9754129619505603E-3</v>
      </c>
      <c r="TD53" s="8">
        <f t="shared" si="45"/>
        <v>6.8232395411374968E-3</v>
      </c>
      <c r="TE53" s="8">
        <f t="shared" si="45"/>
        <v>6.674385887932211E-3</v>
      </c>
      <c r="TF53" s="8">
        <f t="shared" si="45"/>
        <v>6.5287795793260656E-3</v>
      </c>
      <c r="TG53" s="8">
        <f t="shared" si="45"/>
        <v>6.3863497722680615E-3</v>
      </c>
      <c r="TH53" s="8">
        <f t="shared" si="45"/>
        <v>6.2470271691969738E-3</v>
      </c>
      <c r="TI53" s="8">
        <f t="shared" si="45"/>
        <v>6.1107439843254363E-3</v>
      </c>
      <c r="TJ53" s="8">
        <f t="shared" si="45"/>
        <v>5.9774339106595424E-3</v>
      </c>
      <c r="TK53" s="8">
        <f t="shared" si="45"/>
        <v>5.8470320877379777E-3</v>
      </c>
      <c r="TL53" s="8">
        <f t="shared" si="45"/>
        <v>5.7194750700748946E-3</v>
      </c>
      <c r="TM53" s="8">
        <f t="shared" si="45"/>
        <v>5.5947007962912606E-3</v>
      </c>
      <c r="TN53" s="8">
        <f t="shared" si="45"/>
        <v>5.472648558919619E-3</v>
      </c>
      <c r="TO53" s="8">
        <f t="shared" si="45"/>
        <v>5.3532589748675813E-3</v>
      </c>
      <c r="TP53" s="8">
        <f t="shared" si="45"/>
        <v>5.2364739565256653E-3</v>
      </c>
      <c r="TQ53" s="8">
        <f t="shared" si="45"/>
        <v>5.1222366835054611E-3</v>
      </c>
      <c r="TR53" s="8">
        <f t="shared" si="45"/>
        <v>5.0104915749943184E-3</v>
      </c>
      <c r="TS53" s="8">
        <f t="shared" si="45"/>
        <v>4.9011842627131692E-3</v>
      </c>
      <c r="TT53" s="8">
        <f t="shared" si="45"/>
        <v>4.7942615644642533E-3</v>
      </c>
      <c r="TU53" s="8">
        <f t="shared" si="45"/>
        <v>4.6896714582559612E-3</v>
      </c>
      <c r="TV53" s="8">
        <f t="shared" si="45"/>
        <v>4.5873630569921251E-3</v>
      </c>
      <c r="TW53" s="8">
        <f t="shared" si="45"/>
        <v>4.4872865837135081E-3</v>
      </c>
      <c r="TX53" s="8">
        <f t="shared" si="45"/>
        <v>4.3893933473793971E-3</v>
      </c>
      <c r="TY53" s="8">
        <f t="shared" si="45"/>
        <v>4.2936357191775487E-3</v>
      </c>
      <c r="TZ53" s="8">
        <f t="shared" si="45"/>
        <v>4.1999671093509413E-3</v>
      </c>
      <c r="UA53" s="8">
        <f t="shared" si="45"/>
        <v>4.1083419445300806E-3</v>
      </c>
      <c r="UB53" s="8">
        <f t="shared" si="45"/>
        <v>4.0187156455598035E-3</v>
      </c>
      <c r="UC53" s="8">
        <f t="shared" si="45"/>
        <v>3.9310446058098067E-3</v>
      </c>
      <c r="UD53" s="8">
        <f t="shared" si="45"/>
        <v>3.8452861699583558E-3</v>
      </c>
      <c r="UE53" s="8">
        <f t="shared" si="45"/>
        <v>3.7613986132388325E-3</v>
      </c>
      <c r="UF53" s="8">
        <f t="shared" si="45"/>
        <v>3.6793411211390372E-3</v>
      </c>
      <c r="UG53" s="8">
        <f t="shared" si="45"/>
        <v>3.5990737695433665E-3</v>
      </c>
      <c r="UH53" s="8">
        <f t="shared" si="45"/>
        <v>3.5205575053081904E-3</v>
      </c>
      <c r="UI53" s="8">
        <f t="shared" si="45"/>
        <v>3.4437541272610158E-3</v>
      </c>
      <c r="UJ53" s="8">
        <f t="shared" si="45"/>
        <v>3.3686262676141413E-3</v>
      </c>
      <c r="UK53" s="8">
        <f t="shared" si="45"/>
        <v>3.2951373737837982E-3</v>
      </c>
      <c r="UL53" s="8">
        <f t="shared" si="45"/>
        <v>3.2232516906059178E-3</v>
      </c>
      <c r="UM53" s="8">
        <f t="shared" si="45"/>
        <v>3.1529342429398761E-3</v>
      </c>
      <c r="UN53" s="8">
        <f t="shared" si="45"/>
        <v>3.0841508186517401E-3</v>
      </c>
      <c r="UO53" s="8">
        <f t="shared" si="45"/>
        <v>3.0168679519687624E-3</v>
      </c>
      <c r="UP53" s="8">
        <f t="shared" si="45"/>
        <v>2.9510529071969886E-3</v>
      </c>
      <c r="UQ53" s="8">
        <f t="shared" si="45"/>
        <v>2.8866736627940989E-3</v>
      </c>
      <c r="UR53" s="8">
        <f t="shared" si="45"/>
        <v>2.8236988957896923E-3</v>
      </c>
      <c r="US53" s="8">
        <f t="shared" si="45"/>
        <v>2.7620979665454641E-3</v>
      </c>
      <c r="UT53" s="8">
        <f t="shared" si="45"/>
        <v>2.7018409038478465E-3</v>
      </c>
      <c r="UU53" s="8">
        <f t="shared" si="45"/>
        <v>2.6428983903258648E-3</v>
      </c>
      <c r="UV53" s="8">
        <f t="shared" si="45"/>
        <v>2.585241748187108E-3</v>
      </c>
      <c r="UW53" s="8">
        <f t="shared" si="45"/>
        <v>2.5288429252648932E-3</v>
      </c>
      <c r="UX53" s="8">
        <f t="shared" si="45"/>
        <v>2.4736744813698003E-3</v>
      </c>
      <c r="UY53" s="8">
        <f t="shared" si="45"/>
        <v>2.4197095749389757E-3</v>
      </c>
      <c r="UZ53" s="8">
        <f t="shared" si="45"/>
        <v>2.3669219499766795E-3</v>
      </c>
      <c r="VA53" s="8">
        <f t="shared" si="45"/>
        <v>2.3152859232797376E-3</v>
      </c>
      <c r="VB53" s="8">
        <f t="shared" si="45"/>
        <v>2.264776371941678E-3</v>
      </c>
      <c r="VC53" s="8">
        <f t="shared" si="45"/>
        <v>2.2153687211294757E-3</v>
      </c>
      <c r="VD53" s="8">
        <f t="shared" si="45"/>
        <v>2.1670389321269529E-3</v>
      </c>
      <c r="VE53" s="8">
        <f t="shared" si="45"/>
        <v>2.1197634906390231E-3</v>
      </c>
      <c r="VF53" s="8">
        <f t="shared" si="45"/>
        <v>2.073519395351082E-3</v>
      </c>
      <c r="VG53" s="8">
        <f t="shared" ref="VG53:XR53" si="46">VG52/(1+$C$41)^VG51</f>
        <v>2.0282841467379915E-3</v>
      </c>
      <c r="VH53" s="8">
        <f t="shared" si="46"/>
        <v>1.9840357361171936E-3</v>
      </c>
      <c r="VI53" s="8">
        <f t="shared" si="46"/>
        <v>1.9407526349406446E-3</v>
      </c>
      <c r="VJ53" s="8">
        <f t="shared" si="46"/>
        <v>1.8984137843203513E-3</v>
      </c>
      <c r="VK53" s="8">
        <f t="shared" si="46"/>
        <v>1.8569985847824134E-3</v>
      </c>
      <c r="VL53" s="8">
        <f t="shared" si="46"/>
        <v>1.8164868862445911E-3</v>
      </c>
      <c r="VM53" s="8">
        <f t="shared" si="46"/>
        <v>1.7768589782125182E-3</v>
      </c>
      <c r="VN53" s="8">
        <f t="shared" si="46"/>
        <v>1.7380955801897878E-3</v>
      </c>
      <c r="VO53" s="8">
        <f t="shared" si="46"/>
        <v>1.7001778322972554E-3</v>
      </c>
      <c r="VP53" s="8">
        <f t="shared" si="46"/>
        <v>1.663087286096982E-3</v>
      </c>
      <c r="VQ53" s="8">
        <f t="shared" si="46"/>
        <v>1.6268058956163648E-3</v>
      </c>
      <c r="VR53" s="8">
        <f t="shared" si="46"/>
        <v>1.5913160085680748E-3</v>
      </c>
      <c r="VS53" s="8">
        <f t="shared" si="46"/>
        <v>1.5566003577615485E-3</v>
      </c>
      <c r="VT53" s="8">
        <f t="shared" si="46"/>
        <v>1.5226420527018327E-3</v>
      </c>
      <c r="VU53" s="8">
        <f t="shared" si="46"/>
        <v>1.4894245713717141E-3</v>
      </c>
      <c r="VV53" s="8">
        <f t="shared" si="46"/>
        <v>1.4569317521931225E-3</v>
      </c>
      <c r="VW53" s="8">
        <f t="shared" si="46"/>
        <v>1.4251477861639053E-3</v>
      </c>
      <c r="VX53" s="8">
        <f t="shared" si="46"/>
        <v>1.3940572091661416E-3</v>
      </c>
      <c r="VY53" s="8">
        <f t="shared" si="46"/>
        <v>1.3636448944422542E-3</v>
      </c>
      <c r="VZ53" s="8">
        <f t="shared" si="46"/>
        <v>1.333896045235265E-3</v>
      </c>
      <c r="WA53" s="8">
        <f t="shared" si="46"/>
        <v>1.3047961875896029E-3</v>
      </c>
      <c r="WB53" s="8">
        <f t="shared" si="46"/>
        <v>1.2763311633089715E-3</v>
      </c>
      <c r="WC53" s="8">
        <f t="shared" si="46"/>
        <v>1.2484871230678432E-3</v>
      </c>
      <c r="WD53" s="8">
        <f t="shared" si="46"/>
        <v>1.2212505196732297E-3</v>
      </c>
      <c r="WE53" s="8">
        <f t="shared" si="46"/>
        <v>1.1946081014734562E-3</v>
      </c>
      <c r="WF53" s="8">
        <f t="shared" si="46"/>
        <v>1.1685469059107235E-3</v>
      </c>
      <c r="WG53" s="8">
        <f t="shared" si="46"/>
        <v>1.1430542532143259E-3</v>
      </c>
      <c r="WH53" s="8">
        <f t="shared" si="46"/>
        <v>1.118117740231458E-3</v>
      </c>
      <c r="WI53" s="8">
        <f t="shared" si="46"/>
        <v>1.0937252343926045E-3</v>
      </c>
      <c r="WJ53" s="8">
        <f t="shared" si="46"/>
        <v>1.0698648678085809E-3</v>
      </c>
      <c r="WK53" s="8">
        <f t="shared" si="46"/>
        <v>1.0465250314963491E-3</v>
      </c>
      <c r="WL53" s="8">
        <f t="shared" si="46"/>
        <v>1.0236943697308032E-3</v>
      </c>
      <c r="WM53" s="8">
        <f t="shared" si="46"/>
        <v>1.0013617745197737E-3</v>
      </c>
      <c r="WN53" s="8">
        <f t="shared" si="46"/>
        <v>9.7951638019956404E-4</v>
      </c>
      <c r="WO53" s="8">
        <f t="shared" si="46"/>
        <v>9.581475581483869E-4</v>
      </c>
      <c r="WP53" s="8">
        <f t="shared" si="46"/>
        <v>9.3724491161513391E-4</v>
      </c>
      <c r="WQ53" s="8">
        <f t="shared" si="46"/>
        <v>9.1679827066095732E-4</v>
      </c>
      <c r="WR53" s="8">
        <f t="shared" si="46"/>
        <v>8.9679768721120457E-4</v>
      </c>
      <c r="WS53" s="8">
        <f t="shared" si="46"/>
        <v>8.7723343021529931E-4</v>
      </c>
      <c r="WT53" s="8">
        <f t="shared" si="46"/>
        <v>8.5809598091220987E-4</v>
      </c>
      <c r="WU53" s="8">
        <f t="shared" si="46"/>
        <v>8.3937602819921149E-4</v>
      </c>
      <c r="WV53" s="8">
        <f t="shared" si="46"/>
        <v>8.2106446410167347E-4</v>
      </c>
      <c r="WW53" s="8">
        <f t="shared" si="46"/>
        <v>8.0315237934168275E-4</v>
      </c>
      <c r="WX53" s="8">
        <f t="shared" si="46"/>
        <v>7.8563105900333852E-4</v>
      </c>
      <c r="WY53" s="8">
        <f t="shared" si="46"/>
        <v>7.6849197829261071E-4</v>
      </c>
      <c r="WZ53" s="8">
        <f t="shared" si="46"/>
        <v>7.5172679838970166E-4</v>
      </c>
      <c r="XA53" s="8">
        <f t="shared" si="46"/>
        <v>7.3532736239189051E-4</v>
      </c>
      <c r="XB53" s="8">
        <f t="shared" si="46"/>
        <v>7.1928569134488613E-4</v>
      </c>
      <c r="XC53" s="8">
        <f t="shared" si="46"/>
        <v>7.0359398036076227E-4</v>
      </c>
      <c r="XD53" s="8">
        <f t="shared" si="46"/>
        <v>6.8824459482057807E-4</v>
      </c>
      <c r="XE53" s="8">
        <f t="shared" si="46"/>
        <v>6.7323006665984532E-4</v>
      </c>
      <c r="XF53" s="8">
        <f t="shared" si="46"/>
        <v>6.5854309073502663E-4</v>
      </c>
      <c r="XG53" s="8">
        <f t="shared" si="46"/>
        <v>6.4417652126930538E-4</v>
      </c>
      <c r="XH53" s="8">
        <f t="shared" si="46"/>
        <v>6.3012336837588894E-4</v>
      </c>
      <c r="XI53" s="8">
        <f t="shared" si="46"/>
        <v>6.1637679465716339E-4</v>
      </c>
      <c r="XJ53" s="8">
        <f t="shared" si="46"/>
        <v>6.0293011187803462E-4</v>
      </c>
      <c r="XK53" s="8">
        <f t="shared" si="46"/>
        <v>5.8977677771184834E-4</v>
      </c>
      <c r="XL53" s="8">
        <f t="shared" si="46"/>
        <v>5.769103925572953E-4</v>
      </c>
      <c r="XM53" s="8">
        <f t="shared" si="46"/>
        <v>5.6432469642476112E-4</v>
      </c>
      <c r="XN53" s="8">
        <f t="shared" si="46"/>
        <v>5.5201356589060051E-4</v>
      </c>
      <c r="XO53" s="8">
        <f t="shared" si="46"/>
        <v>5.399710111178577E-4</v>
      </c>
      <c r="XP53" s="8">
        <f t="shared" si="46"/>
        <v>5.2819117294198063E-4</v>
      </c>
      <c r="XQ53" s="8">
        <f t="shared" si="46"/>
        <v>5.1666832002011313E-4</v>
      </c>
      <c r="XR53" s="8">
        <f t="shared" si="46"/>
        <v>5.0539684604257614E-4</v>
      </c>
      <c r="XS53" s="8">
        <f t="shared" ref="XS53:AAD53" si="47">XS52/(1+$C$41)^XS51</f>
        <v>4.9437126700518452E-4</v>
      </c>
      <c r="XT53" s="8">
        <f t="shared" si="47"/>
        <v>4.8358621854106745E-4</v>
      </c>
      <c r="XU53" s="8">
        <f t="shared" si="47"/>
        <v>4.7303645331069907E-4</v>
      </c>
      <c r="XV53" s="8">
        <f t="shared" si="47"/>
        <v>4.6271683844886606E-4</v>
      </c>
      <c r="XW53" s="8">
        <f t="shared" si="47"/>
        <v>4.526223530673325E-4</v>
      </c>
      <c r="XX53" s="8">
        <f t="shared" si="47"/>
        <v>4.427480858119852E-4</v>
      </c>
      <c r="XY53" s="8">
        <f t="shared" si="47"/>
        <v>4.3308923247327116E-4</v>
      </c>
      <c r="XZ53" s="8">
        <f t="shared" si="47"/>
        <v>4.2364109364876603E-4</v>
      </c>
      <c r="YA53" s="8">
        <f t="shared" si="47"/>
        <v>4.1439907245673427E-4</v>
      </c>
      <c r="YB53" s="8">
        <f t="shared" si="47"/>
        <v>4.0535867229957027E-4</v>
      </c>
      <c r="YC53" s="8">
        <f t="shared" si="47"/>
        <v>3.9651549467603105E-4</v>
      </c>
      <c r="YD53" s="8">
        <f t="shared" si="47"/>
        <v>3.8786523704119666E-4</v>
      </c>
      <c r="YE53" s="8">
        <f t="shared" si="47"/>
        <v>3.7940369071311751E-4</v>
      </c>
      <c r="YF53" s="8">
        <f t="shared" si="47"/>
        <v>3.7112673882512889E-4</v>
      </c>
      <c r="YG53" s="8">
        <f t="shared" si="47"/>
        <v>3.6303035432283808E-4</v>
      </c>
      <c r="YH53" s="8">
        <f t="shared" si="47"/>
        <v>3.5511059800480681E-4</v>
      </c>
      <c r="YI53" s="8">
        <f t="shared" si="47"/>
        <v>3.4736361660598036E-4</v>
      </c>
      <c r="YJ53" s="8">
        <f t="shared" si="47"/>
        <v>3.3978564092292519E-4</v>
      </c>
      <c r="YK53" s="8">
        <f t="shared" si="47"/>
        <v>3.3237298397996743E-4</v>
      </c>
      <c r="YL53" s="8">
        <f t="shared" si="47"/>
        <v>3.2512203923533775E-4</v>
      </c>
      <c r="YM53" s="8">
        <f t="shared" si="47"/>
        <v>3.1802927882645081E-4</v>
      </c>
      <c r="YN53" s="8">
        <f t="shared" si="47"/>
        <v>3.1109125185346429E-4</v>
      </c>
      <c r="YO53" s="8">
        <f t="shared" si="47"/>
        <v>3.043045827002847E-4</v>
      </c>
      <c r="YP53" s="8">
        <f t="shared" si="47"/>
        <v>2.9766596939219961E-4</v>
      </c>
      <c r="YQ53" s="8">
        <f t="shared" si="47"/>
        <v>2.9117218198934159E-4</v>
      </c>
      <c r="YR53" s="8">
        <f t="shared" si="47"/>
        <v>2.8482006101519759E-4</v>
      </c>
      <c r="YS53" s="8">
        <f t="shared" si="47"/>
        <v>2.7860651591940326E-4</v>
      </c>
      <c r="YT53" s="8">
        <f t="shared" si="47"/>
        <v>2.7252852357407132E-4</v>
      </c>
      <c r="YU53" s="8">
        <f t="shared" si="47"/>
        <v>2.6658312680292404E-4</v>
      </c>
      <c r="YV53" s="8">
        <f t="shared" si="47"/>
        <v>2.6076743294251356E-4</v>
      </c>
      <c r="YW53" s="8">
        <f t="shared" si="47"/>
        <v>2.550786124348305E-4</v>
      </c>
      <c r="YX53" s="8">
        <f t="shared" si="47"/>
        <v>2.4951389745061483E-4</v>
      </c>
      <c r="YY53" s="8">
        <f t="shared" si="47"/>
        <v>2.44070580542702E-4</v>
      </c>
      <c r="YZ53" s="8">
        <f t="shared" si="47"/>
        <v>2.3874601332874492E-4</v>
      </c>
      <c r="ZA53" s="8">
        <f t="shared" si="47"/>
        <v>2.3353760520267508E-4</v>
      </c>
      <c r="ZB53" s="8">
        <f t="shared" si="47"/>
        <v>2.2844282207427324E-4</v>
      </c>
      <c r="ZC53" s="8">
        <f t="shared" si="47"/>
        <v>2.2345918513623722E-4</v>
      </c>
      <c r="ZD53" s="8">
        <f t="shared" si="47"/>
        <v>2.1858426965814742E-4</v>
      </c>
      <c r="ZE53" s="8">
        <f t="shared" si="47"/>
        <v>2.1381570380674253E-4</v>
      </c>
      <c r="ZF53" s="8">
        <f t="shared" si="47"/>
        <v>2.0915116749193103E-4</v>
      </c>
      <c r="ZG53" s="8">
        <f t="shared" si="47"/>
        <v>2.0458839123797958E-4</v>
      </c>
      <c r="ZH53" s="8">
        <f t="shared" si="47"/>
        <v>2.0012515507932522E-4</v>
      </c>
      <c r="ZI53" s="8">
        <f t="shared" si="47"/>
        <v>1.9575928748047703E-4</v>
      </c>
      <c r="ZJ53" s="8">
        <f t="shared" si="47"/>
        <v>1.9148866427948132E-4</v>
      </c>
      <c r="ZK53" s="8">
        <f t="shared" si="47"/>
        <v>1.8731120765443527E-4</v>
      </c>
      <c r="ZL53" s="8">
        <f t="shared" si="47"/>
        <v>1.8322488511254647E-4</v>
      </c>
      <c r="ZM53" s="8">
        <f t="shared" si="47"/>
        <v>1.7922770850124813E-4</v>
      </c>
      <c r="ZN53" s="8">
        <f t="shared" si="47"/>
        <v>1.7531773304088554E-4</v>
      </c>
      <c r="ZO53" s="8">
        <f t="shared" si="47"/>
        <v>1.7149305637850732E-4</v>
      </c>
      <c r="ZP53" s="8">
        <f t="shared" si="47"/>
        <v>1.67751817662297E-4</v>
      </c>
      <c r="ZQ53" s="8">
        <f t="shared" si="47"/>
        <v>1.6409219663619755E-4</v>
      </c>
      <c r="ZR53" s="8">
        <f t="shared" si="47"/>
        <v>1.6051241275428707E-4</v>
      </c>
      <c r="ZS53" s="8">
        <f t="shared" si="47"/>
        <v>1.5701072431447492E-4</v>
      </c>
      <c r="ZT53" s="8">
        <f t="shared" si="47"/>
        <v>1.5358542761109679E-4</v>
      </c>
      <c r="ZU53" s="8">
        <f t="shared" si="47"/>
        <v>1.5023485610599671E-4</v>
      </c>
      <c r="ZV53" s="8">
        <f t="shared" si="47"/>
        <v>1.4695737961769212E-4</v>
      </c>
      <c r="ZW53" s="8">
        <f t="shared" si="47"/>
        <v>1.4375140352822848E-4</v>
      </c>
      <c r="ZX53" s="8">
        <f t="shared" si="47"/>
        <v>1.4061536800733616E-4</v>
      </c>
      <c r="ZY53" s="8">
        <f t="shared" si="47"/>
        <v>1.3754774725351337E-4</v>
      </c>
      <c r="ZZ53" s="8">
        <f t="shared" si="47"/>
        <v>1.3454704875166514E-4</v>
      </c>
      <c r="AAA53" s="8">
        <f t="shared" si="47"/>
        <v>1.3161181254693765E-4</v>
      </c>
      <c r="AAB53" s="8">
        <f t="shared" si="47"/>
        <v>1.2874061053439403E-4</v>
      </c>
      <c r="AAC53" s="8">
        <f t="shared" si="47"/>
        <v>1.2593204576418686E-4</v>
      </c>
      <c r="AAD53" s="8">
        <f t="shared" si="47"/>
        <v>1.2318475176188812E-4</v>
      </c>
      <c r="AAE53" s="8">
        <f t="shared" ref="AAE53:ACP53" si="48">AAE52/(1+$C$41)^AAE51</f>
        <v>1.2049739186364739E-4</v>
      </c>
      <c r="AAF53" s="8">
        <f t="shared" si="48"/>
        <v>1.1786865856585336E-4</v>
      </c>
      <c r="AAG53" s="8">
        <f t="shared" si="48"/>
        <v>1.152972728889834E-4</v>
      </c>
      <c r="AAH53" s="8">
        <f t="shared" si="48"/>
        <v>1.1278198375533077E-4</v>
      </c>
      <c r="AAI53" s="8">
        <f t="shared" si="48"/>
        <v>1.103215673803076E-4</v>
      </c>
      <c r="AAJ53" s="8">
        <f t="shared" si="48"/>
        <v>1.0791482667702662E-4</v>
      </c>
      <c r="AAK53" s="8">
        <f t="shared" si="48"/>
        <v>1.0556059067387251E-4</v>
      </c>
      <c r="AAL53" s="8">
        <f t="shared" si="48"/>
        <v>1.0325771394477933E-4</v>
      </c>
      <c r="AAM53" s="8">
        <f t="shared" si="48"/>
        <v>1.0100507605193696E-4</v>
      </c>
      <c r="AAN53" s="8">
        <f t="shared" si="48"/>
        <v>9.8801581000654873E-5</v>
      </c>
      <c r="AAO53" s="8">
        <f t="shared" si="48"/>
        <v>9.6646156706119038E-5</v>
      </c>
      <c r="AAP53" s="8">
        <f t="shared" si="48"/>
        <v>9.4537754471781199E-5</v>
      </c>
      <c r="AAQ53" s="8">
        <f t="shared" si="48"/>
        <v>9.2475348479128174E-5</v>
      </c>
      <c r="AAR53" s="8">
        <f t="shared" si="48"/>
        <v>9.0457935288581559E-5</v>
      </c>
      <c r="AAS53" s="8">
        <f t="shared" si="48"/>
        <v>8.8484533351285976E-5</v>
      </c>
      <c r="AAT53" s="8">
        <f t="shared" si="48"/>
        <v>8.6554182531547912E-5</v>
      </c>
      <c r="AAU53" s="8">
        <f t="shared" si="48"/>
        <v>8.4665943639692986E-5</v>
      </c>
      <c r="AAV53" s="8">
        <f t="shared" si="48"/>
        <v>8.2818897975114113E-5</v>
      </c>
      <c r="AAW53" s="8">
        <f t="shared" si="48"/>
        <v>8.1012146879288384E-5</v>
      </c>
      <c r="AAX53" s="8">
        <f t="shared" si="48"/>
        <v>7.9244811298545315E-5</v>
      </c>
      <c r="AAY53" s="8">
        <f t="shared" si="48"/>
        <v>7.7516031356373506E-5</v>
      </c>
      <c r="AAZ53" s="8">
        <f t="shared" si="48"/>
        <v>7.5824965935057781E-5</v>
      </c>
      <c r="ABA53" s="8">
        <f t="shared" si="48"/>
        <v>7.4170792266443181E-5</v>
      </c>
      <c r="ABB53" s="8">
        <f t="shared" si="48"/>
        <v>7.2552705531626617E-5</v>
      </c>
      <c r="ABC53" s="8">
        <f t="shared" si="48"/>
        <v>7.0969918469381745E-5</v>
      </c>
      <c r="ABD53" s="8">
        <f t="shared" si="48"/>
        <v>6.9421660993126172E-5</v>
      </c>
      <c r="ABE53" s="8">
        <f t="shared" si="48"/>
        <v>6.7907179816244779E-5</v>
      </c>
      <c r="ABF53" s="8">
        <f t="shared" si="48"/>
        <v>6.6425738085586832E-5</v>
      </c>
      <c r="ABG53" s="8">
        <f t="shared" si="48"/>
        <v>6.4976615022958908E-5</v>
      </c>
      <c r="ABH53" s="8">
        <f t="shared" si="48"/>
        <v>6.3559105574438439E-5</v>
      </c>
      <c r="ABI53" s="8">
        <f t="shared" si="48"/>
        <v>6.2172520067338045E-5</v>
      </c>
      <c r="ABJ53" s="8">
        <f t="shared" si="48"/>
        <v>6.0816183874653325E-5</v>
      </c>
      <c r="ABK53" s="8">
        <f t="shared" si="48"/>
        <v>5.9489437086830982E-5</v>
      </c>
      <c r="ABL53" s="8">
        <f t="shared" si="48"/>
        <v>5.8191634190697488E-5</v>
      </c>
      <c r="ABM53" s="8">
        <f t="shared" si="48"/>
        <v>5.6922143755392201E-5</v>
      </c>
      <c r="ABN53" s="8">
        <f t="shared" si="48"/>
        <v>5.5680348125151999E-5</v>
      </c>
      <c r="ABO53" s="8">
        <f t="shared" si="48"/>
        <v>5.4465643118798194E-5</v>
      </c>
      <c r="ABP53" s="8">
        <f t="shared" si="48"/>
        <v>5.3277437735779073E-5</v>
      </c>
      <c r="ABQ53" s="8">
        <f t="shared" si="48"/>
        <v>5.2115153868625616E-5</v>
      </c>
      <c r="ABR53" s="8">
        <f t="shared" si="48"/>
        <v>5.0978226021679846E-5</v>
      </c>
      <c r="ABS53" s="8">
        <f t="shared" si="48"/>
        <v>4.9866101035959824E-5</v>
      </c>
      <c r="ABT53" s="8">
        <f t="shared" si="48"/>
        <v>4.8778237820026326E-5</v>
      </c>
      <c r="ABU53" s="8">
        <f t="shared" si="48"/>
        <v>4.7714107086721202E-5</v>
      </c>
      <c r="ABV53" s="8">
        <f t="shared" si="48"/>
        <v>4.667319109564892E-5</v>
      </c>
      <c r="ABW53" s="8">
        <f t="shared" si="48"/>
        <v>4.5654983401276007E-5</v>
      </c>
      <c r="ABX53" s="8">
        <f t="shared" si="48"/>
        <v>4.465898860652581E-5</v>
      </c>
      <c r="ABY53" s="8">
        <f t="shared" si="48"/>
        <v>4.368472212174895E-5</v>
      </c>
      <c r="ABZ53" s="8">
        <f t="shared" si="48"/>
        <v>4.2731709928951727E-5</v>
      </c>
      <c r="ACA53" s="8">
        <f t="shared" si="48"/>
        <v>4.1799488351168366E-5</v>
      </c>
      <c r="ACB53" s="8">
        <f t="shared" si="48"/>
        <v>4.0887603826864238E-5</v>
      </c>
      <c r="ACC53" s="8">
        <f t="shared" si="48"/>
        <v>3.9995612689260924E-5</v>
      </c>
      <c r="ACD53" s="8">
        <f t="shared" si="48"/>
        <v>3.9123080950475196E-5</v>
      </c>
      <c r="ACE53" s="8">
        <f t="shared" si="48"/>
        <v>3.8269584090367384E-5</v>
      </c>
      <c r="ACF53" s="8">
        <f t="shared" si="48"/>
        <v>3.7434706849995956E-5</v>
      </c>
      <c r="ACG53" s="8">
        <f t="shared" si="48"/>
        <v>3.6618043029578206E-5</v>
      </c>
      <c r="ACH53" s="8">
        <f t="shared" si="48"/>
        <v>3.5819195290858419E-5</v>
      </c>
      <c r="ACI53" s="8">
        <f t="shared" si="48"/>
        <v>3.5037774963787658E-5</v>
      </c>
      <c r="ACJ53" s="8">
        <f t="shared" si="48"/>
        <v>3.4273401857420789E-5</v>
      </c>
      <c r="ACK53" s="8">
        <f t="shared" si="48"/>
        <v>3.35257040749391E-5</v>
      </c>
      <c r="ACL53" s="8">
        <f t="shared" si="48"/>
        <v>3.2794317832708169E-5</v>
      </c>
      <c r="ACM53" s="8">
        <f t="shared" si="48"/>
        <v>3.2078887283283244E-5</v>
      </c>
      <c r="ACN53" s="8">
        <f t="shared" si="48"/>
        <v>3.1379064342275776E-5</v>
      </c>
      <c r="ACO53" s="8">
        <f t="shared" si="48"/>
        <v>3.069450851899704E-5</v>
      </c>
      <c r="ACP53" s="8">
        <f t="shared" si="48"/>
        <v>3.0024886750796323E-5</v>
      </c>
      <c r="ACQ53" s="8">
        <f t="shared" ref="ACQ53:AFB53" si="49">ACQ52/(1+$C$41)^ACQ51</f>
        <v>2.9369873241013268E-5</v>
      </c>
      <c r="ACR53" s="8">
        <f t="shared" si="49"/>
        <v>2.8729149300465199E-5</v>
      </c>
      <c r="ACS53" s="8">
        <f t="shared" si="49"/>
        <v>2.8102403192392697E-5</v>
      </c>
      <c r="ACT53" s="8">
        <f t="shared" si="49"/>
        <v>2.7489329980787673E-5</v>
      </c>
      <c r="ACU53" s="8">
        <f t="shared" si="49"/>
        <v>2.6889631382030334E-5</v>
      </c>
      <c r="ACV53" s="8">
        <f t="shared" si="49"/>
        <v>2.6303015619762742E-5</v>
      </c>
      <c r="ACW53" s="8">
        <f t="shared" si="49"/>
        <v>2.5729197282928475E-5</v>
      </c>
      <c r="ACX53" s="8">
        <f t="shared" si="49"/>
        <v>2.5167897186909138E-5</v>
      </c>
      <c r="ACY53" s="8">
        <f t="shared" si="49"/>
        <v>2.4618842237690408E-5</v>
      </c>
      <c r="ACZ53" s="8">
        <f t="shared" si="49"/>
        <v>2.4081765298991298E-5</v>
      </c>
      <c r="ADA53" s="8">
        <f t="shared" si="49"/>
        <v>2.3556405062292135E-5</v>
      </c>
      <c r="ADB53" s="8">
        <f t="shared" si="49"/>
        <v>2.304250591969789E-5</v>
      </c>
      <c r="ADC53" s="8">
        <f t="shared" si="49"/>
        <v>2.2539817839575229E-5</v>
      </c>
      <c r="ADD53" s="8">
        <f t="shared" si="49"/>
        <v>2.2048096244902452E-5</v>
      </c>
      <c r="ADE53" s="8">
        <f t="shared" si="49"/>
        <v>2.1567101894273467E-5</v>
      </c>
      <c r="ADF53" s="8">
        <f t="shared" si="49"/>
        <v>2.1096600765497607E-5</v>
      </c>
      <c r="ADG53" s="8">
        <f t="shared" si="49"/>
        <v>2.0636363941738925E-5</v>
      </c>
      <c r="ADH53" s="8">
        <f t="shared" si="49"/>
        <v>2.0186167500139348E-5</v>
      </c>
      <c r="ADI53" s="8">
        <f t="shared" si="49"/>
        <v>1.9745792402871599E-5</v>
      </c>
      <c r="ADJ53" s="8">
        <f t="shared" si="49"/>
        <v>1.9315024390568952E-5</v>
      </c>
      <c r="ADK53" s="8">
        <f t="shared" si="49"/>
        <v>1.8893653878079795E-5</v>
      </c>
      <c r="ADL53" s="8">
        <f t="shared" si="49"/>
        <v>1.8481475852496426E-5</v>
      </c>
      <c r="ADM53" s="8">
        <f t="shared" si="49"/>
        <v>1.807828977340844E-5</v>
      </c>
      <c r="ADN53" s="8">
        <f t="shared" si="49"/>
        <v>1.768389947533208E-5</v>
      </c>
      <c r="ADO53" s="8">
        <f t="shared" si="49"/>
        <v>1.729811307226827E-5</v>
      </c>
      <c r="ADP53" s="8">
        <f t="shared" si="49"/>
        <v>1.6920742864342666E-5</v>
      </c>
      <c r="ADQ53" s="8">
        <f t="shared" si="49"/>
        <v>1.6551605246482515E-5</v>
      </c>
      <c r="ADR53" s="8">
        <f t="shared" si="49"/>
        <v>1.6190520619085717E-5</v>
      </c>
      <c r="ADS53" s="8">
        <f t="shared" si="49"/>
        <v>1.5837313300638763E-5</v>
      </c>
      <c r="ADT53" s="8">
        <f t="shared" si="49"/>
        <v>1.5491811442240909E-5</v>
      </c>
      <c r="ADU53" s="8">
        <f t="shared" si="49"/>
        <v>1.515384694399312E-5</v>
      </c>
      <c r="ADV53" s="8">
        <f t="shared" si="49"/>
        <v>1.4823255373211024E-5</v>
      </c>
      <c r="ADW53" s="8">
        <f t="shared" si="49"/>
        <v>1.449987588442211E-5</v>
      </c>
      <c r="ADX53" s="8">
        <f t="shared" si="49"/>
        <v>1.4183551141108229E-5</v>
      </c>
      <c r="ADY53" s="8">
        <f t="shared" si="49"/>
        <v>1.3874127239155345E-5</v>
      </c>
      <c r="ADZ53" s="8">
        <f t="shared" si="49"/>
        <v>1.3571453631973303E-5</v>
      </c>
      <c r="AEA53" s="8">
        <f t="shared" si="49"/>
        <v>1.3275383057249112E-5</v>
      </c>
      <c r="AEB53" s="8">
        <f t="shared" si="49"/>
        <v>1.2985771465298223E-5</v>
      </c>
      <c r="AEC53" s="8">
        <f t="shared" si="49"/>
        <v>1.2702477948978802E-5</v>
      </c>
      <c r="AED53" s="8">
        <f t="shared" si="49"/>
        <v>1.2425364675134995E-5</v>
      </c>
      <c r="AEE53" s="8">
        <f t="shared" si="49"/>
        <v>1.2154296817535874E-5</v>
      </c>
      <c r="AEF53" s="8">
        <f t="shared" si="49"/>
        <v>1.1889142491277242E-5</v>
      </c>
      <c r="AEG53" s="8">
        <f t="shared" si="49"/>
        <v>1.1629772688614594E-5</v>
      </c>
      <c r="AEH53" s="8">
        <f t="shared" si="49"/>
        <v>1.1376061216195915E-5</v>
      </c>
      <c r="AEI53" s="8">
        <f t="shared" si="49"/>
        <v>1.1127884633663766E-5</v>
      </c>
      <c r="AEJ53" s="8">
        <f t="shared" si="49"/>
        <v>1.0885122193596817E-5</v>
      </c>
      <c r="AEK53" s="8">
        <f t="shared" si="49"/>
        <v>1.0647655782761608E-5</v>
      </c>
      <c r="AEL53" s="8">
        <f t="shared" si="49"/>
        <v>1.0415369864645909E-5</v>
      </c>
      <c r="AEM53" s="8">
        <f t="shared" si="49"/>
        <v>1.018815142324581E-5</v>
      </c>
      <c r="AEN53" s="8">
        <f t="shared" si="49"/>
        <v>9.9658899080790781E-6</v>
      </c>
      <c r="AEO53" s="8">
        <f t="shared" si="49"/>
        <v>9.7484771803981213E-6</v>
      </c>
      <c r="AEP53" s="8">
        <f t="shared" si="49"/>
        <v>9.5358074605763354E-6</v>
      </c>
      <c r="AEQ53" s="8">
        <f t="shared" si="49"/>
        <v>9.3277772766422746E-6</v>
      </c>
      <c r="AER53" s="8">
        <f t="shared" si="49"/>
        <v>9.1242854139365435E-6</v>
      </c>
      <c r="AES53" s="8">
        <f t="shared" si="49"/>
        <v>8.925232865867021E-6</v>
      </c>
      <c r="AET53" s="8">
        <f t="shared" si="49"/>
        <v>8.7305227857383201E-6</v>
      </c>
      <c r="AEU53" s="8">
        <f t="shared" si="49"/>
        <v>8.540060439632194E-6</v>
      </c>
      <c r="AEV53" s="8">
        <f t="shared" si="49"/>
        <v>8.3537531603158246E-6</v>
      </c>
      <c r="AEW53" s="8">
        <f t="shared" si="49"/>
        <v>8.1715103021556803E-6</v>
      </c>
      <c r="AEX53" s="8">
        <f t="shared" si="49"/>
        <v>7.9932431970149263E-6</v>
      </c>
      <c r="AEY53" s="8">
        <f t="shared" si="49"/>
        <v>7.8188651111129874E-6</v>
      </c>
      <c r="AEZ53" s="8">
        <f t="shared" si="49"/>
        <v>7.6482912028262368E-6</v>
      </c>
      <c r="AFA53" s="8">
        <f t="shared" si="49"/>
        <v>7.4814384814092874E-6</v>
      </c>
      <c r="AFB53" s="8">
        <f t="shared" si="49"/>
        <v>7.3182257666168163E-6</v>
      </c>
      <c r="AFC53" s="8">
        <f t="shared" ref="AFC53:AHN53" si="50">AFC52/(1+$C$41)^AFC51</f>
        <v>7.1585736492062686E-6</v>
      </c>
      <c r="AFD53" s="8">
        <f t="shared" si="50"/>
        <v>7.0024044523022134E-6</v>
      </c>
      <c r="AFE53" s="8">
        <f t="shared" si="50"/>
        <v>6.8496421936035572E-6</v>
      </c>
      <c r="AFF53" s="8">
        <f t="shared" si="50"/>
        <v>6.7002125484152571E-6</v>
      </c>
      <c r="AFG53" s="8">
        <f t="shared" si="50"/>
        <v>6.5540428134864955E-6</v>
      </c>
      <c r="AFH53" s="8">
        <f t="shared" si="50"/>
        <v>6.4110618716377681E-6</v>
      </c>
      <c r="AFI53" s="8">
        <f t="shared" si="50"/>
        <v>6.2712001571596469E-6</v>
      </c>
      <c r="AFJ53" s="8">
        <f t="shared" si="50"/>
        <v>6.1343896219663956E-6</v>
      </c>
      <c r="AFK53" s="8">
        <f t="shared" si="50"/>
        <v>6.0005637024879685E-6</v>
      </c>
      <c r="AFL53" s="8">
        <f t="shared" si="50"/>
        <v>5.8696572872842783E-6</v>
      </c>
      <c r="AFM53" s="8">
        <f t="shared" si="50"/>
        <v>5.741606685365996E-6</v>
      </c>
      <c r="AFN53" s="8">
        <f t="shared" si="50"/>
        <v>5.6163495952064214E-6</v>
      </c>
      <c r="AFO53" s="8">
        <f t="shared" si="50"/>
        <v>5.4938250744294278E-6</v>
      </c>
      <c r="AFP53" s="8">
        <f t="shared" si="50"/>
        <v>5.3739735101586386E-6</v>
      </c>
      <c r="AFQ53" s="8">
        <f t="shared" si="50"/>
        <v>5.256736590013494E-6</v>
      </c>
      <c r="AFR53" s="8">
        <f t="shared" si="50"/>
        <v>5.1420572737380213E-6</v>
      </c>
      <c r="AFS53" s="8">
        <f t="shared" si="50"/>
        <v>5.0298797654485921E-6</v>
      </c>
      <c r="AFT53" s="8">
        <f t="shared" si="50"/>
        <v>4.9201494864870599E-6</v>
      </c>
      <c r="AFU53" s="8">
        <f t="shared" si="50"/>
        <v>4.8128130488661681E-6</v>
      </c>
      <c r="AFV53" s="8">
        <f t="shared" si="50"/>
        <v>4.7078182292942364E-6</v>
      </c>
      <c r="AFW53" s="8">
        <f t="shared" si="50"/>
        <v>4.6051139437665348E-6</v>
      </c>
      <c r="AFX53" s="8">
        <f t="shared" si="50"/>
        <v>4.5046502227109532E-6</v>
      </c>
      <c r="AFY53" s="8">
        <f t="shared" si="50"/>
        <v>4.4063781866758918E-6</v>
      </c>
      <c r="AFZ53" s="8">
        <f t="shared" si="50"/>
        <v>4.3102500225485269E-6</v>
      </c>
      <c r="AGA53" s="8">
        <f t="shared" si="50"/>
        <v>4.2162189602919084E-6</v>
      </c>
      <c r="AGB53" s="8">
        <f t="shared" si="50"/>
        <v>4.1242392501895398E-6</v>
      </c>
      <c r="AGC53" s="8">
        <f t="shared" si="50"/>
        <v>4.0342661405863857E-6</v>
      </c>
      <c r="AGD53" s="8">
        <f t="shared" si="50"/>
        <v>3.9462558561154749E-6</v>
      </c>
      <c r="AGE53" s="8">
        <f t="shared" si="50"/>
        <v>3.8601655763995128E-6</v>
      </c>
      <c r="AGF53" s="8">
        <f t="shared" si="50"/>
        <v>3.7759534152171183E-6</v>
      </c>
      <c r="AGG53" s="8">
        <f t="shared" si="50"/>
        <v>3.6935784001235784E-6</v>
      </c>
      <c r="AGH53" s="8">
        <f t="shared" si="50"/>
        <v>3.6130004525161763E-6</v>
      </c>
      <c r="AGI53" s="8">
        <f t="shared" si="50"/>
        <v>3.5341803681344207E-6</v>
      </c>
      <c r="AGJ53" s="8">
        <f t="shared" si="50"/>
        <v>3.4570797979856696E-6</v>
      </c>
      <c r="AGK53" s="8">
        <f t="shared" si="50"/>
        <v>3.3816612296868671E-6</v>
      </c>
      <c r="AGL53" s="8">
        <f t="shared" si="50"/>
        <v>3.307887969213346E-6</v>
      </c>
      <c r="AGM53" s="8">
        <f t="shared" si="50"/>
        <v>3.235724123045762E-6</v>
      </c>
      <c r="AGN53" s="8">
        <f t="shared" si="50"/>
        <v>3.1651345807065318E-6</v>
      </c>
      <c r="AGO53" s="8">
        <f t="shared" si="50"/>
        <v>3.0960849976772376E-6</v>
      </c>
      <c r="AGP53" s="8">
        <f t="shared" si="50"/>
        <v>3.0285417786886924E-6</v>
      </c>
      <c r="AGQ53" s="8">
        <f t="shared" si="50"/>
        <v>2.9624720613755746E-6</v>
      </c>
      <c r="AGR53" s="8">
        <f t="shared" si="50"/>
        <v>2.8978437002876043E-6</v>
      </c>
      <c r="AGS53" s="8">
        <f t="shared" si="50"/>
        <v>2.8346252512495657E-6</v>
      </c>
      <c r="AGT53" s="8">
        <f t="shared" si="50"/>
        <v>2.772785956062502E-6</v>
      </c>
      <c r="AGU53" s="8">
        <f t="shared" si="50"/>
        <v>2.712295727538675E-6</v>
      </c>
      <c r="AGV53" s="8">
        <f t="shared" si="50"/>
        <v>2.6531251348629978E-6</v>
      </c>
      <c r="AGW53" s="8">
        <f t="shared" si="50"/>
        <v>2.595245389273811E-6</v>
      </c>
      <c r="AGX53" s="8">
        <f t="shared" si="50"/>
        <v>2.538628330056045E-6</v>
      </c>
      <c r="AGY53" s="8">
        <f t="shared" si="50"/>
        <v>2.4832464108399596E-6</v>
      </c>
      <c r="AGZ53" s="8">
        <f t="shared" si="50"/>
        <v>2.4290726861987724E-6</v>
      </c>
      <c r="AHA53" s="8">
        <f t="shared" si="50"/>
        <v>2.3760807985386795E-6</v>
      </c>
      <c r="AHB53" s="8">
        <f t="shared" si="50"/>
        <v>2.324244965274872E-6</v>
      </c>
      <c r="AHC53" s="8">
        <f t="shared" si="50"/>
        <v>2.273539966287327E-6</v>
      </c>
      <c r="AHD53" s="8">
        <f t="shared" si="50"/>
        <v>2.2239411316502424E-6</v>
      </c>
      <c r="AHE53" s="8">
        <f t="shared" si="50"/>
        <v>2.1754243296291833E-6</v>
      </c>
      <c r="AHF53" s="8">
        <f t="shared" si="50"/>
        <v>2.1279659549400568E-6</v>
      </c>
      <c r="AHG53" s="8">
        <f t="shared" si="50"/>
        <v>2.0815429172642468E-6</v>
      </c>
      <c r="AHH53" s="8">
        <f t="shared" si="50"/>
        <v>2.0361326300142821E-6</v>
      </c>
      <c r="AHI53" s="8">
        <f t="shared" si="50"/>
        <v>1.9917129993445977E-6</v>
      </c>
      <c r="AHJ53" s="8">
        <f t="shared" si="50"/>
        <v>1.9482624134020327E-6</v>
      </c>
      <c r="AHK53" s="8">
        <f t="shared" si="50"/>
        <v>1.9057597318108347E-6</v>
      </c>
      <c r="AHL53" s="8">
        <f t="shared" si="50"/>
        <v>1.8641842753870554E-6</v>
      </c>
      <c r="AHM53" s="8">
        <f t="shared" si="50"/>
        <v>1.8235158160773373E-6</v>
      </c>
      <c r="AHN53" s="8">
        <f t="shared" si="50"/>
        <v>1.7837345671171871E-6</v>
      </c>
      <c r="AHO53" s="8">
        <f t="shared" ref="AHO53:AJZ53" si="51">AHO52/(1+$C$41)^AHO51</f>
        <v>1.7448211734039602E-6</v>
      </c>
      <c r="AHP53" s="8">
        <f t="shared" si="51"/>
        <v>1.706756702079857E-6</v>
      </c>
      <c r="AHQ53" s="8">
        <f t="shared" si="51"/>
        <v>1.669522633320366E-6</v>
      </c>
      <c r="AHR53" s="8">
        <f t="shared" si="51"/>
        <v>1.633100851323655E-6</v>
      </c>
      <c r="AHS53" s="8">
        <f t="shared" si="51"/>
        <v>1.5974736354965431E-6</v>
      </c>
      <c r="AHT53" s="8">
        <f t="shared" si="51"/>
        <v>1.5626236518327503E-6</v>
      </c>
      <c r="AHU53" s="8">
        <f t="shared" si="51"/>
        <v>1.5285339444792381E-6</v>
      </c>
      <c r="AHV53" s="8">
        <f t="shared" si="51"/>
        <v>1.49518792748654E-6</v>
      </c>
      <c r="AHW53" s="8">
        <f t="shared" si="51"/>
        <v>1.462569376739059E-6</v>
      </c>
      <c r="AHX53" s="8">
        <f t="shared" si="51"/>
        <v>1.4306624220614143E-6</v>
      </c>
      <c r="AHY53" s="8">
        <f t="shared" si="51"/>
        <v>1.3994515394969923E-6</v>
      </c>
      <c r="AHZ53" s="8">
        <f t="shared" si="51"/>
        <v>1.3689215437549461E-6</v>
      </c>
      <c r="AIA53" s="8">
        <f t="shared" si="51"/>
        <v>1.3390575808219706E-6</v>
      </c>
      <c r="AIB53" s="8">
        <f t="shared" si="51"/>
        <v>1.3098451207352542E-6</v>
      </c>
      <c r="AIC53" s="8">
        <f t="shared" si="51"/>
        <v>1.2812699505130967E-6</v>
      </c>
      <c r="AID53" s="8">
        <f t="shared" si="51"/>
        <v>1.2533181672397462E-6</v>
      </c>
      <c r="AIE53" s="8">
        <f t="shared" si="51"/>
        <v>1.2259761713010999E-6</v>
      </c>
      <c r="AIF53" s="8">
        <f t="shared" si="51"/>
        <v>1.1992306597679707E-6</v>
      </c>
      <c r="AIG53" s="8">
        <f t="shared" si="51"/>
        <v>1.1730686199236992E-6</v>
      </c>
      <c r="AIH53" s="8">
        <f t="shared" si="51"/>
        <v>1.1474773229329716E-6</v>
      </c>
      <c r="AII53" s="8">
        <f t="shared" si="51"/>
        <v>1.1224443176487514E-6</v>
      </c>
      <c r="AIJ53" s="8">
        <f t="shared" si="51"/>
        <v>1.09795742455432E-6</v>
      </c>
      <c r="AIK53" s="8">
        <f t="shared" si="51"/>
        <v>1.0740047298374747E-6</v>
      </c>
      <c r="AIL53" s="8">
        <f t="shared" si="51"/>
        <v>1.0505745795940002E-6</v>
      </c>
      <c r="AIM53" s="8">
        <f t="shared" si="51"/>
        <v>1.0276555741576027E-6</v>
      </c>
      <c r="AIN53" s="8">
        <f t="shared" si="51"/>
        <v>1.005236562553529E-6</v>
      </c>
      <c r="AIO53" s="8">
        <f t="shared" si="51"/>
        <v>9.8330663707319467E-7</v>
      </c>
      <c r="AIP53" s="8">
        <f t="shared" si="51"/>
        <v>9.6185512796716235E-7</v>
      </c>
      <c r="AIQ53" s="8">
        <f t="shared" si="51"/>
        <v>9.4087159825390221E-7</v>
      </c>
      <c r="AIR53" s="8">
        <f t="shared" si="51"/>
        <v>9.203458386417985E-7</v>
      </c>
      <c r="AIS53" s="8">
        <f t="shared" si="51"/>
        <v>9.0026786256193857E-7</v>
      </c>
      <c r="AIT53" s="8">
        <f t="shared" si="51"/>
        <v>8.8062790130926346E-7</v>
      </c>
      <c r="AIU53" s="8">
        <f t="shared" si="51"/>
        <v>8.6141639928972064E-7</v>
      </c>
      <c r="AIV53" s="8">
        <f t="shared" si="51"/>
        <v>8.426240093710981E-7</v>
      </c>
      <c r="AIW53" s="8">
        <f t="shared" si="51"/>
        <v>8.2424158833528864E-7</v>
      </c>
      <c r="AIX53" s="8">
        <f t="shared" si="51"/>
        <v>8.0626019242976252E-7</v>
      </c>
      <c r="AIY53" s="8">
        <f t="shared" si="51"/>
        <v>7.8867107301608882E-7</v>
      </c>
      <c r="AIZ53" s="8">
        <f t="shared" si="51"/>
        <v>7.7146567231338857E-7</v>
      </c>
      <c r="AJA53" s="8">
        <f t="shared" si="51"/>
        <v>7.546356192346461E-7</v>
      </c>
      <c r="AJB53" s="8">
        <f t="shared" si="51"/>
        <v>7.3817272531385253E-7</v>
      </c>
      <c r="AJC53" s="8">
        <f t="shared" si="51"/>
        <v>7.2206898072200544E-7</v>
      </c>
      <c r="AJD53" s="8">
        <f t="shared" si="51"/>
        <v>7.0631655037001927E-7</v>
      </c>
      <c r="AJE53" s="8">
        <f t="shared" si="51"/>
        <v>6.9090777009665286E-7</v>
      </c>
      <c r="AJF53" s="8">
        <f t="shared" si="51"/>
        <v>6.7583514293960312E-7</v>
      </c>
      <c r="AJG53" s="8">
        <f t="shared" si="51"/>
        <v>6.6109133548794426E-7</v>
      </c>
      <c r="AJH53" s="8">
        <f t="shared" si="51"/>
        <v>6.4666917431414237E-7</v>
      </c>
      <c r="AJI53" s="8">
        <f t="shared" si="51"/>
        <v>6.3256164248390894E-7</v>
      </c>
      <c r="AJJ53" s="8">
        <f t="shared" si="51"/>
        <v>6.187618761421912E-7</v>
      </c>
      <c r="AJK53" s="8">
        <f t="shared" si="51"/>
        <v>6.0526316117364603E-7</v>
      </c>
      <c r="AJL53" s="8">
        <f t="shared" si="51"/>
        <v>5.9205892993596379E-7</v>
      </c>
      <c r="AJM53" s="8">
        <f t="shared" si="51"/>
        <v>5.7914275806445877E-7</v>
      </c>
      <c r="AJN53" s="8">
        <f t="shared" si="51"/>
        <v>5.6650836134637003E-7</v>
      </c>
      <c r="AJO53" s="8">
        <f t="shared" si="51"/>
        <v>5.5414959266335102E-7</v>
      </c>
      <c r="AJP53" s="8">
        <f t="shared" si="51"/>
        <v>5.4206043900065976E-7</v>
      </c>
      <c r="AJQ53" s="8">
        <f t="shared" si="51"/>
        <v>5.3023501852159865E-7</v>
      </c>
      <c r="AJR53" s="8">
        <f t="shared" si="51"/>
        <v>5.1866757770577233E-7</v>
      </c>
      <c r="AJS53" s="8">
        <f t="shared" si="51"/>
        <v>5.0735248854978338E-7</v>
      </c>
      <c r="AJT53" s="8">
        <f t="shared" si="51"/>
        <v>4.9628424582898939E-7</v>
      </c>
      <c r="AJU53" s="8">
        <f t="shared" si="51"/>
        <v>4.8545746441900255E-7</v>
      </c>
      <c r="AJV53" s="8">
        <f t="shared" si="51"/>
        <v>4.7486687667561843E-7</v>
      </c>
      <c r="AJW53" s="8">
        <f t="shared" si="51"/>
        <v>4.6450732987190694E-7</v>
      </c>
      <c r="AJX53" s="8">
        <f t="shared" si="51"/>
        <v>4.5437378369121104E-7</v>
      </c>
      <c r="AJY53" s="8">
        <f t="shared" si="51"/>
        <v>4.4446130777484168E-7</v>
      </c>
      <c r="AJZ53" s="8">
        <f t="shared" si="51"/>
        <v>4.3476507932326728E-7</v>
      </c>
      <c r="AKA53" s="8">
        <f t="shared" ref="AKA53:ALO53" si="52">AKA52/(1+$C$41)^AKA51</f>
        <v>4.2528038074963846E-7</v>
      </c>
      <c r="AKB53" s="8">
        <f t="shared" si="52"/>
        <v>4.1600259738450025E-7</v>
      </c>
      <c r="AKC53" s="8">
        <f t="shared" si="52"/>
        <v>4.0692721523057874E-7</v>
      </c>
      <c r="AKD53" s="8">
        <f t="shared" si="52"/>
        <v>3.9804981876654864E-7</v>
      </c>
      <c r="AKE53" s="8">
        <f t="shared" si="52"/>
        <v>3.8936608879871204E-7</v>
      </c>
      <c r="AKF53" s="8">
        <f t="shared" si="52"/>
        <v>3.8087180035954644E-7</v>
      </c>
      <c r="AKG53" s="8">
        <f t="shared" si="52"/>
        <v>3.7256282065209489E-7</v>
      </c>
      <c r="AKH53" s="8">
        <f t="shared" si="52"/>
        <v>3.6443510703920231E-7</v>
      </c>
      <c r="AKI53" s="8">
        <f t="shared" si="52"/>
        <v>3.5648470507661772E-7</v>
      </c>
      <c r="AKJ53" s="8">
        <f t="shared" si="52"/>
        <v>3.4870774658900499E-7</v>
      </c>
      <c r="AKK53" s="8">
        <f t="shared" si="52"/>
        <v>3.4110044778792814E-7</v>
      </c>
      <c r="AKL53" s="8">
        <f t="shared" si="52"/>
        <v>3.3365910743089178E-7</v>
      </c>
      <c r="AKM53" s="8">
        <f t="shared" si="52"/>
        <v>3.2638010502054642E-7</v>
      </c>
      <c r="AKN53" s="8">
        <f t="shared" si="52"/>
        <v>3.1925989904317662E-7</v>
      </c>
      <c r="AKO53" s="8">
        <f t="shared" si="52"/>
        <v>3.1229502524561908E-7</v>
      </c>
      <c r="AKP53" s="8">
        <f t="shared" si="52"/>
        <v>3.0548209494977051E-7</v>
      </c>
      <c r="AKQ53" s="8">
        <f t="shared" si="52"/>
        <v>2.9881779340386633E-7</v>
      </c>
      <c r="AKR53" s="8">
        <f t="shared" si="52"/>
        <v>2.9229887816972629E-7</v>
      </c>
      <c r="AKS53" s="8">
        <f t="shared" si="52"/>
        <v>2.859221775451843E-7</v>
      </c>
      <c r="AKT53" s="8">
        <f t="shared" si="52"/>
        <v>2.7968458902093389E-7</v>
      </c>
      <c r="AKU53" s="8">
        <f t="shared" si="52"/>
        <v>2.7358307777103798E-7</v>
      </c>
      <c r="AKV53" s="8">
        <f t="shared" si="52"/>
        <v>2.6761467517637017E-7</v>
      </c>
      <c r="AKW53" s="8">
        <f t="shared" si="52"/>
        <v>2.6177647738026764E-7</v>
      </c>
      <c r="AKX53" s="8">
        <f t="shared" si="52"/>
        <v>2.5606564387569343E-7</v>
      </c>
      <c r="AKY53" s="8">
        <f t="shared" si="52"/>
        <v>2.5047939612322083E-7</v>
      </c>
      <c r="AKZ53" s="8">
        <f t="shared" si="52"/>
        <v>2.4501501619916797E-7</v>
      </c>
      <c r="ALA53" s="8">
        <f t="shared" si="52"/>
        <v>2.3966984547322306E-7</v>
      </c>
      <c r="ALB53" s="8">
        <f t="shared" si="52"/>
        <v>2.3444128331491888E-7</v>
      </c>
      <c r="ALC53" s="8">
        <f t="shared" si="52"/>
        <v>2.2932678582832714E-7</v>
      </c>
      <c r="ALD53" s="8">
        <f t="shared" si="52"/>
        <v>2.2432386461435466E-7</v>
      </c>
      <c r="ALE53" s="8">
        <f t="shared" si="52"/>
        <v>2.1943008556004232E-7</v>
      </c>
      <c r="ALF53" s="8">
        <f t="shared" si="52"/>
        <v>2.1464306765427557E-7</v>
      </c>
      <c r="ALG53" s="8">
        <f t="shared" si="52"/>
        <v>2.099604818293315E-7</v>
      </c>
      <c r="ALH53" s="8">
        <f t="shared" si="52"/>
        <v>2.0538004982769791E-7</v>
      </c>
      <c r="ALI53" s="8">
        <f t="shared" si="52"/>
        <v>2.0089954309361365E-7</v>
      </c>
      <c r="ALJ53" s="8">
        <f t="shared" si="52"/>
        <v>1.9651678168879098E-7</v>
      </c>
      <c r="ALK53" s="8">
        <f t="shared" si="52"/>
        <v>1.9222963323179196E-7</v>
      </c>
      <c r="ALL53" s="8">
        <f t="shared" si="52"/>
        <v>1.8803601186054311E-7</v>
      </c>
      <c r="ALM53" s="8">
        <f t="shared" si="52"/>
        <v>1.8393387721748356E-7</v>
      </c>
      <c r="ALN53" s="8">
        <f t="shared" si="52"/>
        <v>1.7992123345685263E-7</v>
      </c>
      <c r="ALO53" s="8">
        <f t="shared" si="52"/>
        <v>1.7599612827363513E-7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20" t="s">
        <v>56</v>
      </c>
    </row>
    <row r="60" spans="1:1103" x14ac:dyDescent="0.2">
      <c r="B60" s="2" t="s">
        <v>16</v>
      </c>
      <c r="C60" s="20" t="s">
        <v>55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85" priority="18">
      <formula>AND(ISNUMBER(A35),NOT(_xlfn.ISFORMULA(A35)))</formula>
    </cfRule>
  </conditionalFormatting>
  <conditionalFormatting sqref="A8:C10">
    <cfRule type="expression" dxfId="184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183" priority="20">
      <formula>AND(ISNUMBER(A1),NOT(_xlfn.ISFORMULA(A1)))</formula>
    </cfRule>
  </conditionalFormatting>
  <conditionalFormatting sqref="B42:D43">
    <cfRule type="expression" dxfId="182" priority="1">
      <formula>AND(ISNUMBER(B42),NOT(_xlfn.ISFORMULA(B42)))</formula>
    </cfRule>
  </conditionalFormatting>
  <conditionalFormatting sqref="D10:Q10">
    <cfRule type="expression" dxfId="181" priority="6">
      <formula>AND(ISNUMBER(D10),NOT(_xlfn.ISFORMULA(D10)))</formula>
    </cfRule>
  </conditionalFormatting>
  <conditionalFormatting sqref="F20">
    <cfRule type="expression" dxfId="180" priority="3">
      <formula>AND(ISNUMBER(F20),NOT(_xlfn.ISFORMULA(F20)))</formula>
    </cfRule>
  </conditionalFormatting>
  <conditionalFormatting sqref="F21:P28 F11:Q19">
    <cfRule type="expression" dxfId="179" priority="11">
      <formula>AND(ISNUMBER(F11),NOT(_xlfn.ISFORMULA(F11)))</formula>
    </cfRule>
  </conditionalFormatting>
  <conditionalFormatting sqref="G13:P18">
    <cfRule type="cellIs" dxfId="178" priority="13" operator="lessThan">
      <formula>0</formula>
    </cfRule>
    <cfRule type="cellIs" dxfId="177" priority="14" operator="between">
      <formula>0</formula>
      <formula>0.999</formula>
    </cfRule>
    <cfRule type="cellIs" dxfId="176" priority="15" operator="greaterThan">
      <formula>1</formula>
    </cfRule>
  </conditionalFormatting>
  <conditionalFormatting sqref="G23:P28 G14:P18">
    <cfRule type="expression" dxfId="175" priority="12">
      <formula>AND(ISNUMBER(G14),NOT(_xlfn.ISFORMULA(G14)))</formula>
    </cfRule>
  </conditionalFormatting>
  <conditionalFormatting sqref="G23:P28">
    <cfRule type="cellIs" dxfId="174" priority="8" operator="lessThan">
      <formula>0</formula>
    </cfRule>
    <cfRule type="cellIs" dxfId="173" priority="9" operator="between">
      <formula>0</formula>
      <formula>0.999</formula>
    </cfRule>
    <cfRule type="cellIs" dxfId="172" priority="10" operator="greaterThan">
      <formula>1</formula>
    </cfRule>
  </conditionalFormatting>
  <conditionalFormatting sqref="Q20:Q28">
    <cfRule type="expression" dxfId="171" priority="7">
      <formula>AND(ISNUMBER(Q20),NOT(_xlfn.ISFORMULA(Q20)))</formula>
    </cfRule>
  </conditionalFormatting>
  <conditionalFormatting sqref="R10:XFD28 A14:E22">
    <cfRule type="expression" dxfId="170" priority="19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D2E9A-ADFE-7541-A4BF-919A175D63E3}">
  <dimension ref="A1:APK76"/>
  <sheetViews>
    <sheetView topLeftCell="A15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161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-0.93224691358024692</v>
      </c>
      <c r="H13" s="25">
        <f t="shared" ref="H13:P18" si="1">(($C$28*H$12)-($C$12*$F13))/($C$12*$F13)</f>
        <v>-0.86449382716049383</v>
      </c>
      <c r="I13" s="25">
        <f t="shared" si="1"/>
        <v>-0.79674074074074075</v>
      </c>
      <c r="J13" s="25">
        <f t="shared" si="1"/>
        <v>-0.72898765432098767</v>
      </c>
      <c r="K13" s="25">
        <f t="shared" si="1"/>
        <v>-0.66123456790123458</v>
      </c>
      <c r="L13" s="25">
        <f t="shared" si="1"/>
        <v>-0.5934814814814815</v>
      </c>
      <c r="M13" s="25">
        <f t="shared" si="1"/>
        <v>-0.52572839506172842</v>
      </c>
      <c r="N13" s="25">
        <f t="shared" si="1"/>
        <v>-0.45797530864197533</v>
      </c>
      <c r="O13" s="25">
        <f t="shared" si="1"/>
        <v>-0.39022222222222225</v>
      </c>
      <c r="P13" s="25">
        <f t="shared" si="1"/>
        <v>-0.32246913580246916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-0.75608888888888892</v>
      </c>
      <c r="H14" s="25">
        <f t="shared" si="1"/>
        <v>-0.51217777777777784</v>
      </c>
      <c r="I14" s="25">
        <f t="shared" si="1"/>
        <v>-0.26826666666666671</v>
      </c>
      <c r="J14" s="25">
        <f t="shared" si="1"/>
        <v>-2.4355555555555637E-2</v>
      </c>
      <c r="K14" s="25">
        <f t="shared" si="1"/>
        <v>0.21955555555555545</v>
      </c>
      <c r="L14" s="25">
        <f t="shared" si="1"/>
        <v>0.46346666666666653</v>
      </c>
      <c r="M14" s="25">
        <f t="shared" si="1"/>
        <v>0.70737777777777766</v>
      </c>
      <c r="N14" s="25">
        <f t="shared" si="1"/>
        <v>0.95128888888888874</v>
      </c>
      <c r="O14" s="25">
        <f t="shared" si="1"/>
        <v>1.1951999999999998</v>
      </c>
      <c r="P14" s="25">
        <f t="shared" si="1"/>
        <v>1.439111111111111</v>
      </c>
    </row>
    <row r="15" spans="1:18" x14ac:dyDescent="0.2">
      <c r="B15" s="2" t="s">
        <v>157</v>
      </c>
      <c r="F15" s="24">
        <v>100</v>
      </c>
      <c r="G15" s="25">
        <f t="shared" si="2"/>
        <v>-0.87804444444444441</v>
      </c>
      <c r="H15" s="25">
        <f t="shared" si="1"/>
        <v>-0.75608888888888892</v>
      </c>
      <c r="I15" s="25">
        <f t="shared" si="1"/>
        <v>-0.63413333333333333</v>
      </c>
      <c r="J15" s="25">
        <f t="shared" si="1"/>
        <v>-0.51217777777777784</v>
      </c>
      <c r="K15" s="25">
        <f t="shared" si="1"/>
        <v>-0.39022222222222225</v>
      </c>
      <c r="L15" s="25">
        <f t="shared" si="1"/>
        <v>-0.26826666666666671</v>
      </c>
      <c r="M15" s="25">
        <f t="shared" si="1"/>
        <v>-0.14631111111111117</v>
      </c>
      <c r="N15" s="25">
        <f t="shared" si="1"/>
        <v>-2.4355555555555637E-2</v>
      </c>
      <c r="O15" s="25">
        <f t="shared" si="1"/>
        <v>9.7599999999999909E-2</v>
      </c>
      <c r="P15" s="25">
        <f t="shared" si="1"/>
        <v>0.21955555555555545</v>
      </c>
    </row>
    <row r="16" spans="1:18" x14ac:dyDescent="0.2">
      <c r="B16" s="34" t="s">
        <v>6</v>
      </c>
      <c r="C16" s="47">
        <v>1860000</v>
      </c>
      <c r="D16" s="6"/>
      <c r="F16" s="24">
        <v>200</v>
      </c>
      <c r="G16" s="25">
        <f t="shared" si="2"/>
        <v>-0.9390222222222222</v>
      </c>
      <c r="H16" s="25">
        <f t="shared" si="1"/>
        <v>-0.87804444444444441</v>
      </c>
      <c r="I16" s="25">
        <f t="shared" si="1"/>
        <v>-0.81706666666666672</v>
      </c>
      <c r="J16" s="25">
        <f t="shared" si="1"/>
        <v>-0.75608888888888892</v>
      </c>
      <c r="K16" s="25">
        <f t="shared" si="1"/>
        <v>-0.69511111111111112</v>
      </c>
      <c r="L16" s="25">
        <f t="shared" si="1"/>
        <v>-0.63413333333333333</v>
      </c>
      <c r="M16" s="25">
        <f t="shared" si="1"/>
        <v>-0.57315555555555564</v>
      </c>
      <c r="N16" s="25">
        <f t="shared" si="1"/>
        <v>-0.51217777777777784</v>
      </c>
      <c r="O16" s="25">
        <f t="shared" si="1"/>
        <v>-0.45120000000000005</v>
      </c>
      <c r="P16" s="25">
        <f t="shared" si="1"/>
        <v>-0.39022222222222225</v>
      </c>
    </row>
    <row r="17" spans="2:17" x14ac:dyDescent="0.2">
      <c r="B17" s="34" t="s">
        <v>8</v>
      </c>
      <c r="C17" s="47">
        <v>6272</v>
      </c>
      <c r="D17" s="6"/>
      <c r="F17" s="24">
        <v>300</v>
      </c>
      <c r="G17" s="25">
        <f t="shared" si="2"/>
        <v>-0.95934814814814806</v>
      </c>
      <c r="H17" s="25">
        <f t="shared" si="1"/>
        <v>-0.91869629629629634</v>
      </c>
      <c r="I17" s="25">
        <f t="shared" si="1"/>
        <v>-0.87804444444444452</v>
      </c>
      <c r="J17" s="25">
        <f t="shared" si="1"/>
        <v>-0.83739259259259258</v>
      </c>
      <c r="K17" s="25">
        <f t="shared" si="1"/>
        <v>-0.79674074074074064</v>
      </c>
      <c r="L17" s="25">
        <f t="shared" si="1"/>
        <v>-0.75608888888888892</v>
      </c>
      <c r="M17" s="25">
        <f t="shared" si="1"/>
        <v>-0.71543703703703709</v>
      </c>
      <c r="N17" s="25">
        <f t="shared" si="1"/>
        <v>-0.67478518518518527</v>
      </c>
      <c r="O17" s="25">
        <f t="shared" si="1"/>
        <v>-0.63413333333333333</v>
      </c>
      <c r="P17" s="25">
        <f t="shared" si="1"/>
        <v>-0.5934814814814815</v>
      </c>
    </row>
    <row r="18" spans="2:17" x14ac:dyDescent="0.2">
      <c r="B18" s="34" t="s">
        <v>9</v>
      </c>
      <c r="C18" s="34">
        <f>C17/2000</f>
        <v>3.1360000000000001</v>
      </c>
      <c r="D18" s="6" t="s">
        <v>89</v>
      </c>
      <c r="F18" s="24">
        <v>400</v>
      </c>
      <c r="G18" s="25">
        <f t="shared" si="2"/>
        <v>-0.9695111111111111</v>
      </c>
      <c r="H18" s="25">
        <f t="shared" si="1"/>
        <v>-0.9390222222222222</v>
      </c>
      <c r="I18" s="25">
        <f t="shared" si="1"/>
        <v>-0.90853333333333341</v>
      </c>
      <c r="J18" s="25">
        <f t="shared" si="1"/>
        <v>-0.87804444444444441</v>
      </c>
      <c r="K18" s="25">
        <f t="shared" si="1"/>
        <v>-0.84755555555555551</v>
      </c>
      <c r="L18" s="25">
        <f t="shared" si="1"/>
        <v>-0.81706666666666672</v>
      </c>
      <c r="M18" s="25">
        <f t="shared" si="1"/>
        <v>-0.78657777777777782</v>
      </c>
      <c r="N18" s="25">
        <f t="shared" si="1"/>
        <v>-0.75608888888888892</v>
      </c>
      <c r="O18" s="25">
        <f t="shared" si="1"/>
        <v>-0.72559999999999991</v>
      </c>
      <c r="P18" s="25">
        <f t="shared" si="1"/>
        <v>-0.69511111111111112</v>
      </c>
    </row>
    <row r="19" spans="2:17" x14ac:dyDescent="0.2">
      <c r="B19" s="34" t="s">
        <v>90</v>
      </c>
      <c r="C19" s="48">
        <v>8.7499999999999994E-2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175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-0.93224691358024692</v>
      </c>
      <c r="H23" s="25">
        <f t="shared" si="4"/>
        <v>-0.86449382716049383</v>
      </c>
      <c r="I23" s="25">
        <f t="shared" si="4"/>
        <v>-0.79674074074074075</v>
      </c>
      <c r="J23" s="25">
        <f t="shared" si="4"/>
        <v>-0.72898765432098767</v>
      </c>
      <c r="K23" s="25">
        <f t="shared" si="4"/>
        <v>-0.66123456790123458</v>
      </c>
      <c r="L23" s="25">
        <f t="shared" si="4"/>
        <v>-0.5934814814814815</v>
      </c>
      <c r="M23" s="25">
        <f t="shared" si="4"/>
        <v>-0.52572839506172842</v>
      </c>
      <c r="N23" s="25">
        <f t="shared" si="4"/>
        <v>-0.45797530864197533</v>
      </c>
      <c r="O23" s="25">
        <f t="shared" si="4"/>
        <v>-0.39022222222222225</v>
      </c>
      <c r="P23" s="25">
        <f t="shared" si="4"/>
        <v>-0.32246913580246916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548.80000000000007</v>
      </c>
      <c r="F24" s="77">
        <v>0.05</v>
      </c>
      <c r="G24" s="25">
        <f t="shared" si="4"/>
        <v>-0.96612345679012335</v>
      </c>
      <c r="H24" s="25">
        <f t="shared" si="4"/>
        <v>-0.93224691358024681</v>
      </c>
      <c r="I24" s="25">
        <f t="shared" si="4"/>
        <v>-0.89837037037037015</v>
      </c>
      <c r="J24" s="25">
        <f t="shared" si="4"/>
        <v>-0.86449382716049361</v>
      </c>
      <c r="K24" s="25">
        <f t="shared" si="4"/>
        <v>-0.83061728395061696</v>
      </c>
      <c r="L24" s="25">
        <f t="shared" si="4"/>
        <v>-0.79674074074074031</v>
      </c>
      <c r="M24" s="25">
        <f t="shared" si="4"/>
        <v>-0.76286419753086376</v>
      </c>
      <c r="N24" s="25">
        <f t="shared" si="4"/>
        <v>-0.72898765432098711</v>
      </c>
      <c r="O24" s="25">
        <f t="shared" si="4"/>
        <v>-0.69511111111111046</v>
      </c>
      <c r="P24" s="25">
        <f t="shared" si="4"/>
        <v>-0.66123456790123392</v>
      </c>
    </row>
    <row r="25" spans="2:17" x14ac:dyDescent="0.2">
      <c r="F25" s="25">
        <v>0.15</v>
      </c>
      <c r="G25" s="25">
        <f t="shared" si="4"/>
        <v>-0.89837037037037026</v>
      </c>
      <c r="H25" s="25">
        <f t="shared" si="4"/>
        <v>-0.79674074074074064</v>
      </c>
      <c r="I25" s="25">
        <f t="shared" si="4"/>
        <v>-0.6951111111111109</v>
      </c>
      <c r="J25" s="25">
        <f t="shared" si="4"/>
        <v>-0.59348148148148128</v>
      </c>
      <c r="K25" s="25">
        <f t="shared" si="4"/>
        <v>-0.49185185185185154</v>
      </c>
      <c r="L25" s="25">
        <f t="shared" si="4"/>
        <v>-0.39022222222222186</v>
      </c>
      <c r="M25" s="25">
        <f t="shared" si="4"/>
        <v>-0.28859259259259218</v>
      </c>
      <c r="N25" s="25">
        <f t="shared" si="4"/>
        <v>-0.18696296296296247</v>
      </c>
      <c r="O25" s="25">
        <f t="shared" si="4"/>
        <v>-8.5333333333332775E-2</v>
      </c>
      <c r="P25" s="25">
        <f t="shared" si="4"/>
        <v>1.6296296296296912E-2</v>
      </c>
    </row>
    <row r="26" spans="2:17" x14ac:dyDescent="0.2">
      <c r="B26" s="26" t="s">
        <v>87</v>
      </c>
      <c r="F26" s="25">
        <v>0.2</v>
      </c>
      <c r="G26" s="25">
        <f t="shared" si="4"/>
        <v>-0.86449382716049383</v>
      </c>
      <c r="H26" s="25">
        <f t="shared" si="4"/>
        <v>-0.72898765432098767</v>
      </c>
      <c r="I26" s="25">
        <f t="shared" si="4"/>
        <v>-0.5934814814814815</v>
      </c>
      <c r="J26" s="25">
        <f t="shared" si="4"/>
        <v>-0.45797530864197533</v>
      </c>
      <c r="K26" s="25">
        <f t="shared" si="4"/>
        <v>-0.32246913580246916</v>
      </c>
      <c r="L26" s="25">
        <f t="shared" si="4"/>
        <v>-0.18696296296296303</v>
      </c>
      <c r="M26" s="25">
        <f t="shared" si="4"/>
        <v>-5.1456790123456872E-2</v>
      </c>
      <c r="N26" s="25">
        <f t="shared" si="4"/>
        <v>8.4049382716049295E-2</v>
      </c>
      <c r="O26" s="25">
        <f t="shared" si="4"/>
        <v>0.21955555555555545</v>
      </c>
      <c r="P26" s="25">
        <f t="shared" si="4"/>
        <v>0.35506172839506162</v>
      </c>
    </row>
    <row r="27" spans="2:17" x14ac:dyDescent="0.2">
      <c r="B27" s="34" t="s">
        <v>0</v>
      </c>
      <c r="C27" s="33">
        <f>C24+(C24*C21)</f>
        <v>603.68000000000006</v>
      </c>
      <c r="F27" s="25">
        <v>0.25</v>
      </c>
      <c r="G27" s="25">
        <f t="shared" si="4"/>
        <v>-0.83061728395061718</v>
      </c>
      <c r="H27" s="25">
        <f t="shared" si="4"/>
        <v>-0.66123456790123447</v>
      </c>
      <c r="I27" s="25">
        <f t="shared" si="4"/>
        <v>-0.49185185185185171</v>
      </c>
      <c r="J27" s="25">
        <f t="shared" si="4"/>
        <v>-0.32246913580246889</v>
      </c>
      <c r="K27" s="25">
        <f t="shared" si="4"/>
        <v>-0.15308641975308615</v>
      </c>
      <c r="L27" s="25">
        <f t="shared" si="4"/>
        <v>1.6296296296296635E-2</v>
      </c>
      <c r="M27" s="25">
        <f t="shared" si="4"/>
        <v>0.18567901234567941</v>
      </c>
      <c r="N27" s="25">
        <f t="shared" si="4"/>
        <v>0.35506172839506217</v>
      </c>
      <c r="O27" s="25">
        <f t="shared" si="4"/>
        <v>0.52444444444444493</v>
      </c>
      <c r="P27" s="25">
        <f t="shared" si="4"/>
        <v>0.69382716049382775</v>
      </c>
    </row>
    <row r="28" spans="2:17" ht="15" customHeight="1" x14ac:dyDescent="0.2">
      <c r="B28" s="34" t="s">
        <v>2</v>
      </c>
      <c r="C28" s="33">
        <f>C27-C24</f>
        <v>54.879999999999995</v>
      </c>
      <c r="F28" s="25">
        <v>0.3</v>
      </c>
      <c r="G28" s="25">
        <f t="shared" si="4"/>
        <v>-0.79674074074074075</v>
      </c>
      <c r="H28" s="25">
        <f t="shared" si="4"/>
        <v>-0.5934814814814815</v>
      </c>
      <c r="I28" s="25">
        <f t="shared" si="4"/>
        <v>-0.39022222222222225</v>
      </c>
      <c r="J28" s="25">
        <f t="shared" si="4"/>
        <v>-0.18696296296296303</v>
      </c>
      <c r="K28" s="25">
        <f t="shared" si="4"/>
        <v>1.6296296296296212E-2</v>
      </c>
      <c r="L28" s="25">
        <f t="shared" si="4"/>
        <v>0.21955555555555545</v>
      </c>
      <c r="M28" s="25">
        <f t="shared" si="4"/>
        <v>0.42281481481481481</v>
      </c>
      <c r="N28" s="25">
        <f t="shared" si="4"/>
        <v>0.62607407407407389</v>
      </c>
      <c r="O28" s="25">
        <f t="shared" si="4"/>
        <v>0.82933333333333303</v>
      </c>
      <c r="P28" s="25">
        <f t="shared" si="4"/>
        <v>1.0325925925925925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8370000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195.49472757569276</v>
      </c>
      <c r="D38" s="72">
        <f>SUM(C53:V53)</f>
        <v>879.72627409061749</v>
      </c>
    </row>
    <row r="39" spans="1:1103" x14ac:dyDescent="0.2">
      <c r="B39" s="1" t="s">
        <v>147</v>
      </c>
      <c r="C39" s="72">
        <f>D39/C12</f>
        <v>548.06559196534045</v>
      </c>
      <c r="D39" s="72">
        <f>SUM(C53:ALO53)</f>
        <v>2466.2951638440318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54.879999999999995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43.903999999999996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43.901547342336265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54.879999999999995</v>
      </c>
      <c r="D52" s="8">
        <f t="shared" ref="D52:BO52" si="21">C52*(1-$C$43)</f>
        <v>54.756410239999994</v>
      </c>
      <c r="E52" s="8">
        <f t="shared" si="21"/>
        <v>54.633098804139514</v>
      </c>
      <c r="F52" s="8">
        <f t="shared" si="21"/>
        <v>54.510065065632588</v>
      </c>
      <c r="G52" s="8">
        <f t="shared" si="21"/>
        <v>54.387308399104782</v>
      </c>
      <c r="H52" s="8">
        <f t="shared" si="21"/>
        <v>54.264828180589994</v>
      </c>
      <c r="I52" s="8">
        <f t="shared" si="21"/>
        <v>54.142623787527306</v>
      </c>
      <c r="J52" s="8">
        <f t="shared" si="21"/>
        <v>54.020694598757792</v>
      </c>
      <c r="K52" s="8">
        <f t="shared" si="21"/>
        <v>53.899039994521388</v>
      </c>
      <c r="L52" s="8">
        <f t="shared" si="21"/>
        <v>53.777659356453725</v>
      </c>
      <c r="M52" s="8">
        <f t="shared" si="21"/>
        <v>53.656552067582993</v>
      </c>
      <c r="N52" s="8">
        <f t="shared" si="21"/>
        <v>53.535717512326798</v>
      </c>
      <c r="O52" s="8">
        <f t="shared" si="21"/>
        <v>53.415155076489036</v>
      </c>
      <c r="P52" s="8">
        <f t="shared" si="21"/>
        <v>53.294864147256781</v>
      </c>
      <c r="Q52" s="8">
        <f t="shared" si="21"/>
        <v>53.17484411319716</v>
      </c>
      <c r="R52" s="8">
        <f t="shared" si="21"/>
        <v>53.055094364254238</v>
      </c>
      <c r="S52" s="8">
        <f t="shared" si="21"/>
        <v>52.935614291745935</v>
      </c>
      <c r="T52" s="8">
        <f t="shared" si="21"/>
        <v>52.816403288360924</v>
      </c>
      <c r="U52" s="8">
        <f t="shared" si="21"/>
        <v>52.697460748155535</v>
      </c>
      <c r="V52" s="8">
        <f t="shared" si="21"/>
        <v>52.578786066550684</v>
      </c>
      <c r="W52" s="8">
        <f t="shared" si="21"/>
        <v>52.460378640328813</v>
      </c>
      <c r="X52" s="8">
        <f t="shared" si="21"/>
        <v>52.342237867630793</v>
      </c>
      <c r="Y52" s="8">
        <f t="shared" si="21"/>
        <v>52.224363147952886</v>
      </c>
      <c r="Z52" s="8">
        <f t="shared" si="21"/>
        <v>52.106753882143693</v>
      </c>
      <c r="AA52" s="8">
        <f t="shared" si="21"/>
        <v>51.989409472401107</v>
      </c>
      <c r="AB52" s="8">
        <f t="shared" si="21"/>
        <v>51.872329322269259</v>
      </c>
      <c r="AC52" s="8">
        <f t="shared" si="21"/>
        <v>51.755512836635504</v>
      </c>
      <c r="AD52" s="8">
        <f t="shared" si="21"/>
        <v>51.6389594217274</v>
      </c>
      <c r="AE52" s="8">
        <f t="shared" si="21"/>
        <v>51.522668485109669</v>
      </c>
      <c r="AF52" s="8">
        <f t="shared" si="21"/>
        <v>51.4066394356812</v>
      </c>
      <c r="AG52" s="8">
        <f t="shared" si="21"/>
        <v>51.290871683672044</v>
      </c>
      <c r="AH52" s="8">
        <f t="shared" si="21"/>
        <v>51.17536464064041</v>
      </c>
      <c r="AI52" s="8">
        <f t="shared" si="21"/>
        <v>51.060117719469687</v>
      </c>
      <c r="AJ52" s="8">
        <f t="shared" si="21"/>
        <v>50.945130334365437</v>
      </c>
      <c r="AK52" s="8">
        <f t="shared" si="21"/>
        <v>50.830401900852443</v>
      </c>
      <c r="AL52" s="8">
        <f t="shared" si="21"/>
        <v>50.71593183577172</v>
      </c>
      <c r="AM52" s="8">
        <f t="shared" si="21"/>
        <v>50.601719557277562</v>
      </c>
      <c r="AN52" s="8">
        <f t="shared" si="21"/>
        <v>50.487764484834571</v>
      </c>
      <c r="AO52" s="8">
        <f t="shared" si="21"/>
        <v>50.374066039214725</v>
      </c>
      <c r="AP52" s="8">
        <f t="shared" si="21"/>
        <v>50.260623642494409</v>
      </c>
      <c r="AQ52" s="8">
        <f t="shared" si="21"/>
        <v>50.147436718051509</v>
      </c>
      <c r="AR52" s="8">
        <f t="shared" si="21"/>
        <v>50.034504690562457</v>
      </c>
      <c r="AS52" s="8">
        <f t="shared" si="21"/>
        <v>49.92182698599931</v>
      </c>
      <c r="AT52" s="8">
        <f t="shared" si="21"/>
        <v>49.809403031626836</v>
      </c>
      <c r="AU52" s="8">
        <f t="shared" si="21"/>
        <v>49.697232255999609</v>
      </c>
      <c r="AV52" s="8">
        <f t="shared" si="21"/>
        <v>49.585314088959095</v>
      </c>
      <c r="AW52" s="8">
        <f t="shared" si="21"/>
        <v>49.473647961630761</v>
      </c>
      <c r="AX52" s="8">
        <f t="shared" si="21"/>
        <v>49.362233306421167</v>
      </c>
      <c r="AY52" s="8">
        <f t="shared" si="21"/>
        <v>49.251069557015107</v>
      </c>
      <c r="AZ52" s="8">
        <f t="shared" si="21"/>
        <v>49.140156148372711</v>
      </c>
      <c r="BA52" s="8">
        <f t="shared" si="21"/>
        <v>49.029492516726577</v>
      </c>
      <c r="BB52" s="8">
        <f t="shared" si="21"/>
        <v>48.919078099578904</v>
      </c>
      <c r="BC52" s="8">
        <f t="shared" si="21"/>
        <v>48.808912335698651</v>
      </c>
      <c r="BD52" s="8">
        <f t="shared" si="21"/>
        <v>48.698994665118654</v>
      </c>
      <c r="BE52" s="8">
        <f t="shared" si="21"/>
        <v>48.589324529132803</v>
      </c>
      <c r="BF52" s="8">
        <f t="shared" si="21"/>
        <v>48.479901370293192</v>
      </c>
      <c r="BG52" s="8">
        <f t="shared" si="21"/>
        <v>48.370724632407288</v>
      </c>
      <c r="BH52" s="8">
        <f t="shared" si="21"/>
        <v>48.261793760535106</v>
      </c>
      <c r="BI52" s="8">
        <f t="shared" si="21"/>
        <v>48.153108200986381</v>
      </c>
      <c r="BJ52" s="8">
        <f t="shared" si="21"/>
        <v>48.04466740131776</v>
      </c>
      <c r="BK52" s="8">
        <f t="shared" si="21"/>
        <v>47.936470810329993</v>
      </c>
      <c r="BL52" s="8">
        <f t="shared" si="21"/>
        <v>47.828517878065128</v>
      </c>
      <c r="BM52" s="8">
        <f t="shared" si="21"/>
        <v>47.720808055803722</v>
      </c>
      <c r="BN52" s="8">
        <f t="shared" si="21"/>
        <v>47.613340796062047</v>
      </c>
      <c r="BO52" s="8">
        <f t="shared" si="21"/>
        <v>47.506115552589314</v>
      </c>
      <c r="BP52" s="8">
        <f t="shared" ref="BP52:EA52" si="22">BO52*(1-$C$43)</f>
        <v>47.399131780364883</v>
      </c>
      <c r="BQ52" s="8">
        <f t="shared" si="22"/>
        <v>47.292388935595497</v>
      </c>
      <c r="BR52" s="8">
        <f t="shared" si="22"/>
        <v>47.185886475712536</v>
      </c>
      <c r="BS52" s="8">
        <f t="shared" si="22"/>
        <v>47.079623859369228</v>
      </c>
      <c r="BT52" s="8">
        <f t="shared" si="22"/>
        <v>46.973600546437929</v>
      </c>
      <c r="BU52" s="8">
        <f t="shared" si="22"/>
        <v>46.867815998007352</v>
      </c>
      <c r="BV52" s="8">
        <f t="shared" si="22"/>
        <v>46.762269676379837</v>
      </c>
      <c r="BW52" s="8">
        <f t="shared" si="22"/>
        <v>46.656961045068627</v>
      </c>
      <c r="BX52" s="8">
        <f t="shared" si="22"/>
        <v>46.551889568795133</v>
      </c>
      <c r="BY52" s="8">
        <f t="shared" si="22"/>
        <v>46.447054713486203</v>
      </c>
      <c r="BZ52" s="8">
        <f t="shared" si="22"/>
        <v>46.342455946271429</v>
      </c>
      <c r="CA52" s="8">
        <f t="shared" si="22"/>
        <v>46.238092735480421</v>
      </c>
      <c r="CB52" s="8">
        <f t="shared" si="22"/>
        <v>46.133964550640115</v>
      </c>
      <c r="CC52" s="8">
        <f t="shared" si="22"/>
        <v>46.030070862472073</v>
      </c>
      <c r="CD52" s="8">
        <f t="shared" si="22"/>
        <v>45.926411142889783</v>
      </c>
      <c r="CE52" s="8">
        <f t="shared" si="22"/>
        <v>45.822984864995995</v>
      </c>
      <c r="CF52" s="8">
        <f t="shared" si="22"/>
        <v>45.719791503080025</v>
      </c>
      <c r="CG52" s="8">
        <f t="shared" si="22"/>
        <v>45.61683053261509</v>
      </c>
      <c r="CH52" s="8">
        <f t="shared" si="22"/>
        <v>45.514101430255643</v>
      </c>
      <c r="CI52" s="8">
        <f t="shared" si="22"/>
        <v>45.411603673834705</v>
      </c>
      <c r="CJ52" s="8">
        <f t="shared" si="22"/>
        <v>45.309336742361225</v>
      </c>
      <c r="CK52" s="8">
        <f t="shared" si="22"/>
        <v>45.207300116017429</v>
      </c>
      <c r="CL52" s="8">
        <f t="shared" si="22"/>
        <v>45.105493276156153</v>
      </c>
      <c r="CM52" s="8">
        <f t="shared" si="22"/>
        <v>45.003915705298247</v>
      </c>
      <c r="CN52" s="8">
        <f t="shared" si="22"/>
        <v>44.902566887129915</v>
      </c>
      <c r="CO52" s="8">
        <f t="shared" si="22"/>
        <v>44.801446306500097</v>
      </c>
      <c r="CP52" s="8">
        <f t="shared" si="22"/>
        <v>44.70055344941786</v>
      </c>
      <c r="CQ52" s="8">
        <f t="shared" si="22"/>
        <v>44.599887803049768</v>
      </c>
      <c r="CR52" s="8">
        <f t="shared" si="22"/>
        <v>44.499448855717297</v>
      </c>
      <c r="CS52" s="8">
        <f t="shared" si="22"/>
        <v>44.399236096894221</v>
      </c>
      <c r="CT52" s="8">
        <f t="shared" si="22"/>
        <v>44.299249017204012</v>
      </c>
      <c r="CU52" s="8">
        <f t="shared" si="22"/>
        <v>44.199487108417266</v>
      </c>
      <c r="CV52" s="8">
        <f t="shared" si="22"/>
        <v>44.099949863449112</v>
      </c>
      <c r="CW52" s="8">
        <f t="shared" si="22"/>
        <v>44.000636776356622</v>
      </c>
      <c r="CX52" s="8">
        <f t="shared" si="22"/>
        <v>43.901547342336265</v>
      </c>
      <c r="CY52" s="8">
        <f t="shared" si="22"/>
        <v>43.802681057721323</v>
      </c>
      <c r="CZ52" s="8">
        <f t="shared" si="22"/>
        <v>43.704037419979336</v>
      </c>
      <c r="DA52" s="8">
        <f t="shared" si="22"/>
        <v>43.605615927709543</v>
      </c>
      <c r="DB52" s="8">
        <f t="shared" si="22"/>
        <v>43.50741608064034</v>
      </c>
      <c r="DC52" s="8">
        <f t="shared" si="22"/>
        <v>43.409437379626738</v>
      </c>
      <c r="DD52" s="8">
        <f t="shared" si="22"/>
        <v>43.31167932664782</v>
      </c>
      <c r="DE52" s="8">
        <f t="shared" si="22"/>
        <v>43.214141424804204</v>
      </c>
      <c r="DF52" s="8">
        <f t="shared" si="22"/>
        <v>43.116823178315542</v>
      </c>
      <c r="DG52" s="8">
        <f t="shared" si="22"/>
        <v>43.019724092517976</v>
      </c>
      <c r="DH52" s="8">
        <f t="shared" si="22"/>
        <v>42.922843673861621</v>
      </c>
      <c r="DI52" s="8">
        <f t="shared" si="22"/>
        <v>42.826181429908083</v>
      </c>
      <c r="DJ52" s="8">
        <f t="shared" si="22"/>
        <v>42.72973686932793</v>
      </c>
      <c r="DK52" s="8">
        <f t="shared" si="22"/>
        <v>42.633509501898203</v>
      </c>
      <c r="DL52" s="8">
        <f t="shared" si="22"/>
        <v>42.537498838499928</v>
      </c>
      <c r="DM52" s="8">
        <f t="shared" si="22"/>
        <v>42.441704391115628</v>
      </c>
      <c r="DN52" s="8">
        <f t="shared" si="22"/>
        <v>42.346125672826837</v>
      </c>
      <c r="DO52" s="8">
        <f t="shared" si="22"/>
        <v>42.250762197811632</v>
      </c>
      <c r="DP52" s="8">
        <f t="shared" si="22"/>
        <v>42.155613481342158</v>
      </c>
      <c r="DQ52" s="8">
        <f t="shared" si="22"/>
        <v>42.060679039782173</v>
      </c>
      <c r="DR52" s="8">
        <f t="shared" si="22"/>
        <v>41.965958390584582</v>
      </c>
      <c r="DS52" s="8">
        <f t="shared" si="22"/>
        <v>41.871451052288982</v>
      </c>
      <c r="DT52" s="8">
        <f t="shared" si="22"/>
        <v>41.777156544519229</v>
      </c>
      <c r="DU52" s="8">
        <f t="shared" si="22"/>
        <v>41.683074387980973</v>
      </c>
      <c r="DV52" s="8">
        <f t="shared" si="22"/>
        <v>41.589204104459242</v>
      </c>
      <c r="DW52" s="8">
        <f t="shared" si="22"/>
        <v>41.495545216815998</v>
      </c>
      <c r="DX52" s="8">
        <f t="shared" si="22"/>
        <v>41.402097248987729</v>
      </c>
      <c r="DY52" s="8">
        <f t="shared" si="22"/>
        <v>41.308859725983005</v>
      </c>
      <c r="DZ52" s="8">
        <f t="shared" si="22"/>
        <v>41.215832173880088</v>
      </c>
      <c r="EA52" s="8">
        <f t="shared" si="22"/>
        <v>41.123014119824511</v>
      </c>
      <c r="EB52" s="8">
        <f t="shared" ref="EB52:GM52" si="23">EA52*(1-$C$43)</f>
        <v>41.030405092026662</v>
      </c>
      <c r="EC52" s="8">
        <f t="shared" si="23"/>
        <v>40.938004619759418</v>
      </c>
      <c r="ED52" s="8">
        <f t="shared" si="23"/>
        <v>40.845812233355716</v>
      </c>
      <c r="EE52" s="8">
        <f t="shared" si="23"/>
        <v>40.753827464206196</v>
      </c>
      <c r="EF52" s="8">
        <f t="shared" si="23"/>
        <v>40.662049844756801</v>
      </c>
      <c r="EG52" s="8">
        <f t="shared" si="23"/>
        <v>40.570478908506409</v>
      </c>
      <c r="EH52" s="8">
        <f t="shared" si="23"/>
        <v>40.479114190004452</v>
      </c>
      <c r="EI52" s="8">
        <f t="shared" si="23"/>
        <v>40.387955224848561</v>
      </c>
      <c r="EJ52" s="8">
        <f t="shared" si="23"/>
        <v>40.2970015496822</v>
      </c>
      <c r="EK52" s="8">
        <f t="shared" si="23"/>
        <v>40.206252702192316</v>
      </c>
      <c r="EL52" s="8">
        <f t="shared" si="23"/>
        <v>40.115708221106978</v>
      </c>
      <c r="EM52" s="8">
        <f t="shared" si="23"/>
        <v>40.025367646193047</v>
      </c>
      <c r="EN52" s="8">
        <f t="shared" si="23"/>
        <v>39.935230518253817</v>
      </c>
      <c r="EO52" s="8">
        <f t="shared" si="23"/>
        <v>39.845296379126708</v>
      </c>
      <c r="EP52" s="8">
        <f t="shared" si="23"/>
        <v>39.755564771680916</v>
      </c>
      <c r="EQ52" s="8">
        <f t="shared" si="23"/>
        <v>39.666035239815088</v>
      </c>
      <c r="ER52" s="8">
        <f t="shared" si="23"/>
        <v>39.576707328455022</v>
      </c>
      <c r="ES52" s="8">
        <f t="shared" si="23"/>
        <v>39.487580583551342</v>
      </c>
      <c r="ET52" s="8">
        <f t="shared" si="23"/>
        <v>39.398654552077183</v>
      </c>
      <c r="EU52" s="8">
        <f t="shared" si="23"/>
        <v>39.309928782025906</v>
      </c>
      <c r="EV52" s="8">
        <f t="shared" si="23"/>
        <v>39.221402822408784</v>
      </c>
      <c r="EW52" s="8">
        <f t="shared" si="23"/>
        <v>39.133076223252715</v>
      </c>
      <c r="EX52" s="8">
        <f t="shared" si="23"/>
        <v>39.044948535597946</v>
      </c>
      <c r="EY52" s="8">
        <f t="shared" si="23"/>
        <v>38.957019311495777</v>
      </c>
      <c r="EZ52" s="8">
        <f t="shared" si="23"/>
        <v>38.869288104006287</v>
      </c>
      <c r="FA52" s="8">
        <f t="shared" si="23"/>
        <v>38.781754467196066</v>
      </c>
      <c r="FB52" s="8">
        <f t="shared" si="23"/>
        <v>38.694417956135936</v>
      </c>
      <c r="FC52" s="8">
        <f t="shared" si="23"/>
        <v>38.60727812689872</v>
      </c>
      <c r="FD52" s="8">
        <f t="shared" si="23"/>
        <v>38.520334536556945</v>
      </c>
      <c r="FE52" s="8">
        <f t="shared" si="23"/>
        <v>38.433586743180619</v>
      </c>
      <c r="FF52" s="8">
        <f t="shared" si="23"/>
        <v>38.347034305834974</v>
      </c>
      <c r="FG52" s="8">
        <f t="shared" si="23"/>
        <v>38.26067678457823</v>
      </c>
      <c r="FH52" s="8">
        <f t="shared" si="23"/>
        <v>38.174513740459361</v>
      </c>
      <c r="FI52" s="8">
        <f t="shared" si="23"/>
        <v>38.088544735515846</v>
      </c>
      <c r="FJ52" s="8">
        <f t="shared" si="23"/>
        <v>38.002769332771464</v>
      </c>
      <c r="FK52" s="8">
        <f t="shared" si="23"/>
        <v>37.917187096234059</v>
      </c>
      <c r="FL52" s="8">
        <f t="shared" si="23"/>
        <v>37.831797590893338</v>
      </c>
      <c r="FM52" s="8">
        <f t="shared" si="23"/>
        <v>37.746600382718647</v>
      </c>
      <c r="FN52" s="8">
        <f t="shared" si="23"/>
        <v>37.661595038656763</v>
      </c>
      <c r="FO52" s="8">
        <f t="shared" si="23"/>
        <v>37.576781126629704</v>
      </c>
      <c r="FP52" s="8">
        <f t="shared" si="23"/>
        <v>37.492158215532534</v>
      </c>
      <c r="FQ52" s="8">
        <f t="shared" si="23"/>
        <v>37.407725875231151</v>
      </c>
      <c r="FR52" s="8">
        <f t="shared" si="23"/>
        <v>37.32348367656013</v>
      </c>
      <c r="FS52" s="8">
        <f t="shared" si="23"/>
        <v>37.239431191320513</v>
      </c>
      <c r="FT52" s="8">
        <f t="shared" si="23"/>
        <v>37.15556799227766</v>
      </c>
      <c r="FU52" s="8">
        <f t="shared" si="23"/>
        <v>37.071893653159051</v>
      </c>
      <c r="FV52" s="8">
        <f t="shared" si="23"/>
        <v>36.988407748652136</v>
      </c>
      <c r="FW52" s="8">
        <f t="shared" si="23"/>
        <v>36.90510985440217</v>
      </c>
      <c r="FX52" s="8">
        <f t="shared" si="23"/>
        <v>36.821999547010059</v>
      </c>
      <c r="FY52" s="8">
        <f t="shared" si="23"/>
        <v>36.739076404030193</v>
      </c>
      <c r="FZ52" s="8">
        <f t="shared" si="23"/>
        <v>36.656340003968317</v>
      </c>
      <c r="GA52" s="8">
        <f t="shared" si="23"/>
        <v>36.573789926279382</v>
      </c>
      <c r="GB52" s="8">
        <f t="shared" si="23"/>
        <v>36.491425751365398</v>
      </c>
      <c r="GC52" s="8">
        <f t="shared" si="23"/>
        <v>36.409247060573321</v>
      </c>
      <c r="GD52" s="8">
        <f t="shared" si="23"/>
        <v>36.327253436192912</v>
      </c>
      <c r="GE52" s="8">
        <f t="shared" si="23"/>
        <v>36.245444461454603</v>
      </c>
      <c r="GF52" s="8">
        <f t="shared" si="23"/>
        <v>36.163819720527407</v>
      </c>
      <c r="GG52" s="8">
        <f t="shared" si="23"/>
        <v>36.082378798516778</v>
      </c>
      <c r="GH52" s="8">
        <f t="shared" si="23"/>
        <v>36.001121281462517</v>
      </c>
      <c r="GI52" s="8">
        <f t="shared" si="23"/>
        <v>35.92004675633666</v>
      </c>
      <c r="GJ52" s="8">
        <f t="shared" si="23"/>
        <v>35.839154811041389</v>
      </c>
      <c r="GK52" s="8">
        <f t="shared" si="23"/>
        <v>35.758445034406925</v>
      </c>
      <c r="GL52" s="8">
        <f t="shared" si="23"/>
        <v>35.67791701618944</v>
      </c>
      <c r="GM52" s="8">
        <f t="shared" si="23"/>
        <v>35.597570347068981</v>
      </c>
      <c r="GN52" s="8">
        <f t="shared" ref="GN52:IY52" si="24">GM52*(1-$C$43)</f>
        <v>35.517404618647383</v>
      </c>
      <c r="GO52" s="8">
        <f t="shared" si="24"/>
        <v>35.437419423446187</v>
      </c>
      <c r="GP52" s="8">
        <f t="shared" si="24"/>
        <v>35.357614354904584</v>
      </c>
      <c r="GQ52" s="8">
        <f t="shared" si="24"/>
        <v>35.277989007377336</v>
      </c>
      <c r="GR52" s="8">
        <f t="shared" si="24"/>
        <v>35.198542976132721</v>
      </c>
      <c r="GS52" s="8">
        <f t="shared" si="24"/>
        <v>35.119275857350466</v>
      </c>
      <c r="GT52" s="8">
        <f t="shared" si="24"/>
        <v>35.040187248119715</v>
      </c>
      <c r="GU52" s="8">
        <f t="shared" si="24"/>
        <v>34.961276746436951</v>
      </c>
      <c r="GV52" s="8">
        <f t="shared" si="24"/>
        <v>34.882543951203971</v>
      </c>
      <c r="GW52" s="8">
        <f t="shared" si="24"/>
        <v>34.80398846222586</v>
      </c>
      <c r="GX52" s="8">
        <f t="shared" si="24"/>
        <v>34.725609880208928</v>
      </c>
      <c r="GY52" s="8">
        <f t="shared" si="24"/>
        <v>34.6474078067587</v>
      </c>
      <c r="GZ52" s="8">
        <f t="shared" si="24"/>
        <v>34.56938184437788</v>
      </c>
      <c r="HA52" s="8">
        <f t="shared" si="24"/>
        <v>34.491531596464341</v>
      </c>
      <c r="HB52" s="8">
        <f t="shared" si="24"/>
        <v>34.413856667309105</v>
      </c>
      <c r="HC52" s="8">
        <f t="shared" si="24"/>
        <v>34.336356662094325</v>
      </c>
      <c r="HD52" s="8">
        <f t="shared" si="24"/>
        <v>34.259031186891285</v>
      </c>
      <c r="HE52" s="8">
        <f t="shared" si="24"/>
        <v>34.181879848658404</v>
      </c>
      <c r="HF52" s="8">
        <f t="shared" si="24"/>
        <v>34.104902255239224</v>
      </c>
      <c r="HG52" s="8">
        <f t="shared" si="24"/>
        <v>34.028098015360428</v>
      </c>
      <c r="HH52" s="8">
        <f t="shared" si="24"/>
        <v>33.951466738629833</v>
      </c>
      <c r="HI52" s="8">
        <f t="shared" si="24"/>
        <v>33.875008035534435</v>
      </c>
      <c r="HJ52" s="8">
        <f t="shared" si="24"/>
        <v>33.798721517438409</v>
      </c>
      <c r="HK52" s="8">
        <f t="shared" si="24"/>
        <v>33.72260679658114</v>
      </c>
      <c r="HL52" s="8">
        <f t="shared" si="24"/>
        <v>33.646663486075241</v>
      </c>
      <c r="HM52" s="8">
        <f t="shared" si="24"/>
        <v>33.570891199904601</v>
      </c>
      <c r="HN52" s="8">
        <f t="shared" si="24"/>
        <v>33.495289552922415</v>
      </c>
      <c r="HO52" s="8">
        <f t="shared" si="24"/>
        <v>33.41985816084923</v>
      </c>
      <c r="HP52" s="8">
        <f t="shared" si="24"/>
        <v>33.344596640271</v>
      </c>
      <c r="HQ52" s="8">
        <f t="shared" si="24"/>
        <v>33.269504608637106</v>
      </c>
      <c r="HR52" s="8">
        <f t="shared" si="24"/>
        <v>33.194581684258452</v>
      </c>
      <c r="HS52" s="8">
        <f t="shared" si="24"/>
        <v>33.119827486305503</v>
      </c>
      <c r="HT52" s="8">
        <f t="shared" si="24"/>
        <v>33.045241634806345</v>
      </c>
      <c r="HU52" s="8">
        <f t="shared" si="24"/>
        <v>32.970823750644762</v>
      </c>
      <c r="HV52" s="8">
        <f t="shared" si="24"/>
        <v>32.896573455558311</v>
      </c>
      <c r="HW52" s="8">
        <f t="shared" si="24"/>
        <v>32.822490372136393</v>
      </c>
      <c r="HX52" s="8">
        <f t="shared" si="24"/>
        <v>32.748574123818344</v>
      </c>
      <c r="HY52" s="8">
        <f t="shared" si="24"/>
        <v>32.674824334891504</v>
      </c>
      <c r="HZ52" s="8">
        <f t="shared" si="24"/>
        <v>32.601240630489329</v>
      </c>
      <c r="IA52" s="8">
        <f t="shared" si="24"/>
        <v>32.527822636589462</v>
      </c>
      <c r="IB52" s="8">
        <f t="shared" si="24"/>
        <v>32.454569980011861</v>
      </c>
      <c r="IC52" s="8">
        <f t="shared" si="24"/>
        <v>32.381482288416876</v>
      </c>
      <c r="ID52" s="8">
        <f t="shared" si="24"/>
        <v>32.308559190303363</v>
      </c>
      <c r="IE52" s="8">
        <f t="shared" si="24"/>
        <v>32.235800315006799</v>
      </c>
      <c r="IF52" s="8">
        <f t="shared" si="24"/>
        <v>32.163205292697405</v>
      </c>
      <c r="IG52" s="8">
        <f t="shared" si="24"/>
        <v>32.090773754378247</v>
      </c>
      <c r="IH52" s="8">
        <f t="shared" si="24"/>
        <v>32.018505331883389</v>
      </c>
      <c r="II52" s="8">
        <f t="shared" si="24"/>
        <v>31.946399657875986</v>
      </c>
      <c r="IJ52" s="8">
        <f t="shared" si="24"/>
        <v>31.874456365846449</v>
      </c>
      <c r="IK52" s="8">
        <f t="shared" si="24"/>
        <v>31.802675090110561</v>
      </c>
      <c r="IL52" s="8">
        <f t="shared" si="24"/>
        <v>31.731055465807632</v>
      </c>
      <c r="IM52" s="8">
        <f t="shared" si="24"/>
        <v>31.659597128898632</v>
      </c>
      <c r="IN52" s="8">
        <f t="shared" si="24"/>
        <v>31.58829971616435</v>
      </c>
      <c r="IO52" s="8">
        <f t="shared" si="24"/>
        <v>31.517162865203549</v>
      </c>
      <c r="IP52" s="8">
        <f t="shared" si="24"/>
        <v>31.446186214431108</v>
      </c>
      <c r="IQ52" s="8">
        <f t="shared" si="24"/>
        <v>31.37536940307621</v>
      </c>
      <c r="IR52" s="8">
        <f t="shared" si="24"/>
        <v>31.304712071180482</v>
      </c>
      <c r="IS52" s="8">
        <f t="shared" si="24"/>
        <v>31.234213859596181</v>
      </c>
      <c r="IT52" s="8">
        <f t="shared" si="24"/>
        <v>31.16387440998437</v>
      </c>
      <c r="IU52" s="8">
        <f t="shared" si="24"/>
        <v>31.093693364813085</v>
      </c>
      <c r="IV52" s="8">
        <f t="shared" si="24"/>
        <v>31.023670367355525</v>
      </c>
      <c r="IW52" s="8">
        <f t="shared" si="24"/>
        <v>30.953805061688239</v>
      </c>
      <c r="IX52" s="8">
        <f t="shared" si="24"/>
        <v>30.884097092689316</v>
      </c>
      <c r="IY52" s="8">
        <f t="shared" si="24"/>
        <v>30.81454610603658</v>
      </c>
      <c r="IZ52" s="8">
        <f t="shared" ref="IZ52:LK52" si="25">IY52*(1-$C$43)</f>
        <v>30.745151748205785</v>
      </c>
      <c r="JA52" s="8">
        <f t="shared" si="25"/>
        <v>30.675913666468826</v>
      </c>
      <c r="JB52" s="8">
        <f t="shared" si="25"/>
        <v>30.606831508891936</v>
      </c>
      <c r="JC52" s="8">
        <f t="shared" si="25"/>
        <v>30.537904924333912</v>
      </c>
      <c r="JD52" s="8">
        <f t="shared" si="25"/>
        <v>30.469133562444309</v>
      </c>
      <c r="JE52" s="8">
        <f t="shared" si="25"/>
        <v>30.400517073661682</v>
      </c>
      <c r="JF52" s="8">
        <f t="shared" si="25"/>
        <v>30.332055109211794</v>
      </c>
      <c r="JG52" s="8">
        <f t="shared" si="25"/>
        <v>30.263747321105846</v>
      </c>
      <c r="JH52" s="8">
        <f t="shared" si="25"/>
        <v>30.195593362138716</v>
      </c>
      <c r="JI52" s="8">
        <f t="shared" si="25"/>
        <v>30.127592885887179</v>
      </c>
      <c r="JJ52" s="8">
        <f t="shared" si="25"/>
        <v>30.059745546708161</v>
      </c>
      <c r="JK52" s="8">
        <f t="shared" si="25"/>
        <v>29.992050999736975</v>
      </c>
      <c r="JL52" s="8">
        <f t="shared" si="25"/>
        <v>29.924508900885566</v>
      </c>
      <c r="JM52" s="8">
        <f t="shared" si="25"/>
        <v>29.857118906840771</v>
      </c>
      <c r="JN52" s="8">
        <f t="shared" si="25"/>
        <v>29.789880675062566</v>
      </c>
      <c r="JO52" s="8">
        <f t="shared" si="25"/>
        <v>29.722793863782325</v>
      </c>
      <c r="JP52" s="8">
        <f t="shared" si="25"/>
        <v>29.655858132001086</v>
      </c>
      <c r="JQ52" s="8">
        <f t="shared" si="25"/>
        <v>29.589073139487819</v>
      </c>
      <c r="JR52" s="8">
        <f t="shared" si="25"/>
        <v>29.522438546777693</v>
      </c>
      <c r="JS52" s="8">
        <f t="shared" si="25"/>
        <v>29.455954015170349</v>
      </c>
      <c r="JT52" s="8">
        <f t="shared" si="25"/>
        <v>29.389619206728185</v>
      </c>
      <c r="JU52" s="8">
        <f t="shared" si="25"/>
        <v>29.323433784274631</v>
      </c>
      <c r="JV52" s="8">
        <f t="shared" si="25"/>
        <v>29.257397411392443</v>
      </c>
      <c r="JW52" s="8">
        <f t="shared" si="25"/>
        <v>29.191509752421986</v>
      </c>
      <c r="JX52" s="8">
        <f t="shared" si="25"/>
        <v>29.125770472459532</v>
      </c>
      <c r="JY52" s="8">
        <f t="shared" si="25"/>
        <v>29.060179237355552</v>
      </c>
      <c r="JZ52" s="8">
        <f t="shared" si="25"/>
        <v>28.994735713713027</v>
      </c>
      <c r="KA52" s="8">
        <f t="shared" si="25"/>
        <v>28.929439568885744</v>
      </c>
      <c r="KB52" s="8">
        <f t="shared" si="25"/>
        <v>28.864290470976613</v>
      </c>
      <c r="KC52" s="8">
        <f t="shared" si="25"/>
        <v>28.799288088835972</v>
      </c>
      <c r="KD52" s="8">
        <f t="shared" si="25"/>
        <v>28.734432092059912</v>
      </c>
      <c r="KE52" s="8">
        <f t="shared" si="25"/>
        <v>28.669722150988591</v>
      </c>
      <c r="KF52" s="8">
        <f t="shared" si="25"/>
        <v>28.605157936704565</v>
      </c>
      <c r="KG52" s="8">
        <f t="shared" si="25"/>
        <v>28.540739121031105</v>
      </c>
      <c r="KH52" s="8">
        <f t="shared" si="25"/>
        <v>28.476465376530541</v>
      </c>
      <c r="KI52" s="8">
        <f t="shared" si="25"/>
        <v>28.412336376502594</v>
      </c>
      <c r="KJ52" s="8">
        <f t="shared" si="25"/>
        <v>28.348351794982708</v>
      </c>
      <c r="KK52" s="8">
        <f t="shared" si="25"/>
        <v>28.284511306740406</v>
      </c>
      <c r="KL52" s="8">
        <f t="shared" si="25"/>
        <v>28.220814587277626</v>
      </c>
      <c r="KM52" s="8">
        <f t="shared" si="25"/>
        <v>28.157261312827075</v>
      </c>
      <c r="KN52" s="8">
        <f t="shared" si="25"/>
        <v>28.093851160350589</v>
      </c>
      <c r="KO52" s="8">
        <f t="shared" si="25"/>
        <v>28.030583807537479</v>
      </c>
      <c r="KP52" s="8">
        <f t="shared" si="25"/>
        <v>27.967458932802902</v>
      </c>
      <c r="KQ52" s="8">
        <f t="shared" si="25"/>
        <v>27.90447621528623</v>
      </c>
      <c r="KR52" s="8">
        <f t="shared" si="25"/>
        <v>27.841635334849403</v>
      </c>
      <c r="KS52" s="8">
        <f t="shared" si="25"/>
        <v>27.77893597207532</v>
      </c>
      <c r="KT52" s="8">
        <f t="shared" si="25"/>
        <v>27.716377808266206</v>
      </c>
      <c r="KU52" s="8">
        <f t="shared" si="25"/>
        <v>27.653960525441988</v>
      </c>
      <c r="KV52" s="8">
        <f t="shared" si="25"/>
        <v>27.591683806338693</v>
      </c>
      <c r="KW52" s="8">
        <f t="shared" si="25"/>
        <v>27.529547334406818</v>
      </c>
      <c r="KX52" s="8">
        <f t="shared" si="25"/>
        <v>27.467550793809732</v>
      </c>
      <c r="KY52" s="8">
        <f t="shared" si="25"/>
        <v>27.40569386942207</v>
      </c>
      <c r="KZ52" s="8">
        <f t="shared" si="25"/>
        <v>27.343976246828131</v>
      </c>
      <c r="LA52" s="8">
        <f t="shared" si="25"/>
        <v>27.282397612320274</v>
      </c>
      <c r="LB52" s="8">
        <f t="shared" si="25"/>
        <v>27.220957652897329</v>
      </c>
      <c r="LC52" s="8">
        <f t="shared" si="25"/>
        <v>27.159656056263003</v>
      </c>
      <c r="LD52" s="8">
        <f t="shared" si="25"/>
        <v>27.098492510824297</v>
      </c>
      <c r="LE52" s="8">
        <f t="shared" si="25"/>
        <v>27.037466705689919</v>
      </c>
      <c r="LF52" s="8">
        <f t="shared" si="25"/>
        <v>26.976578330668705</v>
      </c>
      <c r="LG52" s="8">
        <f t="shared" si="25"/>
        <v>26.915827076268037</v>
      </c>
      <c r="LH52" s="8">
        <f t="shared" si="25"/>
        <v>26.855212633692283</v>
      </c>
      <c r="LI52" s="8">
        <f t="shared" si="25"/>
        <v>26.794734694841207</v>
      </c>
      <c r="LJ52" s="8">
        <f t="shared" si="25"/>
        <v>26.734392952308422</v>
      </c>
      <c r="LK52" s="8">
        <f t="shared" si="25"/>
        <v>26.674187099379822</v>
      </c>
      <c r="LL52" s="8">
        <f t="shared" ref="LL52:NW52" si="26">LK52*(1-$C$43)</f>
        <v>26.614116830032017</v>
      </c>
      <c r="LM52" s="8">
        <f t="shared" si="26"/>
        <v>26.554181838930784</v>
      </c>
      <c r="LN52" s="8">
        <f t="shared" si="26"/>
        <v>26.49438182142951</v>
      </c>
      <c r="LO52" s="8">
        <f t="shared" si="26"/>
        <v>26.434716473567651</v>
      </c>
      <c r="LP52" s="8">
        <f t="shared" si="26"/>
        <v>26.375185492069175</v>
      </c>
      <c r="LQ52" s="8">
        <f t="shared" si="26"/>
        <v>26.315788574341035</v>
      </c>
      <c r="LR52" s="8">
        <f t="shared" si="26"/>
        <v>26.256525418471618</v>
      </c>
      <c r="LS52" s="8">
        <f t="shared" si="26"/>
        <v>26.197395723229221</v>
      </c>
      <c r="LT52" s="8">
        <f t="shared" si="26"/>
        <v>26.138399188060507</v>
      </c>
      <c r="LU52" s="8">
        <f t="shared" si="26"/>
        <v>26.079535513088995</v>
      </c>
      <c r="LV52" s="8">
        <f t="shared" si="26"/>
        <v>26.020804399113519</v>
      </c>
      <c r="LW52" s="8">
        <f t="shared" si="26"/>
        <v>25.962205547606715</v>
      </c>
      <c r="LX52" s="8">
        <f t="shared" si="26"/>
        <v>25.903738660713504</v>
      </c>
      <c r="LY52" s="8">
        <f t="shared" si="26"/>
        <v>25.845403441249577</v>
      </c>
      <c r="LZ52" s="8">
        <f t="shared" si="26"/>
        <v>25.787199592699881</v>
      </c>
      <c r="MA52" s="8">
        <f t="shared" si="26"/>
        <v>25.729126819217122</v>
      </c>
      <c r="MB52" s="8">
        <f t="shared" si="26"/>
        <v>25.671184825620244</v>
      </c>
      <c r="MC52" s="8">
        <f t="shared" si="26"/>
        <v>25.613373317392949</v>
      </c>
      <c r="MD52" s="8">
        <f t="shared" si="26"/>
        <v>25.555692000682178</v>
      </c>
      <c r="ME52" s="8">
        <f t="shared" si="26"/>
        <v>25.498140582296642</v>
      </c>
      <c r="MF52" s="8">
        <f t="shared" si="26"/>
        <v>25.44071876970531</v>
      </c>
      <c r="MG52" s="8">
        <f t="shared" si="26"/>
        <v>25.383426271035933</v>
      </c>
      <c r="MH52" s="8">
        <f t="shared" si="26"/>
        <v>25.326262795073561</v>
      </c>
      <c r="MI52" s="8">
        <f t="shared" si="26"/>
        <v>25.269228051259056</v>
      </c>
      <c r="MJ52" s="8">
        <f t="shared" si="26"/>
        <v>25.212321749687618</v>
      </c>
      <c r="MK52" s="8">
        <f t="shared" si="26"/>
        <v>25.155543601107322</v>
      </c>
      <c r="ML52" s="8">
        <f t="shared" si="26"/>
        <v>25.098893316917628</v>
      </c>
      <c r="MM52" s="8">
        <f t="shared" si="26"/>
        <v>25.042370609167929</v>
      </c>
      <c r="MN52" s="8">
        <f t="shared" si="26"/>
        <v>24.985975190556083</v>
      </c>
      <c r="MO52" s="8">
        <f t="shared" si="26"/>
        <v>24.92970677442695</v>
      </c>
      <c r="MP52" s="8">
        <f t="shared" si="26"/>
        <v>24.873565074770941</v>
      </c>
      <c r="MQ52" s="8">
        <f t="shared" si="26"/>
        <v>24.817549806222555</v>
      </c>
      <c r="MR52" s="8">
        <f t="shared" si="26"/>
        <v>24.761660684058942</v>
      </c>
      <c r="MS52" s="8">
        <f t="shared" si="26"/>
        <v>24.70589742419844</v>
      </c>
      <c r="MT52" s="8">
        <f t="shared" si="26"/>
        <v>24.650259743199143</v>
      </c>
      <c r="MU52" s="8">
        <f t="shared" si="26"/>
        <v>24.594747358257457</v>
      </c>
      <c r="MV52" s="8">
        <f t="shared" si="26"/>
        <v>24.539359987206662</v>
      </c>
      <c r="MW52" s="8">
        <f t="shared" si="26"/>
        <v>24.484097348515473</v>
      </c>
      <c r="MX52" s="8">
        <f t="shared" si="26"/>
        <v>24.428959161286617</v>
      </c>
      <c r="MY52" s="8">
        <f t="shared" si="26"/>
        <v>24.373945145255398</v>
      </c>
      <c r="MZ52" s="8">
        <f t="shared" si="26"/>
        <v>24.319055020788284</v>
      </c>
      <c r="NA52" s="8">
        <f t="shared" si="26"/>
        <v>24.264288508881467</v>
      </c>
      <c r="NB52" s="8">
        <f t="shared" si="26"/>
        <v>24.209645331159464</v>
      </c>
      <c r="NC52" s="8">
        <f t="shared" si="26"/>
        <v>24.155125209873692</v>
      </c>
      <c r="ND52" s="8">
        <f t="shared" si="26"/>
        <v>24.100727867901057</v>
      </c>
      <c r="NE52" s="8">
        <f t="shared" si="26"/>
        <v>24.046453028742544</v>
      </c>
      <c r="NF52" s="8">
        <f t="shared" si="26"/>
        <v>23.992300416521815</v>
      </c>
      <c r="NG52" s="8">
        <f t="shared" si="26"/>
        <v>23.938269755983807</v>
      </c>
      <c r="NH52" s="8">
        <f t="shared" si="26"/>
        <v>23.884360772493331</v>
      </c>
      <c r="NI52" s="8">
        <f t="shared" si="26"/>
        <v>23.830573192033675</v>
      </c>
      <c r="NJ52" s="8">
        <f t="shared" si="26"/>
        <v>23.776906741205213</v>
      </c>
      <c r="NK52" s="8">
        <f t="shared" si="26"/>
        <v>23.723361147224018</v>
      </c>
      <c r="NL52" s="8">
        <f t="shared" si="26"/>
        <v>23.66993613792047</v>
      </c>
      <c r="NM52" s="8">
        <f t="shared" si="26"/>
        <v>23.616631441737873</v>
      </c>
      <c r="NN52" s="8">
        <f t="shared" si="26"/>
        <v>23.563446787731078</v>
      </c>
      <c r="NO52" s="8">
        <f t="shared" si="26"/>
        <v>23.510381905565108</v>
      </c>
      <c r="NP52" s="8">
        <f t="shared" si="26"/>
        <v>23.457436525513774</v>
      </c>
      <c r="NQ52" s="8">
        <f t="shared" si="26"/>
        <v>23.404610378458315</v>
      </c>
      <c r="NR52" s="8">
        <f t="shared" si="26"/>
        <v>23.351903195886027</v>
      </c>
      <c r="NS52" s="8">
        <f t="shared" si="26"/>
        <v>23.29931470988889</v>
      </c>
      <c r="NT52" s="8">
        <f t="shared" si="26"/>
        <v>23.246844653162221</v>
      </c>
      <c r="NU52" s="8">
        <f t="shared" si="26"/>
        <v>23.1944927590033</v>
      </c>
      <c r="NV52" s="8">
        <f t="shared" si="26"/>
        <v>23.142258761310025</v>
      </c>
      <c r="NW52" s="8">
        <f t="shared" si="26"/>
        <v>23.090142394579555</v>
      </c>
      <c r="NX52" s="8">
        <f t="shared" ref="NX52:QI52" si="27">NW52*(1-$C$43)</f>
        <v>23.03814339390696</v>
      </c>
      <c r="NY52" s="8">
        <f t="shared" si="27"/>
        <v>22.986261494983882</v>
      </c>
      <c r="NZ52" s="8">
        <f t="shared" si="27"/>
        <v>22.934496434097177</v>
      </c>
      <c r="OA52" s="8">
        <f t="shared" si="27"/>
        <v>22.882847948127591</v>
      </c>
      <c r="OB52" s="8">
        <f t="shared" si="27"/>
        <v>22.831315774548408</v>
      </c>
      <c r="OC52" s="8">
        <f t="shared" si="27"/>
        <v>22.779899651424124</v>
      </c>
      <c r="OD52" s="8">
        <f t="shared" si="27"/>
        <v>22.728599317409117</v>
      </c>
      <c r="OE52" s="8">
        <f t="shared" si="27"/>
        <v>22.67741451174631</v>
      </c>
      <c r="OF52" s="8">
        <f t="shared" si="27"/>
        <v>22.626344974265855</v>
      </c>
      <c r="OG52" s="8">
        <f t="shared" si="27"/>
        <v>22.575390445383807</v>
      </c>
      <c r="OH52" s="8">
        <f t="shared" si="27"/>
        <v>22.524550666100801</v>
      </c>
      <c r="OI52" s="8">
        <f t="shared" si="27"/>
        <v>22.47382537800074</v>
      </c>
      <c r="OJ52" s="8">
        <f t="shared" si="27"/>
        <v>22.423214323249482</v>
      </c>
      <c r="OK52" s="8">
        <f t="shared" si="27"/>
        <v>22.372717244593524</v>
      </c>
      <c r="OL52" s="8">
        <f t="shared" si="27"/>
        <v>22.322333885358699</v>
      </c>
      <c r="OM52" s="8">
        <f t="shared" si="27"/>
        <v>22.272063989448871</v>
      </c>
      <c r="ON52" s="8">
        <f t="shared" si="27"/>
        <v>22.221907301344633</v>
      </c>
      <c r="OO52" s="8">
        <f t="shared" si="27"/>
        <v>22.171863566102004</v>
      </c>
      <c r="OP52" s="8">
        <f t="shared" si="27"/>
        <v>22.121932529351142</v>
      </c>
      <c r="OQ52" s="8">
        <f t="shared" si="27"/>
        <v>22.072113937295043</v>
      </c>
      <c r="OR52" s="8">
        <f t="shared" si="27"/>
        <v>22.022407536708254</v>
      </c>
      <c r="OS52" s="8">
        <f t="shared" si="27"/>
        <v>21.972813074935587</v>
      </c>
      <c r="OT52" s="8">
        <f t="shared" si="27"/>
        <v>21.923330299890832</v>
      </c>
      <c r="OU52" s="8">
        <f t="shared" si="27"/>
        <v>21.873958960055479</v>
      </c>
      <c r="OV52" s="8">
        <f t="shared" si="27"/>
        <v>21.824698804477432</v>
      </c>
      <c r="OW52" s="8">
        <f t="shared" si="27"/>
        <v>21.775549582769749</v>
      </c>
      <c r="OX52" s="8">
        <f t="shared" si="27"/>
        <v>21.726511045109351</v>
      </c>
      <c r="OY52" s="8">
        <f t="shared" si="27"/>
        <v>21.677582942235766</v>
      </c>
      <c r="OZ52" s="8">
        <f t="shared" si="27"/>
        <v>21.628765025449852</v>
      </c>
      <c r="PA52" s="8">
        <f t="shared" si="27"/>
        <v>21.580057046612538</v>
      </c>
      <c r="PB52" s="8">
        <f t="shared" si="27"/>
        <v>21.531458758143565</v>
      </c>
      <c r="PC52" s="8">
        <f t="shared" si="27"/>
        <v>21.482969913020224</v>
      </c>
      <c r="PD52" s="8">
        <f t="shared" si="27"/>
        <v>21.434590264776102</v>
      </c>
      <c r="PE52" s="8">
        <f t="shared" si="27"/>
        <v>21.386319567499825</v>
      </c>
      <c r="PF52" s="8">
        <f t="shared" si="27"/>
        <v>21.338157575833815</v>
      </c>
      <c r="PG52" s="8">
        <f t="shared" si="27"/>
        <v>21.290104044973038</v>
      </c>
      <c r="PH52" s="8">
        <f t="shared" si="27"/>
        <v>21.242158730663757</v>
      </c>
      <c r="PI52" s="8">
        <f t="shared" si="27"/>
        <v>21.194321389202301</v>
      </c>
      <c r="PJ52" s="8">
        <f t="shared" si="27"/>
        <v>21.146591777433816</v>
      </c>
      <c r="PK52" s="8">
        <f t="shared" si="27"/>
        <v>21.098969652751034</v>
      </c>
      <c r="PL52" s="8">
        <f t="shared" si="27"/>
        <v>21.051454773093038</v>
      </c>
      <c r="PM52" s="8">
        <f t="shared" si="27"/>
        <v>21.004046896944033</v>
      </c>
      <c r="PN52" s="8">
        <f t="shared" si="27"/>
        <v>20.956745783332114</v>
      </c>
      <c r="PO52" s="8">
        <f t="shared" si="27"/>
        <v>20.909551191828047</v>
      </c>
      <c r="PP52" s="8">
        <f t="shared" si="27"/>
        <v>20.862462882544051</v>
      </c>
      <c r="PQ52" s="8">
        <f t="shared" si="27"/>
        <v>20.815480616132561</v>
      </c>
      <c r="PR52" s="8">
        <f t="shared" si="27"/>
        <v>20.768604153785031</v>
      </c>
      <c r="PS52" s="8">
        <f t="shared" si="27"/>
        <v>20.721833257230706</v>
      </c>
      <c r="PT52" s="8">
        <f t="shared" si="27"/>
        <v>20.675167688735421</v>
      </c>
      <c r="PU52" s="8">
        <f t="shared" si="27"/>
        <v>20.628607211100388</v>
      </c>
      <c r="PV52" s="8">
        <f t="shared" si="27"/>
        <v>20.582151587660988</v>
      </c>
      <c r="PW52" s="8">
        <f t="shared" si="27"/>
        <v>20.535800582285574</v>
      </c>
      <c r="PX52" s="8">
        <f t="shared" si="27"/>
        <v>20.489553959374266</v>
      </c>
      <c r="PY52" s="8">
        <f t="shared" si="27"/>
        <v>20.443411483857755</v>
      </c>
      <c r="PZ52" s="8">
        <f t="shared" si="27"/>
        <v>20.397372921196105</v>
      </c>
      <c r="QA52" s="8">
        <f t="shared" si="27"/>
        <v>20.351438037377569</v>
      </c>
      <c r="QB52" s="8">
        <f t="shared" si="27"/>
        <v>20.305606598917393</v>
      </c>
      <c r="QC52" s="8">
        <f t="shared" si="27"/>
        <v>20.25987837285663</v>
      </c>
      <c r="QD52" s="8">
        <f t="shared" si="27"/>
        <v>20.214253126760955</v>
      </c>
      <c r="QE52" s="8">
        <f t="shared" si="27"/>
        <v>20.168730628719487</v>
      </c>
      <c r="QF52" s="8">
        <f t="shared" si="27"/>
        <v>20.123310647343612</v>
      </c>
      <c r="QG52" s="8">
        <f t="shared" si="27"/>
        <v>20.077992951765793</v>
      </c>
      <c r="QH52" s="8">
        <f t="shared" si="27"/>
        <v>20.032777311638416</v>
      </c>
      <c r="QI52" s="8">
        <f t="shared" si="27"/>
        <v>19.987663497132605</v>
      </c>
      <c r="QJ52" s="8">
        <f t="shared" ref="QJ52:SU52" si="28">QI52*(1-$C$43)</f>
        <v>19.94265127893706</v>
      </c>
      <c r="QK52" s="8">
        <f t="shared" si="28"/>
        <v>19.897740428256892</v>
      </c>
      <c r="QL52" s="8">
        <f t="shared" si="28"/>
        <v>19.852930716812455</v>
      </c>
      <c r="QM52" s="8">
        <f t="shared" si="28"/>
        <v>19.808221916838193</v>
      </c>
      <c r="QN52" s="8">
        <f t="shared" si="28"/>
        <v>19.763613801081473</v>
      </c>
      <c r="QO52" s="8">
        <f t="shared" si="28"/>
        <v>19.719106142801436</v>
      </c>
      <c r="QP52" s="8">
        <f t="shared" si="28"/>
        <v>19.674698715767846</v>
      </c>
      <c r="QQ52" s="8">
        <f t="shared" si="28"/>
        <v>19.630391294259937</v>
      </c>
      <c r="QR52" s="8">
        <f t="shared" si="28"/>
        <v>19.586183653065262</v>
      </c>
      <c r="QS52" s="8">
        <f t="shared" si="28"/>
        <v>19.542075567478559</v>
      </c>
      <c r="QT52" s="8">
        <f t="shared" si="28"/>
        <v>19.498066813300596</v>
      </c>
      <c r="QU52" s="8">
        <f t="shared" si="28"/>
        <v>19.454157166837042</v>
      </c>
      <c r="QV52" s="8">
        <f t="shared" si="28"/>
        <v>19.410346404897325</v>
      </c>
      <c r="QW52" s="8">
        <f t="shared" si="28"/>
        <v>19.366634304793497</v>
      </c>
      <c r="QX52" s="8">
        <f t="shared" si="28"/>
        <v>19.323020644339103</v>
      </c>
      <c r="QY52" s="8">
        <f t="shared" si="28"/>
        <v>19.27950520184805</v>
      </c>
      <c r="QZ52" s="8">
        <f t="shared" si="28"/>
        <v>19.236087756133486</v>
      </c>
      <c r="RA52" s="8">
        <f t="shared" si="28"/>
        <v>19.192768086506671</v>
      </c>
      <c r="RB52" s="8">
        <f t="shared" si="28"/>
        <v>19.149545972775858</v>
      </c>
      <c r="RC52" s="8">
        <f t="shared" si="28"/>
        <v>19.106421195245165</v>
      </c>
      <c r="RD52" s="8">
        <f t="shared" si="28"/>
        <v>19.063393534713473</v>
      </c>
      <c r="RE52" s="8">
        <f t="shared" si="28"/>
        <v>19.020462772473298</v>
      </c>
      <c r="RF52" s="8">
        <f t="shared" si="28"/>
        <v>18.977628690309686</v>
      </c>
      <c r="RG52" s="8">
        <f t="shared" si="28"/>
        <v>18.934891070499109</v>
      </c>
      <c r="RH52" s="8">
        <f t="shared" si="28"/>
        <v>18.892249695808346</v>
      </c>
      <c r="RI52" s="8">
        <f t="shared" si="28"/>
        <v>18.849704349493386</v>
      </c>
      <c r="RJ52" s="8">
        <f t="shared" si="28"/>
        <v>18.807254815298325</v>
      </c>
      <c r="RK52" s="8">
        <f t="shared" si="28"/>
        <v>18.764900877454274</v>
      </c>
      <c r="RL52" s="8">
        <f t="shared" si="28"/>
        <v>18.722642320678247</v>
      </c>
      <c r="RM52" s="8">
        <f t="shared" si="28"/>
        <v>18.680478930172079</v>
      </c>
      <c r="RN52" s="8">
        <f t="shared" si="28"/>
        <v>18.638410491621332</v>
      </c>
      <c r="RO52" s="8">
        <f t="shared" si="28"/>
        <v>18.596436791194201</v>
      </c>
      <c r="RP52" s="8">
        <f t="shared" si="28"/>
        <v>18.554557615540432</v>
      </c>
      <c r="RQ52" s="8">
        <f t="shared" si="28"/>
        <v>18.512772751790234</v>
      </c>
      <c r="RR52" s="8">
        <f t="shared" si="28"/>
        <v>18.471081987553202</v>
      </c>
      <c r="RS52" s="8">
        <f t="shared" si="28"/>
        <v>18.429485110917231</v>
      </c>
      <c r="RT52" s="8">
        <f t="shared" si="28"/>
        <v>18.387981910447444</v>
      </c>
      <c r="RU52" s="8">
        <f t="shared" si="28"/>
        <v>18.346572175185116</v>
      </c>
      <c r="RV52" s="8">
        <f t="shared" si="28"/>
        <v>18.305255694646601</v>
      </c>
      <c r="RW52" s="8">
        <f t="shared" si="28"/>
        <v>18.264032258822255</v>
      </c>
      <c r="RX52" s="8">
        <f t="shared" si="28"/>
        <v>18.222901658175385</v>
      </c>
      <c r="RY52" s="8">
        <f t="shared" si="28"/>
        <v>18.181863683641172</v>
      </c>
      <c r="RZ52" s="8">
        <f t="shared" si="28"/>
        <v>18.140918126625611</v>
      </c>
      <c r="SA52" s="8">
        <f t="shared" si="28"/>
        <v>18.100064779004448</v>
      </c>
      <c r="SB52" s="8">
        <f t="shared" si="28"/>
        <v>18.059303433122128</v>
      </c>
      <c r="SC52" s="8">
        <f t="shared" si="28"/>
        <v>18.018633881790738</v>
      </c>
      <c r="SD52" s="8">
        <f t="shared" si="28"/>
        <v>17.978055918288945</v>
      </c>
      <c r="SE52" s="8">
        <f t="shared" si="28"/>
        <v>17.937569336360959</v>
      </c>
      <c r="SF52" s="8">
        <f t="shared" si="28"/>
        <v>17.897173930215473</v>
      </c>
      <c r="SG52" s="8">
        <f t="shared" si="28"/>
        <v>17.856869494524627</v>
      </c>
      <c r="SH52" s="8">
        <f t="shared" si="28"/>
        <v>17.816655824422956</v>
      </c>
      <c r="SI52" s="8">
        <f t="shared" si="28"/>
        <v>17.776532715506356</v>
      </c>
      <c r="SJ52" s="8">
        <f t="shared" si="28"/>
        <v>17.736499963831037</v>
      </c>
      <c r="SK52" s="8">
        <f t="shared" si="28"/>
        <v>17.69655736591249</v>
      </c>
      <c r="SL52" s="8">
        <f t="shared" si="28"/>
        <v>17.656704718724455</v>
      </c>
      <c r="SM52" s="8">
        <f t="shared" si="28"/>
        <v>17.616941819697889</v>
      </c>
      <c r="SN52" s="8">
        <f t="shared" si="28"/>
        <v>17.577268466719929</v>
      </c>
      <c r="SO52" s="8">
        <f t="shared" si="28"/>
        <v>17.537684458132876</v>
      </c>
      <c r="SP52" s="8">
        <f t="shared" si="28"/>
        <v>17.498189592733162</v>
      </c>
      <c r="SQ52" s="8">
        <f t="shared" si="28"/>
        <v>17.458783669770327</v>
      </c>
      <c r="SR52" s="8">
        <f t="shared" si="28"/>
        <v>17.419466488946004</v>
      </c>
      <c r="SS52" s="8">
        <f t="shared" si="28"/>
        <v>17.380237850412897</v>
      </c>
      <c r="ST52" s="8">
        <f t="shared" si="28"/>
        <v>17.341097554773768</v>
      </c>
      <c r="SU52" s="8">
        <f t="shared" si="28"/>
        <v>17.302045403080417</v>
      </c>
      <c r="SV52" s="8">
        <f t="shared" ref="SV52:VG52" si="29">SU52*(1-$C$43)</f>
        <v>17.26308119683268</v>
      </c>
      <c r="SW52" s="8">
        <f t="shared" si="29"/>
        <v>17.224204737977413</v>
      </c>
      <c r="SX52" s="8">
        <f t="shared" si="29"/>
        <v>17.185415828907487</v>
      </c>
      <c r="SY52" s="8">
        <f t="shared" si="29"/>
        <v>17.146714272460787</v>
      </c>
      <c r="SZ52" s="8">
        <f t="shared" si="29"/>
        <v>17.108099871919205</v>
      </c>
      <c r="TA52" s="8">
        <f t="shared" si="29"/>
        <v>17.069572431007643</v>
      </c>
      <c r="TB52" s="8">
        <f t="shared" si="29"/>
        <v>17.031131753893014</v>
      </c>
      <c r="TC52" s="8">
        <f t="shared" si="29"/>
        <v>16.992777645183246</v>
      </c>
      <c r="TD52" s="8">
        <f t="shared" si="29"/>
        <v>16.954509909926294</v>
      </c>
      <c r="TE52" s="8">
        <f t="shared" si="29"/>
        <v>16.916328353609138</v>
      </c>
      <c r="TF52" s="8">
        <f t="shared" si="29"/>
        <v>16.878232782156811</v>
      </c>
      <c r="TG52" s="8">
        <f t="shared" si="29"/>
        <v>16.840223001931392</v>
      </c>
      <c r="TH52" s="8">
        <f t="shared" si="29"/>
        <v>16.802298819731043</v>
      </c>
      <c r="TI52" s="8">
        <f t="shared" si="29"/>
        <v>16.764460042789008</v>
      </c>
      <c r="TJ52" s="8">
        <f t="shared" si="29"/>
        <v>16.726706478772645</v>
      </c>
      <c r="TK52" s="8">
        <f t="shared" si="29"/>
        <v>16.689037935782448</v>
      </c>
      <c r="TL52" s="8">
        <f t="shared" si="29"/>
        <v>16.651454222351067</v>
      </c>
      <c r="TM52" s="8">
        <f t="shared" si="29"/>
        <v>16.613955147442333</v>
      </c>
      <c r="TN52" s="8">
        <f t="shared" si="29"/>
        <v>16.57654052045029</v>
      </c>
      <c r="TO52" s="8">
        <f t="shared" si="29"/>
        <v>16.539210151198237</v>
      </c>
      <c r="TP52" s="8">
        <f t="shared" si="29"/>
        <v>16.501963849937738</v>
      </c>
      <c r="TQ52" s="8">
        <f t="shared" si="29"/>
        <v>16.464801427347677</v>
      </c>
      <c r="TR52" s="8">
        <f t="shared" si="29"/>
        <v>16.427722694533291</v>
      </c>
      <c r="TS52" s="8">
        <f t="shared" si="29"/>
        <v>16.3907274630252</v>
      </c>
      <c r="TT52" s="8">
        <f t="shared" si="29"/>
        <v>16.353815544778467</v>
      </c>
      <c r="TU52" s="8">
        <f t="shared" si="29"/>
        <v>16.316986752171626</v>
      </c>
      <c r="TV52" s="8">
        <f t="shared" si="29"/>
        <v>16.280240898005736</v>
      </c>
      <c r="TW52" s="8">
        <f t="shared" si="29"/>
        <v>16.243577795503427</v>
      </c>
      <c r="TX52" s="8">
        <f t="shared" si="29"/>
        <v>16.206997258307954</v>
      </c>
      <c r="TY52" s="8">
        <f t="shared" si="29"/>
        <v>16.170499100482242</v>
      </c>
      <c r="TZ52" s="8">
        <f t="shared" si="29"/>
        <v>16.134083136507957</v>
      </c>
      <c r="UA52" s="8">
        <f t="shared" si="29"/>
        <v>16.097749181284541</v>
      </c>
      <c r="UB52" s="8">
        <f t="shared" si="29"/>
        <v>16.061497050128288</v>
      </c>
      <c r="UC52" s="8">
        <f t="shared" si="29"/>
        <v>16.0253265587714</v>
      </c>
      <c r="UD52" s="8">
        <f t="shared" si="29"/>
        <v>15.989237523361046</v>
      </c>
      <c r="UE52" s="8">
        <f t="shared" si="29"/>
        <v>15.953229760458436</v>
      </c>
      <c r="UF52" s="8">
        <f t="shared" si="29"/>
        <v>15.917303087037883</v>
      </c>
      <c r="UG52" s="8">
        <f t="shared" si="29"/>
        <v>15.881457320485874</v>
      </c>
      <c r="UH52" s="8">
        <f t="shared" si="29"/>
        <v>15.845692278600138</v>
      </c>
      <c r="UI52" s="8">
        <f t="shared" si="29"/>
        <v>15.81000777958873</v>
      </c>
      <c r="UJ52" s="8">
        <f t="shared" si="29"/>
        <v>15.774403642069096</v>
      </c>
      <c r="UK52" s="8">
        <f t="shared" si="29"/>
        <v>15.738879685067156</v>
      </c>
      <c r="UL52" s="8">
        <f t="shared" si="29"/>
        <v>15.703435728016384</v>
      </c>
      <c r="UM52" s="8">
        <f t="shared" si="29"/>
        <v>15.66807159075689</v>
      </c>
      <c r="UN52" s="8">
        <f t="shared" si="29"/>
        <v>15.632787093534505</v>
      </c>
      <c r="UO52" s="8">
        <f t="shared" si="29"/>
        <v>15.597582056999865</v>
      </c>
      <c r="UP52" s="8">
        <f t="shared" si="29"/>
        <v>15.562456302207501</v>
      </c>
      <c r="UQ52" s="8">
        <f t="shared" si="29"/>
        <v>15.52740965061493</v>
      </c>
      <c r="UR52" s="8">
        <f t="shared" si="29"/>
        <v>15.492441924081744</v>
      </c>
      <c r="US52" s="8">
        <f t="shared" si="29"/>
        <v>15.457552944868711</v>
      </c>
      <c r="UT52" s="8">
        <f t="shared" si="29"/>
        <v>15.422742535636866</v>
      </c>
      <c r="UU52" s="8">
        <f t="shared" si="29"/>
        <v>15.388010519446611</v>
      </c>
      <c r="UV52" s="8">
        <f t="shared" si="29"/>
        <v>15.353356719756817</v>
      </c>
      <c r="UW52" s="8">
        <f t="shared" si="29"/>
        <v>15.318780960423924</v>
      </c>
      <c r="UX52" s="8">
        <f t="shared" si="29"/>
        <v>15.284283065701048</v>
      </c>
      <c r="UY52" s="8">
        <f t="shared" si="29"/>
        <v>15.249862860237089</v>
      </c>
      <c r="UZ52" s="8">
        <f t="shared" si="29"/>
        <v>15.215520169075834</v>
      </c>
      <c r="VA52" s="8">
        <f t="shared" si="29"/>
        <v>15.181254817655075</v>
      </c>
      <c r="VB52" s="8">
        <f t="shared" si="29"/>
        <v>15.147066631805716</v>
      </c>
      <c r="VC52" s="8">
        <f t="shared" si="29"/>
        <v>15.112955437750889</v>
      </c>
      <c r="VD52" s="8">
        <f t="shared" si="29"/>
        <v>15.078921062105074</v>
      </c>
      <c r="VE52" s="8">
        <f t="shared" si="29"/>
        <v>15.044963331873213</v>
      </c>
      <c r="VF52" s="8">
        <f t="shared" si="29"/>
        <v>15.011082074449833</v>
      </c>
      <c r="VG52" s="8">
        <f t="shared" si="29"/>
        <v>14.977277117618172</v>
      </c>
      <c r="VH52" s="8">
        <f t="shared" ref="VH52:XS52" si="30">VG52*(1-$C$43)</f>
        <v>14.943548289549295</v>
      </c>
      <c r="VI52" s="8">
        <f t="shared" si="30"/>
        <v>14.909895418801229</v>
      </c>
      <c r="VJ52" s="8">
        <f t="shared" si="30"/>
        <v>14.876318334318087</v>
      </c>
      <c r="VK52" s="8">
        <f t="shared" si="30"/>
        <v>14.842816865429203</v>
      </c>
      <c r="VL52" s="8">
        <f t="shared" si="30"/>
        <v>14.809390841848256</v>
      </c>
      <c r="VM52" s="8">
        <f t="shared" si="30"/>
        <v>14.776040093672412</v>
      </c>
      <c r="VN52" s="8">
        <f t="shared" si="30"/>
        <v>14.742764451381461</v>
      </c>
      <c r="VO52" s="8">
        <f t="shared" si="30"/>
        <v>14.709563745836951</v>
      </c>
      <c r="VP52" s="8">
        <f t="shared" si="30"/>
        <v>14.676437808281324</v>
      </c>
      <c r="VQ52" s="8">
        <f t="shared" si="30"/>
        <v>14.643386470337074</v>
      </c>
      <c r="VR52" s="8">
        <f t="shared" si="30"/>
        <v>14.610409564005874</v>
      </c>
      <c r="VS52" s="8">
        <f t="shared" si="30"/>
        <v>14.577506921667732</v>
      </c>
      <c r="VT52" s="8">
        <f t="shared" si="30"/>
        <v>14.544678376080135</v>
      </c>
      <c r="VU52" s="8">
        <f t="shared" si="30"/>
        <v>14.511923760377202</v>
      </c>
      <c r="VV52" s="8">
        <f t="shared" si="30"/>
        <v>14.479242908068832</v>
      </c>
      <c r="VW52" s="8">
        <f t="shared" si="30"/>
        <v>14.446635653039861</v>
      </c>
      <c r="VX52" s="8">
        <f t="shared" si="30"/>
        <v>14.414101829549216</v>
      </c>
      <c r="VY52" s="8">
        <f t="shared" si="30"/>
        <v>14.38164127222907</v>
      </c>
      <c r="VZ52" s="8">
        <f t="shared" si="30"/>
        <v>14.34925381608401</v>
      </c>
      <c r="WA52" s="8">
        <f t="shared" si="30"/>
        <v>14.316939296490188</v>
      </c>
      <c r="WB52" s="8">
        <f t="shared" si="30"/>
        <v>14.284697549194492</v>
      </c>
      <c r="WC52" s="8">
        <f t="shared" si="30"/>
        <v>14.252528410313706</v>
      </c>
      <c r="WD52" s="8">
        <f t="shared" si="30"/>
        <v>14.22043171633368</v>
      </c>
      <c r="WE52" s="8">
        <f t="shared" si="30"/>
        <v>14.188407304108496</v>
      </c>
      <c r="WF52" s="8">
        <f t="shared" si="30"/>
        <v>14.156455010859643</v>
      </c>
      <c r="WG52" s="8">
        <f t="shared" si="30"/>
        <v>14.124574674175188</v>
      </c>
      <c r="WH52" s="8">
        <f t="shared" si="30"/>
        <v>14.092766132008945</v>
      </c>
      <c r="WI52" s="8">
        <f t="shared" si="30"/>
        <v>14.061029222679661</v>
      </c>
      <c r="WJ52" s="8">
        <f t="shared" si="30"/>
        <v>14.029363784870187</v>
      </c>
      <c r="WK52" s="8">
        <f t="shared" si="30"/>
        <v>13.997769657626659</v>
      </c>
      <c r="WL52" s="8">
        <f t="shared" si="30"/>
        <v>13.966246680357683</v>
      </c>
      <c r="WM52" s="8">
        <f t="shared" si="30"/>
        <v>13.934794692833517</v>
      </c>
      <c r="WN52" s="8">
        <f t="shared" si="30"/>
        <v>13.903413535185255</v>
      </c>
      <c r="WO52" s="8">
        <f t="shared" si="30"/>
        <v>13.872103047904018</v>
      </c>
      <c r="WP52" s="8">
        <f t="shared" si="30"/>
        <v>13.840863071840138</v>
      </c>
      <c r="WQ52" s="8">
        <f t="shared" si="30"/>
        <v>13.809693448202353</v>
      </c>
      <c r="WR52" s="8">
        <f t="shared" si="30"/>
        <v>13.778594018557001</v>
      </c>
      <c r="WS52" s="8">
        <f t="shared" si="30"/>
        <v>13.747564624827211</v>
      </c>
      <c r="WT52" s="8">
        <f t="shared" si="30"/>
        <v>13.7166051092921</v>
      </c>
      <c r="WU52" s="8">
        <f t="shared" si="30"/>
        <v>13.685715314585973</v>
      </c>
      <c r="WV52" s="8">
        <f t="shared" si="30"/>
        <v>13.654895083697525</v>
      </c>
      <c r="WW52" s="8">
        <f t="shared" si="30"/>
        <v>13.624144259969038</v>
      </c>
      <c r="WX52" s="8">
        <f t="shared" si="30"/>
        <v>13.593462687095586</v>
      </c>
      <c r="WY52" s="8">
        <f t="shared" si="30"/>
        <v>13.562850209124246</v>
      </c>
      <c r="WZ52" s="8">
        <f t="shared" si="30"/>
        <v>13.532306670453298</v>
      </c>
      <c r="XA52" s="8">
        <f t="shared" si="30"/>
        <v>13.501831915831437</v>
      </c>
      <c r="XB52" s="8">
        <f t="shared" si="30"/>
        <v>13.471425790356983</v>
      </c>
      <c r="XC52" s="8">
        <f t="shared" si="30"/>
        <v>13.441088139477099</v>
      </c>
      <c r="XD52" s="8">
        <f t="shared" si="30"/>
        <v>13.410818808986996</v>
      </c>
      <c r="XE52" s="8">
        <f t="shared" si="30"/>
        <v>13.380617645029156</v>
      </c>
      <c r="XF52" s="8">
        <f t="shared" si="30"/>
        <v>13.35048449409255</v>
      </c>
      <c r="XG52" s="8">
        <f t="shared" si="30"/>
        <v>13.320419203011854</v>
      </c>
      <c r="XH52" s="8">
        <f t="shared" si="30"/>
        <v>13.29042161896667</v>
      </c>
      <c r="XI52" s="8">
        <f t="shared" si="30"/>
        <v>13.260491589480758</v>
      </c>
      <c r="XJ52" s="8">
        <f t="shared" si="30"/>
        <v>13.230628962421246</v>
      </c>
      <c r="XK52" s="8">
        <f t="shared" si="30"/>
        <v>13.200833585997874</v>
      </c>
      <c r="XL52" s="8">
        <f t="shared" si="30"/>
        <v>13.171105308762206</v>
      </c>
      <c r="XM52" s="8">
        <f t="shared" si="30"/>
        <v>13.141443979606873</v>
      </c>
      <c r="XN52" s="8">
        <f t="shared" si="30"/>
        <v>13.111849447764797</v>
      </c>
      <c r="XO52" s="8">
        <f t="shared" si="30"/>
        <v>13.08232156280843</v>
      </c>
      <c r="XP52" s="8">
        <f t="shared" si="30"/>
        <v>13.052860174648984</v>
      </c>
      <c r="XQ52" s="8">
        <f t="shared" si="30"/>
        <v>13.023465133535675</v>
      </c>
      <c r="XR52" s="8">
        <f t="shared" si="30"/>
        <v>12.994136290054952</v>
      </c>
      <c r="XS52" s="8">
        <f t="shared" si="30"/>
        <v>12.964873495129748</v>
      </c>
      <c r="XT52" s="8">
        <f t="shared" ref="XT52:AAE52" si="31">XS52*(1-$C$43)</f>
        <v>12.935676600018715</v>
      </c>
      <c r="XU52" s="8">
        <f t="shared" si="31"/>
        <v>12.906545456315472</v>
      </c>
      <c r="XV52" s="8">
        <f t="shared" si="31"/>
        <v>12.877479915947848</v>
      </c>
      <c r="XW52" s="8">
        <f t="shared" si="31"/>
        <v>12.848479831177134</v>
      </c>
      <c r="XX52" s="8">
        <f t="shared" si="31"/>
        <v>12.819545054597322</v>
      </c>
      <c r="XY52" s="8">
        <f t="shared" si="31"/>
        <v>12.790675439134368</v>
      </c>
      <c r="XZ52" s="8">
        <f t="shared" si="31"/>
        <v>12.761870838045438</v>
      </c>
      <c r="YA52" s="8">
        <f t="shared" si="31"/>
        <v>12.73313110491816</v>
      </c>
      <c r="YB52" s="8">
        <f t="shared" si="31"/>
        <v>12.704456093669883</v>
      </c>
      <c r="YC52" s="8">
        <f t="shared" si="31"/>
        <v>12.675845658546939</v>
      </c>
      <c r="YD52" s="8">
        <f t="shared" si="31"/>
        <v>12.647299654123891</v>
      </c>
      <c r="YE52" s="8">
        <f t="shared" si="31"/>
        <v>12.618817935302804</v>
      </c>
      <c r="YF52" s="8">
        <f t="shared" si="31"/>
        <v>12.590400357312502</v>
      </c>
      <c r="YG52" s="8">
        <f t="shared" si="31"/>
        <v>12.562046775707834</v>
      </c>
      <c r="YH52" s="8">
        <f t="shared" si="31"/>
        <v>12.53375704636894</v>
      </c>
      <c r="YI52" s="8">
        <f t="shared" si="31"/>
        <v>12.505531025500517</v>
      </c>
      <c r="YJ52" s="8">
        <f t="shared" si="31"/>
        <v>12.477368569631089</v>
      </c>
      <c r="YK52" s="8">
        <f t="shared" si="31"/>
        <v>12.449269535612279</v>
      </c>
      <c r="YL52" s="8">
        <f t="shared" si="31"/>
        <v>12.421233780618079</v>
      </c>
      <c r="YM52" s="8">
        <f t="shared" si="31"/>
        <v>12.393261162144126</v>
      </c>
      <c r="YN52" s="8">
        <f t="shared" si="31"/>
        <v>12.365351538006978</v>
      </c>
      <c r="YO52" s="8">
        <f t="shared" si="31"/>
        <v>12.337504766343386</v>
      </c>
      <c r="YP52" s="8">
        <f t="shared" si="31"/>
        <v>12.30972070560958</v>
      </c>
      <c r="YQ52" s="8">
        <f t="shared" si="31"/>
        <v>12.281999214580546</v>
      </c>
      <c r="YR52" s="8">
        <f t="shared" si="31"/>
        <v>12.254340152349311</v>
      </c>
      <c r="YS52" s="8">
        <f t="shared" si="31"/>
        <v>12.226743378326219</v>
      </c>
      <c r="YT52" s="8">
        <f t="shared" si="31"/>
        <v>12.199208752238228</v>
      </c>
      <c r="YU52" s="8">
        <f t="shared" si="31"/>
        <v>12.171736134128187</v>
      </c>
      <c r="YV52" s="8">
        <f t="shared" si="31"/>
        <v>12.144325384354129</v>
      </c>
      <c r="YW52" s="8">
        <f t="shared" si="31"/>
        <v>12.116976363588563</v>
      </c>
      <c r="YX52" s="8">
        <f t="shared" si="31"/>
        <v>12.089688932817761</v>
      </c>
      <c r="YY52" s="8">
        <f t="shared" si="31"/>
        <v>12.062462953341056</v>
      </c>
      <c r="YZ52" s="8">
        <f t="shared" si="31"/>
        <v>12.035298286770132</v>
      </c>
      <c r="ZA52" s="8">
        <f t="shared" si="31"/>
        <v>12.008194795028325</v>
      </c>
      <c r="ZB52" s="8">
        <f t="shared" si="31"/>
        <v>11.98115234034992</v>
      </c>
      <c r="ZC52" s="8">
        <f t="shared" si="31"/>
        <v>11.954170785279452</v>
      </c>
      <c r="ZD52" s="8">
        <f t="shared" si="31"/>
        <v>11.927249992671001</v>
      </c>
      <c r="ZE52" s="8">
        <f t="shared" si="31"/>
        <v>11.900389825687506</v>
      </c>
      <c r="ZF52" s="8">
        <f t="shared" si="31"/>
        <v>11.873590147800059</v>
      </c>
      <c r="ZG52" s="8">
        <f t="shared" si="31"/>
        <v>11.846850822787212</v>
      </c>
      <c r="ZH52" s="8">
        <f t="shared" si="31"/>
        <v>11.820171714734295</v>
      </c>
      <c r="ZI52" s="8">
        <f t="shared" si="31"/>
        <v>11.793552688032714</v>
      </c>
      <c r="ZJ52" s="8">
        <f t="shared" si="31"/>
        <v>11.766993607379263</v>
      </c>
      <c r="ZK52" s="8">
        <f t="shared" si="31"/>
        <v>11.740494337775445</v>
      </c>
      <c r="ZL52" s="8">
        <f t="shared" si="31"/>
        <v>11.714054744526774</v>
      </c>
      <c r="ZM52" s="8">
        <f t="shared" si="31"/>
        <v>11.6876746932421</v>
      </c>
      <c r="ZN52" s="8">
        <f t="shared" si="31"/>
        <v>11.661354049832918</v>
      </c>
      <c r="ZO52" s="8">
        <f t="shared" si="31"/>
        <v>11.635092680512694</v>
      </c>
      <c r="ZP52" s="8">
        <f t="shared" si="31"/>
        <v>11.608890451796178</v>
      </c>
      <c r="ZQ52" s="8">
        <f t="shared" si="31"/>
        <v>11.582747230498732</v>
      </c>
      <c r="ZR52" s="8">
        <f t="shared" si="31"/>
        <v>11.556662883735649</v>
      </c>
      <c r="ZS52" s="8">
        <f t="shared" si="31"/>
        <v>11.530637278921477</v>
      </c>
      <c r="ZT52" s="8">
        <f t="shared" si="31"/>
        <v>11.504670283769345</v>
      </c>
      <c r="ZU52" s="8">
        <f t="shared" si="31"/>
        <v>11.478761766290296</v>
      </c>
      <c r="ZV52" s="8">
        <f t="shared" si="31"/>
        <v>11.45291159479261</v>
      </c>
      <c r="ZW52" s="8">
        <f t="shared" si="31"/>
        <v>11.427119637881137</v>
      </c>
      <c r="ZX52" s="8">
        <f t="shared" si="31"/>
        <v>11.401385764456629</v>
      </c>
      <c r="ZY52" s="8">
        <f t="shared" si="31"/>
        <v>11.375709843715072</v>
      </c>
      <c r="ZZ52" s="8">
        <f t="shared" si="31"/>
        <v>11.350091745147026</v>
      </c>
      <c r="AAA52" s="8">
        <f t="shared" si="31"/>
        <v>11.324531338536953</v>
      </c>
      <c r="AAB52" s="8">
        <f t="shared" si="31"/>
        <v>11.299028493962568</v>
      </c>
      <c r="AAC52" s="8">
        <f t="shared" si="31"/>
        <v>11.273583081794165</v>
      </c>
      <c r="AAD52" s="8">
        <f t="shared" si="31"/>
        <v>11.248194972693964</v>
      </c>
      <c r="AAE52" s="8">
        <f t="shared" si="31"/>
        <v>11.222864037615457</v>
      </c>
      <c r="AAF52" s="8">
        <f t="shared" ref="AAF52:ACQ52" si="32">AAE52*(1-$C$43)</f>
        <v>11.197590147802746</v>
      </c>
      <c r="AAG52" s="8">
        <f t="shared" si="32"/>
        <v>11.172373174789893</v>
      </c>
      <c r="AAH52" s="8">
        <f t="shared" si="32"/>
        <v>11.147212990400266</v>
      </c>
      <c r="AAI52" s="8">
        <f t="shared" si="32"/>
        <v>11.122109466745885</v>
      </c>
      <c r="AAJ52" s="8">
        <f t="shared" si="32"/>
        <v>11.097062476226773</v>
      </c>
      <c r="AAK52" s="8">
        <f t="shared" si="32"/>
        <v>11.07207189153031</v>
      </c>
      <c r="AAL52" s="8">
        <f t="shared" si="32"/>
        <v>11.047137585630583</v>
      </c>
      <c r="AAM52" s="8">
        <f t="shared" si="32"/>
        <v>11.022259431787743</v>
      </c>
      <c r="AAN52" s="8">
        <f t="shared" si="32"/>
        <v>10.997437303547358</v>
      </c>
      <c r="AAO52" s="8">
        <f t="shared" si="32"/>
        <v>10.972671074739768</v>
      </c>
      <c r="AAP52" s="8">
        <f t="shared" si="32"/>
        <v>10.947960619479455</v>
      </c>
      <c r="AAQ52" s="8">
        <f t="shared" si="32"/>
        <v>10.923305812164386</v>
      </c>
      <c r="AAR52" s="8">
        <f t="shared" si="32"/>
        <v>10.898706527475392</v>
      </c>
      <c r="AAS52" s="8">
        <f t="shared" si="32"/>
        <v>10.874162640375516</v>
      </c>
      <c r="AAT52" s="8">
        <f t="shared" si="32"/>
        <v>10.84967402610939</v>
      </c>
      <c r="AAU52" s="8">
        <f t="shared" si="32"/>
        <v>10.825240560202591</v>
      </c>
      <c r="AAV52" s="8">
        <f t="shared" si="32"/>
        <v>10.800862118461014</v>
      </c>
      <c r="AAW52" s="8">
        <f t="shared" si="32"/>
        <v>10.776538576970239</v>
      </c>
      <c r="AAX52" s="8">
        <f t="shared" si="32"/>
        <v>10.752269812094902</v>
      </c>
      <c r="AAY52" s="8">
        <f t="shared" si="32"/>
        <v>10.728055700478064</v>
      </c>
      <c r="AAZ52" s="8">
        <f t="shared" si="32"/>
        <v>10.703896119040587</v>
      </c>
      <c r="ABA52" s="8">
        <f t="shared" si="32"/>
        <v>10.679790944980507</v>
      </c>
      <c r="ABB52" s="8">
        <f t="shared" si="32"/>
        <v>10.65574005577241</v>
      </c>
      <c r="ABC52" s="8">
        <f t="shared" si="32"/>
        <v>10.631743329166811</v>
      </c>
      <c r="ABD52" s="8">
        <f t="shared" si="32"/>
        <v>10.607800643189528</v>
      </c>
      <c r="ABE52" s="8">
        <f t="shared" si="32"/>
        <v>10.583911876141064</v>
      </c>
      <c r="ABF52" s="8">
        <f t="shared" si="32"/>
        <v>10.560076906595993</v>
      </c>
      <c r="ABG52" s="8">
        <f t="shared" si="32"/>
        <v>10.53629561340234</v>
      </c>
      <c r="ABH52" s="8">
        <f t="shared" si="32"/>
        <v>10.512567875680958</v>
      </c>
      <c r="ABI52" s="8">
        <f t="shared" si="32"/>
        <v>10.488893572824924</v>
      </c>
      <c r="ABJ52" s="8">
        <f t="shared" si="32"/>
        <v>10.465272584498923</v>
      </c>
      <c r="ABK52" s="8">
        <f t="shared" si="32"/>
        <v>10.441704790638632</v>
      </c>
      <c r="ABL52" s="8">
        <f t="shared" si="32"/>
        <v>10.418190071450113</v>
      </c>
      <c r="ABM52" s="8">
        <f t="shared" si="32"/>
        <v>10.394728307409206</v>
      </c>
      <c r="ABN52" s="8">
        <f t="shared" si="32"/>
        <v>10.371319379260921</v>
      </c>
      <c r="ABO52" s="8">
        <f t="shared" si="32"/>
        <v>10.347963168018826</v>
      </c>
      <c r="ABP52" s="8">
        <f t="shared" si="32"/>
        <v>10.324659554964446</v>
      </c>
      <c r="ABQ52" s="8">
        <f t="shared" si="32"/>
        <v>10.301408421646666</v>
      </c>
      <c r="ABR52" s="8">
        <f t="shared" si="32"/>
        <v>10.278209649881118</v>
      </c>
      <c r="ABS52" s="8">
        <f t="shared" si="32"/>
        <v>10.255063121749586</v>
      </c>
      <c r="ABT52" s="8">
        <f t="shared" si="32"/>
        <v>10.231968719599406</v>
      </c>
      <c r="ABU52" s="8">
        <f t="shared" si="32"/>
        <v>10.208926326042867</v>
      </c>
      <c r="ABV52" s="8">
        <f t="shared" si="32"/>
        <v>10.185935823956619</v>
      </c>
      <c r="ABW52" s="8">
        <f t="shared" si="32"/>
        <v>10.162997096481069</v>
      </c>
      <c r="ABX52" s="8">
        <f t="shared" si="32"/>
        <v>10.140110027019794</v>
      </c>
      <c r="ABY52" s="8">
        <f t="shared" si="32"/>
        <v>10.117274499238945</v>
      </c>
      <c r="ABZ52" s="8">
        <f t="shared" si="32"/>
        <v>10.094490397066659</v>
      </c>
      <c r="ACA52" s="8">
        <f t="shared" si="32"/>
        <v>10.071757604692465</v>
      </c>
      <c r="ACB52" s="8">
        <f t="shared" si="32"/>
        <v>10.049076006566697</v>
      </c>
      <c r="ACC52" s="8">
        <f t="shared" si="32"/>
        <v>10.026445487399908</v>
      </c>
      <c r="ACD52" s="8">
        <f t="shared" si="32"/>
        <v>10.003865932162283</v>
      </c>
      <c r="ACE52" s="8">
        <f t="shared" si="32"/>
        <v>9.9813372260830526</v>
      </c>
      <c r="ACF52" s="8">
        <f t="shared" si="32"/>
        <v>9.958859254649914</v>
      </c>
      <c r="ACG52" s="8">
        <f t="shared" si="32"/>
        <v>9.9364319036084421</v>
      </c>
      <c r="ACH52" s="8">
        <f t="shared" si="32"/>
        <v>9.914055058961516</v>
      </c>
      <c r="ACI52" s="8">
        <f t="shared" si="32"/>
        <v>9.8917286069687336</v>
      </c>
      <c r="ACJ52" s="8">
        <f t="shared" si="32"/>
        <v>9.8694524341458401</v>
      </c>
      <c r="ACK52" s="8">
        <f t="shared" si="32"/>
        <v>9.8472264272641432</v>
      </c>
      <c r="ACL52" s="8">
        <f t="shared" si="32"/>
        <v>9.8250504733499433</v>
      </c>
      <c r="ACM52" s="8">
        <f t="shared" si="32"/>
        <v>9.8029244596839593</v>
      </c>
      <c r="ACN52" s="8">
        <f t="shared" si="32"/>
        <v>9.7808482738007516</v>
      </c>
      <c r="ACO52" s="8">
        <f t="shared" si="32"/>
        <v>9.7588218034881518</v>
      </c>
      <c r="ACP52" s="8">
        <f t="shared" si="32"/>
        <v>9.7368449367866958</v>
      </c>
      <c r="ACQ52" s="8">
        <f t="shared" si="32"/>
        <v>9.7149175619890524</v>
      </c>
      <c r="ACR52" s="8">
        <f t="shared" ref="ACR52:AFC52" si="33">ACQ52*(1-$C$43)</f>
        <v>9.6930395676394525</v>
      </c>
      <c r="ACS52" s="8">
        <f t="shared" si="33"/>
        <v>9.671210842533128</v>
      </c>
      <c r="ACT52" s="8">
        <f t="shared" si="33"/>
        <v>9.6494312757157434</v>
      </c>
      <c r="ACU52" s="8">
        <f t="shared" si="33"/>
        <v>9.627700756482831</v>
      </c>
      <c r="ACV52" s="8">
        <f t="shared" si="33"/>
        <v>9.6060191743792309</v>
      </c>
      <c r="ACW52" s="8">
        <f t="shared" si="33"/>
        <v>9.5843864191985286</v>
      </c>
      <c r="ACX52" s="8">
        <f t="shared" si="33"/>
        <v>9.5628023809824931</v>
      </c>
      <c r="ACY52" s="8">
        <f t="shared" si="33"/>
        <v>9.5412669500205194</v>
      </c>
      <c r="ACZ52" s="8">
        <f t="shared" si="33"/>
        <v>9.5197800168490723</v>
      </c>
      <c r="ADA52" s="8">
        <f t="shared" si="33"/>
        <v>9.498341472251127</v>
      </c>
      <c r="ADB52" s="8">
        <f t="shared" si="33"/>
        <v>9.4769512072556168</v>
      </c>
      <c r="ADC52" s="8">
        <f t="shared" si="33"/>
        <v>9.4556091131368767</v>
      </c>
      <c r="ADD52" s="8">
        <f t="shared" si="33"/>
        <v>9.4343150814140913</v>
      </c>
      <c r="ADE52" s="8">
        <f t="shared" si="33"/>
        <v>9.4130690038507456</v>
      </c>
      <c r="ADF52" s="8">
        <f t="shared" si="33"/>
        <v>9.3918707724540731</v>
      </c>
      <c r="ADG52" s="8">
        <f t="shared" si="33"/>
        <v>9.3707202794745061</v>
      </c>
      <c r="ADH52" s="8">
        <f t="shared" si="33"/>
        <v>9.3496174174051294</v>
      </c>
      <c r="ADI52" s="8">
        <f t="shared" si="33"/>
        <v>9.3285620789811325</v>
      </c>
      <c r="ADJ52" s="8">
        <f t="shared" si="33"/>
        <v>9.3075541571792666</v>
      </c>
      <c r="ADK52" s="8">
        <f t="shared" si="33"/>
        <v>9.2865935452172987</v>
      </c>
      <c r="ADL52" s="8">
        <f t="shared" si="33"/>
        <v>9.2656801365534687</v>
      </c>
      <c r="ADM52" s="8">
        <f t="shared" si="33"/>
        <v>9.2448138248859504</v>
      </c>
      <c r="ADN52" s="8">
        <f t="shared" si="33"/>
        <v>9.2239945041523068</v>
      </c>
      <c r="ADO52" s="8">
        <f t="shared" si="33"/>
        <v>9.2032220685289552</v>
      </c>
      <c r="ADP52" s="8">
        <f t="shared" si="33"/>
        <v>9.182496412430627</v>
      </c>
      <c r="ADQ52" s="8">
        <f t="shared" si="33"/>
        <v>9.1618174305098332</v>
      </c>
      <c r="ADR52" s="8">
        <f t="shared" si="33"/>
        <v>9.1411850176563245</v>
      </c>
      <c r="ADS52" s="8">
        <f t="shared" si="33"/>
        <v>9.1205990689965617</v>
      </c>
      <c r="ADT52" s="8">
        <f t="shared" si="33"/>
        <v>9.1000594798931811</v>
      </c>
      <c r="ADU52" s="8">
        <f t="shared" si="33"/>
        <v>9.0795661459444617</v>
      </c>
      <c r="ADV52" s="8">
        <f t="shared" si="33"/>
        <v>9.0591189629837938</v>
      </c>
      <c r="ADW52" s="8">
        <f t="shared" si="33"/>
        <v>9.0387178270791537</v>
      </c>
      <c r="ADX52" s="8">
        <f t="shared" si="33"/>
        <v>9.018362634532572</v>
      </c>
      <c r="ADY52" s="8">
        <f t="shared" si="33"/>
        <v>8.9980532818796046</v>
      </c>
      <c r="ADZ52" s="8">
        <f t="shared" si="33"/>
        <v>8.9777896658888121</v>
      </c>
      <c r="AEA52" s="8">
        <f t="shared" si="33"/>
        <v>8.9575716835612305</v>
      </c>
      <c r="AEB52" s="8">
        <f t="shared" si="33"/>
        <v>8.9373992321298505</v>
      </c>
      <c r="AEC52" s="8">
        <f t="shared" si="33"/>
        <v>8.9172722090590941</v>
      </c>
      <c r="AED52" s="8">
        <f t="shared" si="33"/>
        <v>8.8971905120442933</v>
      </c>
      <c r="AEE52" s="8">
        <f t="shared" si="33"/>
        <v>8.8771540390111685</v>
      </c>
      <c r="AEF52" s="8">
        <f t="shared" si="33"/>
        <v>8.8571626881153147</v>
      </c>
      <c r="AEG52" s="8">
        <f t="shared" si="33"/>
        <v>8.8372163577416796</v>
      </c>
      <c r="AEH52" s="8">
        <f t="shared" si="33"/>
        <v>8.8173149465040446</v>
      </c>
      <c r="AEI52" s="8">
        <f t="shared" si="33"/>
        <v>8.797458353244517</v>
      </c>
      <c r="AEJ52" s="8">
        <f t="shared" si="33"/>
        <v>8.7776464770330094</v>
      </c>
      <c r="AEK52" s="8">
        <f t="shared" si="33"/>
        <v>8.7578792171667299</v>
      </c>
      <c r="AEL52" s="8">
        <f t="shared" si="33"/>
        <v>8.7381564731696706</v>
      </c>
      <c r="AEM52" s="8">
        <f t="shared" si="33"/>
        <v>8.7184781447920923</v>
      </c>
      <c r="AEN52" s="8">
        <f t="shared" si="33"/>
        <v>8.69884413201002</v>
      </c>
      <c r="AEO52" s="8">
        <f t="shared" si="33"/>
        <v>8.6792543350247335</v>
      </c>
      <c r="AEP52" s="8">
        <f t="shared" si="33"/>
        <v>8.659708654262257</v>
      </c>
      <c r="AEQ52" s="8">
        <f t="shared" si="33"/>
        <v>8.6402069903728584</v>
      </c>
      <c r="AER52" s="8">
        <f t="shared" si="33"/>
        <v>8.620749244230538</v>
      </c>
      <c r="AES52" s="8">
        <f t="shared" si="33"/>
        <v>8.6013353169325306</v>
      </c>
      <c r="AET52" s="8">
        <f t="shared" si="33"/>
        <v>8.5819651097987979</v>
      </c>
      <c r="AEU52" s="8">
        <f t="shared" si="33"/>
        <v>8.5626385243715308</v>
      </c>
      <c r="AEV52" s="8">
        <f t="shared" si="33"/>
        <v>8.5433554624146453</v>
      </c>
      <c r="AEW52" s="8">
        <f t="shared" si="33"/>
        <v>8.5241158259132881</v>
      </c>
      <c r="AEX52" s="8">
        <f t="shared" si="33"/>
        <v>8.5049195170733309</v>
      </c>
      <c r="AEY52" s="8">
        <f t="shared" si="33"/>
        <v>8.4857664383208817</v>
      </c>
      <c r="AEZ52" s="8">
        <f t="shared" si="33"/>
        <v>8.466656492301782</v>
      </c>
      <c r="AFA52" s="8">
        <f t="shared" si="33"/>
        <v>8.4475895818811182</v>
      </c>
      <c r="AFB52" s="8">
        <f t="shared" si="33"/>
        <v>8.4285656101427211</v>
      </c>
      <c r="AFC52" s="8">
        <f t="shared" si="33"/>
        <v>8.4095844803886788</v>
      </c>
      <c r="AFD52" s="8">
        <f t="shared" ref="AFD52:AHO52" si="34">AFC52*(1-$C$43)</f>
        <v>8.3906460961388429</v>
      </c>
      <c r="AFE52" s="8">
        <f t="shared" si="34"/>
        <v>8.3717503611303385</v>
      </c>
      <c r="AFF52" s="8">
        <f t="shared" si="34"/>
        <v>8.3528971793170719</v>
      </c>
      <c r="AFG52" s="8">
        <f t="shared" si="34"/>
        <v>8.334086454869249</v>
      </c>
      <c r="AFH52" s="8">
        <f t="shared" si="34"/>
        <v>8.315318092172884</v>
      </c>
      <c r="AFI52" s="8">
        <f t="shared" si="34"/>
        <v>8.29659199582931</v>
      </c>
      <c r="AFJ52" s="8">
        <f t="shared" si="34"/>
        <v>8.2779080706547017</v>
      </c>
      <c r="AFK52" s="8">
        <f t="shared" si="34"/>
        <v>8.2592662216795869</v>
      </c>
      <c r="AFL52" s="8">
        <f t="shared" si="34"/>
        <v>8.2406663541483649</v>
      </c>
      <c r="AFM52" s="8">
        <f t="shared" si="34"/>
        <v>8.2221083735188234</v>
      </c>
      <c r="AFN52" s="8">
        <f t="shared" si="34"/>
        <v>8.2035921854616589</v>
      </c>
      <c r="AFO52" s="8">
        <f t="shared" si="34"/>
        <v>8.1851176958599989</v>
      </c>
      <c r="AFP52" s="8">
        <f t="shared" si="34"/>
        <v>8.1666848108089223</v>
      </c>
      <c r="AFQ52" s="8">
        <f t="shared" si="34"/>
        <v>8.1482934366149795</v>
      </c>
      <c r="AFR52" s="8">
        <f t="shared" si="34"/>
        <v>8.1299434797957222</v>
      </c>
      <c r="AFS52" s="8">
        <f t="shared" si="34"/>
        <v>8.1116348470792214</v>
      </c>
      <c r="AFT52" s="8">
        <f t="shared" si="34"/>
        <v>8.0933674454035991</v>
      </c>
      <c r="AFU52" s="8">
        <f t="shared" si="34"/>
        <v>8.0751411819165497</v>
      </c>
      <c r="AFV52" s="8">
        <f t="shared" si="34"/>
        <v>8.0569559639748736</v>
      </c>
      <c r="AFW52" s="8">
        <f t="shared" si="34"/>
        <v>8.0388116991440022</v>
      </c>
      <c r="AFX52" s="8">
        <f t="shared" si="34"/>
        <v>8.0207082951975295</v>
      </c>
      <c r="AFY52" s="8">
        <f t="shared" si="34"/>
        <v>8.0026456601167446</v>
      </c>
      <c r="AFZ52" s="8">
        <f t="shared" si="34"/>
        <v>7.9846237020901611</v>
      </c>
      <c r="AGA52" s="8">
        <f t="shared" si="34"/>
        <v>7.9666423295130535</v>
      </c>
      <c r="AGB52" s="8">
        <f t="shared" si="34"/>
        <v>7.9487014509869898</v>
      </c>
      <c r="AGC52" s="8">
        <f t="shared" si="34"/>
        <v>7.9308009753193671</v>
      </c>
      <c r="AGD52" s="8">
        <f t="shared" si="34"/>
        <v>7.9129408115229474</v>
      </c>
      <c r="AGE52" s="8">
        <f t="shared" si="34"/>
        <v>7.8951208688153978</v>
      </c>
      <c r="AGF52" s="8">
        <f t="shared" si="34"/>
        <v>7.8773410566188256</v>
      </c>
      <c r="AGG52" s="8">
        <f t="shared" si="34"/>
        <v>7.8596012845593197</v>
      </c>
      <c r="AGH52" s="8">
        <f t="shared" si="34"/>
        <v>7.8419014624664918</v>
      </c>
      <c r="AGI52" s="8">
        <f t="shared" si="34"/>
        <v>7.8242415003730166</v>
      </c>
      <c r="AGJ52" s="8">
        <f t="shared" si="34"/>
        <v>7.8066213085141767</v>
      </c>
      <c r="AGK52" s="8">
        <f t="shared" si="34"/>
        <v>7.7890407973274023</v>
      </c>
      <c r="AGL52" s="8">
        <f t="shared" si="34"/>
        <v>7.7714998774518209</v>
      </c>
      <c r="AGM52" s="8">
        <f t="shared" si="34"/>
        <v>7.7539984597277991</v>
      </c>
      <c r="AGN52" s="8">
        <f t="shared" si="34"/>
        <v>7.7365364551964921</v>
      </c>
      <c r="AGO52" s="8">
        <f t="shared" si="34"/>
        <v>7.7191137750993892</v>
      </c>
      <c r="AGP52" s="8">
        <f t="shared" si="34"/>
        <v>7.7017303308778651</v>
      </c>
      <c r="AGQ52" s="8">
        <f t="shared" si="34"/>
        <v>7.6843860341727277</v>
      </c>
      <c r="AGR52" s="8">
        <f t="shared" si="34"/>
        <v>7.6670807968237709</v>
      </c>
      <c r="AGS52" s="8">
        <f t="shared" si="34"/>
        <v>7.6498145308693237</v>
      </c>
      <c r="AGT52" s="8">
        <f t="shared" si="34"/>
        <v>7.6325871485458059</v>
      </c>
      <c r="AGU52" s="8">
        <f t="shared" si="34"/>
        <v>7.6153985622872806</v>
      </c>
      <c r="AGV52" s="8">
        <f t="shared" si="34"/>
        <v>7.598248684725009</v>
      </c>
      <c r="AGW52" s="8">
        <f t="shared" si="34"/>
        <v>7.5811374286870077</v>
      </c>
      <c r="AGX52" s="8">
        <f t="shared" si="34"/>
        <v>7.5640647071976046</v>
      </c>
      <c r="AGY52" s="8">
        <f t="shared" si="34"/>
        <v>7.5470304334769951</v>
      </c>
      <c r="AGZ52" s="8">
        <f t="shared" si="34"/>
        <v>7.5300345209408048</v>
      </c>
      <c r="AHA52" s="8">
        <f t="shared" si="34"/>
        <v>7.5130768831996457</v>
      </c>
      <c r="AHB52" s="8">
        <f t="shared" si="34"/>
        <v>7.4961574340586798</v>
      </c>
      <c r="AHC52" s="8">
        <f t="shared" si="34"/>
        <v>7.4792760875171798</v>
      </c>
      <c r="AHD52" s="8">
        <f t="shared" si="34"/>
        <v>7.4624327577680907</v>
      </c>
      <c r="AHE52" s="8">
        <f t="shared" si="34"/>
        <v>7.445627359197597</v>
      </c>
      <c r="AHF52" s="8">
        <f t="shared" si="34"/>
        <v>7.4288598063846836</v>
      </c>
      <c r="AHG52" s="8">
        <f t="shared" si="34"/>
        <v>7.4121300141007049</v>
      </c>
      <c r="AHH52" s="8">
        <f t="shared" si="34"/>
        <v>7.3954378973089501</v>
      </c>
      <c r="AHI52" s="8">
        <f t="shared" si="34"/>
        <v>7.3787833711642099</v>
      </c>
      <c r="AHJ52" s="8">
        <f t="shared" si="34"/>
        <v>7.3621663510123483</v>
      </c>
      <c r="AHK52" s="8">
        <f t="shared" si="34"/>
        <v>7.3455867523898686</v>
      </c>
      <c r="AHL52" s="8">
        <f t="shared" si="34"/>
        <v>7.3290444910234864</v>
      </c>
      <c r="AHM52" s="8">
        <f t="shared" si="34"/>
        <v>7.3125394828297017</v>
      </c>
      <c r="AHN52" s="8">
        <f t="shared" si="34"/>
        <v>7.2960716439143694</v>
      </c>
      <c r="AHO52" s="8">
        <f t="shared" si="34"/>
        <v>7.2796408905722743</v>
      </c>
      <c r="AHP52" s="8">
        <f t="shared" ref="AHP52:AKA52" si="35">AHO52*(1-$C$43)</f>
        <v>7.2632471392867055</v>
      </c>
      <c r="AHQ52" s="8">
        <f t="shared" si="35"/>
        <v>7.246890306729032</v>
      </c>
      <c r="AHR52" s="8">
        <f t="shared" si="35"/>
        <v>7.2305703097582779</v>
      </c>
      <c r="AHS52" s="8">
        <f t="shared" si="35"/>
        <v>7.2142870654207023</v>
      </c>
      <c r="AHT52" s="8">
        <f t="shared" si="35"/>
        <v>7.1980404909493743</v>
      </c>
      <c r="AHU52" s="8">
        <f t="shared" si="35"/>
        <v>7.1818305037637558</v>
      </c>
      <c r="AHV52" s="8">
        <f t="shared" si="35"/>
        <v>7.1656570214692792</v>
      </c>
      <c r="AHW52" s="8">
        <f t="shared" si="35"/>
        <v>7.1495199618569298</v>
      </c>
      <c r="AHX52" s="8">
        <f t="shared" si="35"/>
        <v>7.1334192429028276</v>
      </c>
      <c r="AHY52" s="8">
        <f t="shared" si="35"/>
        <v>7.1173547827678103</v>
      </c>
      <c r="AHZ52" s="8">
        <f t="shared" si="35"/>
        <v>7.1013264997970174</v>
      </c>
      <c r="AIA52" s="8">
        <f t="shared" si="35"/>
        <v>7.0853343125194739</v>
      </c>
      <c r="AIB52" s="8">
        <f t="shared" si="35"/>
        <v>7.0693781396476796</v>
      </c>
      <c r="AIC52" s="8">
        <f t="shared" si="35"/>
        <v>7.0534579000771931</v>
      </c>
      <c r="AID52" s="8">
        <f t="shared" si="35"/>
        <v>7.0375735128862189</v>
      </c>
      <c r="AIE52" s="8">
        <f t="shared" si="35"/>
        <v>7.0217248973351989</v>
      </c>
      <c r="AIF52" s="8">
        <f t="shared" si="35"/>
        <v>7.0059119728664001</v>
      </c>
      <c r="AIG52" s="8">
        <f t="shared" si="35"/>
        <v>6.9901346591035045</v>
      </c>
      <c r="AIH52" s="8">
        <f t="shared" si="35"/>
        <v>6.974392875851203</v>
      </c>
      <c r="AII52" s="8">
        <f t="shared" si="35"/>
        <v>6.9586865430947862</v>
      </c>
      <c r="AIJ52" s="8">
        <f t="shared" si="35"/>
        <v>6.9430155809997363</v>
      </c>
      <c r="AIK52" s="8">
        <f t="shared" si="35"/>
        <v>6.9273799099113242</v>
      </c>
      <c r="AIL52" s="8">
        <f t="shared" si="35"/>
        <v>6.9117794503542038</v>
      </c>
      <c r="AIM52" s="8">
        <f t="shared" si="35"/>
        <v>6.8962141230320055</v>
      </c>
      <c r="AIN52" s="8">
        <f t="shared" si="35"/>
        <v>6.8806838488269371</v>
      </c>
      <c r="AIO52" s="8">
        <f t="shared" si="35"/>
        <v>6.8651885487993782</v>
      </c>
      <c r="AIP52" s="8">
        <f t="shared" si="35"/>
        <v>6.8497281441874822</v>
      </c>
      <c r="AIQ52" s="8">
        <f t="shared" si="35"/>
        <v>6.8343025564067714</v>
      </c>
      <c r="AIR52" s="8">
        <f t="shared" si="35"/>
        <v>6.8189117070497431</v>
      </c>
      <c r="AIS52" s="8">
        <f t="shared" si="35"/>
        <v>6.8035555178854672</v>
      </c>
      <c r="AIT52" s="8">
        <f t="shared" si="35"/>
        <v>6.7882339108591889</v>
      </c>
      <c r="AIU52" s="8">
        <f t="shared" si="35"/>
        <v>6.7729468080919339</v>
      </c>
      <c r="AIV52" s="8">
        <f t="shared" si="35"/>
        <v>6.7576941318801103</v>
      </c>
      <c r="AIW52" s="8">
        <f t="shared" si="35"/>
        <v>6.7424758046951156</v>
      </c>
      <c r="AIX52" s="8">
        <f t="shared" si="35"/>
        <v>6.7272917491829416</v>
      </c>
      <c r="AIY52" s="8">
        <f t="shared" si="35"/>
        <v>6.7121418881637815</v>
      </c>
      <c r="AIZ52" s="8">
        <f t="shared" si="35"/>
        <v>6.6970261446316366</v>
      </c>
      <c r="AJA52" s="8">
        <f t="shared" si="35"/>
        <v>6.6819444417539255</v>
      </c>
      <c r="AJB52" s="8">
        <f t="shared" si="35"/>
        <v>6.6668967028710959</v>
      </c>
      <c r="AJC52" s="8">
        <f t="shared" si="35"/>
        <v>6.6518828514962296</v>
      </c>
      <c r="AJD52" s="8">
        <f t="shared" si="35"/>
        <v>6.63690281131466</v>
      </c>
      <c r="AJE52" s="8">
        <f t="shared" si="35"/>
        <v>6.6219565061835794</v>
      </c>
      <c r="AJF52" s="8">
        <f t="shared" si="35"/>
        <v>6.6070438601316539</v>
      </c>
      <c r="AJG52" s="8">
        <f t="shared" si="35"/>
        <v>6.5921647973586373</v>
      </c>
      <c r="AJH52" s="8">
        <f t="shared" si="35"/>
        <v>6.5773192422349851</v>
      </c>
      <c r="AJI52" s="8">
        <f t="shared" si="35"/>
        <v>6.5625071193014719</v>
      </c>
      <c r="AJJ52" s="8">
        <f t="shared" si="35"/>
        <v>6.5477283532688046</v>
      </c>
      <c r="AJK52" s="8">
        <f t="shared" si="35"/>
        <v>6.5329828690172427</v>
      </c>
      <c r="AJL52" s="8">
        <f t="shared" si="35"/>
        <v>6.5182705915962158</v>
      </c>
      <c r="AJM52" s="8">
        <f t="shared" si="35"/>
        <v>6.5035914462239406</v>
      </c>
      <c r="AJN52" s="8">
        <f t="shared" si="35"/>
        <v>6.4889453582870438</v>
      </c>
      <c r="AJO52" s="8">
        <f t="shared" si="35"/>
        <v>6.4743322533401813</v>
      </c>
      <c r="AJP52" s="8">
        <f t="shared" si="35"/>
        <v>6.4597520571056588</v>
      </c>
      <c r="AJQ52" s="8">
        <f t="shared" si="35"/>
        <v>6.4452046954730564</v>
      </c>
      <c r="AJR52" s="8">
        <f t="shared" si="35"/>
        <v>6.4306900944988508</v>
      </c>
      <c r="AJS52" s="8">
        <f t="shared" si="35"/>
        <v>6.4162081804060396</v>
      </c>
      <c r="AJT52" s="8">
        <f t="shared" si="35"/>
        <v>6.401758879583765</v>
      </c>
      <c r="AJU52" s="8">
        <f t="shared" si="35"/>
        <v>6.3873421185869423</v>
      </c>
      <c r="AJV52" s="8">
        <f t="shared" si="35"/>
        <v>6.3729578241358844</v>
      </c>
      <c r="AJW52" s="8">
        <f t="shared" si="35"/>
        <v>6.3586059231159302</v>
      </c>
      <c r="AJX52" s="8">
        <f t="shared" si="35"/>
        <v>6.3442863425770728</v>
      </c>
      <c r="AJY52" s="8">
        <f t="shared" si="35"/>
        <v>6.329999009733589</v>
      </c>
      <c r="AJZ52" s="8">
        <f t="shared" si="35"/>
        <v>6.3157438519636688</v>
      </c>
      <c r="AKA52" s="8">
        <f t="shared" si="35"/>
        <v>6.3015207968090463</v>
      </c>
      <c r="AKB52" s="8">
        <f t="shared" ref="AKB52:ALO52" si="36">AKA52*(1-$C$43)</f>
        <v>6.2873297719746324</v>
      </c>
      <c r="AKC52" s="8">
        <f t="shared" si="36"/>
        <v>6.2731707053281456</v>
      </c>
      <c r="AKD52" s="8">
        <f t="shared" si="36"/>
        <v>6.259043524899746</v>
      </c>
      <c r="AKE52" s="8">
        <f t="shared" si="36"/>
        <v>6.2449481588816713</v>
      </c>
      <c r="AKF52" s="8">
        <f t="shared" si="36"/>
        <v>6.2308845356278697</v>
      </c>
      <c r="AKG52" s="8">
        <f t="shared" si="36"/>
        <v>6.2168525836536359</v>
      </c>
      <c r="AKH52" s="8">
        <f t="shared" si="36"/>
        <v>6.2028522316352479</v>
      </c>
      <c r="AKI52" s="8">
        <f t="shared" si="36"/>
        <v>6.1888834084096054</v>
      </c>
      <c r="AKJ52" s="8">
        <f t="shared" si="36"/>
        <v>6.1749460429738665</v>
      </c>
      <c r="AKK52" s="8">
        <f t="shared" si="36"/>
        <v>6.1610400644850891</v>
      </c>
      <c r="AKL52" s="8">
        <f t="shared" si="36"/>
        <v>6.1471654022598683</v>
      </c>
      <c r="AKM52" s="8">
        <f t="shared" si="36"/>
        <v>6.1333219857739785</v>
      </c>
      <c r="AKN52" s="8">
        <f t="shared" si="36"/>
        <v>6.1195097446620155</v>
      </c>
      <c r="AKO52" s="8">
        <f t="shared" si="36"/>
        <v>6.1057286087170368</v>
      </c>
      <c r="AKP52" s="8">
        <f t="shared" si="36"/>
        <v>6.0919785078902056</v>
      </c>
      <c r="AKQ52" s="8">
        <f t="shared" si="36"/>
        <v>6.0782593722904368</v>
      </c>
      <c r="AKR52" s="8">
        <f t="shared" si="36"/>
        <v>6.0645711321840388</v>
      </c>
      <c r="AKS52" s="8">
        <f t="shared" si="36"/>
        <v>6.0509137179943604</v>
      </c>
      <c r="AKT52" s="8">
        <f t="shared" si="36"/>
        <v>6.0372870603014368</v>
      </c>
      <c r="AKU52" s="8">
        <f t="shared" si="36"/>
        <v>6.0236910898416376</v>
      </c>
      <c r="AKV52" s="8">
        <f t="shared" si="36"/>
        <v>6.0101257375073143</v>
      </c>
      <c r="AKW52" s="8">
        <f t="shared" si="36"/>
        <v>5.9965909343464476</v>
      </c>
      <c r="AKX52" s="8">
        <f t="shared" si="36"/>
        <v>5.9830866115622996</v>
      </c>
      <c r="AKY52" s="8">
        <f t="shared" si="36"/>
        <v>5.9696127005130615</v>
      </c>
      <c r="AKZ52" s="8">
        <f t="shared" si="36"/>
        <v>5.9561691327115058</v>
      </c>
      <c r="ALA52" s="8">
        <f t="shared" si="36"/>
        <v>5.9427558398246392</v>
      </c>
      <c r="ALB52" s="8">
        <f t="shared" si="36"/>
        <v>5.9293727536733538</v>
      </c>
      <c r="ALC52" s="8">
        <f t="shared" si="36"/>
        <v>5.9160198062320815</v>
      </c>
      <c r="ALD52" s="8">
        <f t="shared" si="36"/>
        <v>5.9026969296284468</v>
      </c>
      <c r="ALE52" s="8">
        <f t="shared" si="36"/>
        <v>5.8894040561429231</v>
      </c>
      <c r="ALF52" s="8">
        <f t="shared" si="36"/>
        <v>5.8761411182084888</v>
      </c>
      <c r="ALG52" s="8">
        <f t="shared" si="36"/>
        <v>5.8629080484102829</v>
      </c>
      <c r="ALH52" s="8">
        <f t="shared" si="36"/>
        <v>5.849704779485263</v>
      </c>
      <c r="ALI52" s="8">
        <f t="shared" si="36"/>
        <v>5.8365312443218622</v>
      </c>
      <c r="ALJ52" s="8">
        <f t="shared" si="36"/>
        <v>5.8233873759596495</v>
      </c>
      <c r="ALK52" s="8">
        <f t="shared" si="36"/>
        <v>5.810273107588988</v>
      </c>
      <c r="ALL52" s="8">
        <f t="shared" si="36"/>
        <v>5.7971883725506972</v>
      </c>
      <c r="ALM52" s="8">
        <f t="shared" si="36"/>
        <v>5.7841331043357131</v>
      </c>
      <c r="ALN52" s="8">
        <f t="shared" si="36"/>
        <v>5.7711072365847489</v>
      </c>
      <c r="ALO52" s="8">
        <f t="shared" si="36"/>
        <v>5.7581107030879597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53.803921568627445</v>
      </c>
      <c r="D53" s="8">
        <f t="shared" si="37"/>
        <v>52.630152095347938</v>
      </c>
      <c r="E53" s="8">
        <f t="shared" si="37"/>
        <v>51.481989208656096</v>
      </c>
      <c r="F53" s="8">
        <f t="shared" si="37"/>
        <v>50.358874283292351</v>
      </c>
      <c r="G53" s="8">
        <f t="shared" si="37"/>
        <v>49.260260880790561</v>
      </c>
      <c r="H53" s="8">
        <f t="shared" si="37"/>
        <v>48.185614483614721</v>
      </c>
      <c r="I53" s="8">
        <f t="shared" si="37"/>
        <v>47.134412235095716</v>
      </c>
      <c r="J53" s="8">
        <f t="shared" si="37"/>
        <v>46.106142685041448</v>
      </c>
      <c r="K53" s="8">
        <f t="shared" si="37"/>
        <v>45.100305540896791</v>
      </c>
      <c r="L53" s="8">
        <f t="shared" si="37"/>
        <v>44.11641142433205</v>
      </c>
      <c r="M53" s="8">
        <f t="shared" si="37"/>
        <v>43.153981633141633</v>
      </c>
      <c r="N53" s="8">
        <f t="shared" si="37"/>
        <v>42.212547908337051</v>
      </c>
      <c r="O53" s="8">
        <f t="shared" si="37"/>
        <v>41.291652206321054</v>
      </c>
      <c r="P53" s="8">
        <f t="shared" si="37"/>
        <v>40.390846476031783</v>
      </c>
      <c r="Q53" s="8">
        <f t="shared" si="37"/>
        <v>39.50969244094879</v>
      </c>
      <c r="R53" s="8">
        <f t="shared" si="37"/>
        <v>38.647761385854672</v>
      </c>
      <c r="S53" s="8">
        <f t="shared" si="37"/>
        <v>37.80463394824875</v>
      </c>
      <c r="T53" s="8">
        <f t="shared" si="37"/>
        <v>36.979899914311076</v>
      </c>
      <c r="U53" s="8">
        <f t="shared" si="37"/>
        <v>36.173158019317697</v>
      </c>
      <c r="V53" s="8">
        <f t="shared" si="37"/>
        <v>35.384015752409987</v>
      </c>
      <c r="W53" s="8">
        <f t="shared" si="37"/>
        <v>34.612089165623097</v>
      </c>
      <c r="X53" s="8">
        <f t="shared" si="37"/>
        <v>33.857002687080502</v>
      </c>
      <c r="Y53" s="8">
        <f t="shared" si="37"/>
        <v>33.118388938263926</v>
      </c>
      <c r="Z53" s="8">
        <f t="shared" si="37"/>
        <v>32.395888555269558</v>
      </c>
      <c r="AA53" s="8">
        <f t="shared" si="37"/>
        <v>31.689150013963818</v>
      </c>
      <c r="AB53" s="8">
        <f t="shared" si="37"/>
        <v>30.997829458953301</v>
      </c>
      <c r="AC53" s="8">
        <f t="shared" si="37"/>
        <v>30.321590536286021</v>
      </c>
      <c r="AD53" s="8">
        <f t="shared" si="37"/>
        <v>29.660104229802254</v>
      </c>
      <c r="AE53" s="8">
        <f t="shared" si="37"/>
        <v>29.013048701055631</v>
      </c>
      <c r="AF53" s="8">
        <f t="shared" si="37"/>
        <v>28.380109132726322</v>
      </c>
      <c r="AG53" s="8">
        <f t="shared" si="37"/>
        <v>27.760977575450418</v>
      </c>
      <c r="AH53" s="8">
        <f t="shared" si="37"/>
        <v>27.155352797990684</v>
      </c>
      <c r="AI53" s="8">
        <f t="shared" si="37"/>
        <v>26.562940140676083</v>
      </c>
      <c r="AJ53" s="8">
        <f t="shared" si="37"/>
        <v>25.983451372038513</v>
      </c>
      <c r="AK53" s="8">
        <f t="shared" si="37"/>
        <v>25.416604548577137</v>
      </c>
      <c r="AL53" s="8">
        <f t="shared" si="37"/>
        <v>24.8621238775821</v>
      </c>
      <c r="AM53" s="8">
        <f t="shared" si="37"/>
        <v>24.319739582950767</v>
      </c>
      <c r="AN53" s="8">
        <f t="shared" si="37"/>
        <v>23.789187773931332</v>
      </c>
      <c r="AO53" s="8">
        <f t="shared" si="37"/>
        <v>23.270210316729848</v>
      </c>
      <c r="AP53" s="8">
        <f t="shared" si="37"/>
        <v>22.762554708918202</v>
      </c>
      <c r="AQ53" s="8">
        <f t="shared" si="37"/>
        <v>22.265973956582076</v>
      </c>
      <c r="AR53" s="8">
        <f t="shared" si="37"/>
        <v>21.780226454148877</v>
      </c>
      <c r="AS53" s="8">
        <f t="shared" si="37"/>
        <v>21.305075866837388</v>
      </c>
      <c r="AT53" s="8">
        <f t="shared" si="37"/>
        <v>20.840291015671827</v>
      </c>
      <c r="AU53" s="8">
        <f t="shared" si="37"/>
        <v>20.385645765004448</v>
      </c>
      <c r="AV53" s="8">
        <f t="shared" si="37"/>
        <v>19.940918912491817</v>
      </c>
      <c r="AW53" s="8">
        <f t="shared" si="37"/>
        <v>19.505894081471464</v>
      </c>
      <c r="AX53" s="8">
        <f t="shared" si="37"/>
        <v>19.080359615686262</v>
      </c>
      <c r="AY53" s="8">
        <f t="shared" si="37"/>
        <v>18.664108476305621</v>
      </c>
      <c r="AZ53" s="8">
        <f t="shared" si="37"/>
        <v>18.256938141193121</v>
      </c>
      <c r="BA53" s="8">
        <f t="shared" si="37"/>
        <v>17.85865050637172</v>
      </c>
      <c r="BB53" s="8">
        <f t="shared" si="37"/>
        <v>17.469051789638595</v>
      </c>
      <c r="BC53" s="8">
        <f t="shared" si="37"/>
        <v>17.087952436282677</v>
      </c>
      <c r="BD53" s="8">
        <f t="shared" si="37"/>
        <v>16.715167026858985</v>
      </c>
      <c r="BE53" s="8">
        <f t="shared" si="37"/>
        <v>16.350514186975005</v>
      </c>
      <c r="BF53" s="8">
        <f t="shared" si="37"/>
        <v>15.993816499045032</v>
      </c>
      <c r="BG53" s="8">
        <f t="shared" si="37"/>
        <v>15.644900415969786</v>
      </c>
      <c r="BH53" s="8">
        <f t="shared" si="37"/>
        <v>15.30359617669904</v>
      </c>
      <c r="BI53" s="8">
        <f t="shared" si="37"/>
        <v>14.969737723636388</v>
      </c>
      <c r="BJ53" s="8">
        <f t="shared" si="37"/>
        <v>14.643162621845839</v>
      </c>
      <c r="BK53" s="8">
        <f t="shared" si="37"/>
        <v>14.323711980021024</v>
      </c>
      <c r="BL53" s="8">
        <f t="shared" si="37"/>
        <v>14.011230373178446</v>
      </c>
      <c r="BM53" s="8">
        <f t="shared" si="37"/>
        <v>13.705565767037305</v>
      </c>
      <c r="BN53" s="8">
        <f t="shared" si="37"/>
        <v>13.406569444048953</v>
      </c>
      <c r="BO53" s="8">
        <f t="shared" ref="BO53:DZ53" si="38">BO52/(1+$C$41)^BO51</f>
        <v>13.114095931040151</v>
      </c>
      <c r="BP53" s="8">
        <f t="shared" si="38"/>
        <v>12.828002928434755</v>
      </c>
      <c r="BQ53" s="8">
        <f t="shared" si="38"/>
        <v>12.548151241019527</v>
      </c>
      <c r="BR53" s="8">
        <f t="shared" si="38"/>
        <v>12.274404710220345</v>
      </c>
      <c r="BS53" s="8">
        <f t="shared" si="38"/>
        <v>12.006630147855811</v>
      </c>
      <c r="BT53" s="8">
        <f t="shared" si="38"/>
        <v>11.744697271336117</v>
      </c>
      <c r="BU53" s="8">
        <f t="shared" si="38"/>
        <v>11.488478640275558</v>
      </c>
      <c r="BV53" s="8">
        <f t="shared" si="38"/>
        <v>11.237849594487898</v>
      </c>
      <c r="BW53" s="8">
        <f t="shared" si="38"/>
        <v>10.992688193334423</v>
      </c>
      <c r="BX53" s="8">
        <f t="shared" si="38"/>
        <v>10.752875156395131</v>
      </c>
      <c r="BY53" s="8">
        <f t="shared" si="38"/>
        <v>10.518293805434245</v>
      </c>
      <c r="BZ53" s="8">
        <f t="shared" si="38"/>
        <v>10.28883000763177</v>
      </c>
      <c r="CA53" s="8">
        <f t="shared" si="38"/>
        <v>10.064372120053511</v>
      </c>
      <c r="CB53" s="8">
        <f t="shared" si="38"/>
        <v>9.8448109353325002</v>
      </c>
      <c r="CC53" s="8">
        <f t="shared" si="38"/>
        <v>9.6300396285354246</v>
      </c>
      <c r="CD53" s="8">
        <f t="shared" si="38"/>
        <v>9.4199537051881972</v>
      </c>
      <c r="CE53" s="8">
        <f t="shared" si="38"/>
        <v>9.2144509504354062</v>
      </c>
      <c r="CF53" s="8">
        <f t="shared" si="38"/>
        <v>9.0134313793088481</v>
      </c>
      <c r="CG53" s="8">
        <f t="shared" si="38"/>
        <v>8.8167971880810256</v>
      </c>
      <c r="CH53" s="8">
        <f t="shared" si="38"/>
        <v>8.62445270667987</v>
      </c>
      <c r="CI53" s="8">
        <f t="shared" si="38"/>
        <v>8.4363043521415939</v>
      </c>
      <c r="CJ53" s="8">
        <f t="shared" si="38"/>
        <v>8.2522605830789892</v>
      </c>
      <c r="CK53" s="8">
        <f t="shared" si="38"/>
        <v>8.0722318551430376</v>
      </c>
      <c r="CL53" s="8">
        <f t="shared" si="38"/>
        <v>7.8961305774561312</v>
      </c>
      <c r="CM53" s="8">
        <f t="shared" si="38"/>
        <v>7.7238710699957833</v>
      </c>
      <c r="CN53" s="8">
        <f t="shared" si="38"/>
        <v>7.5553695219079922</v>
      </c>
      <c r="CO53" s="8">
        <f t="shared" si="38"/>
        <v>7.3905439507300557</v>
      </c>
      <c r="CP53" s="8">
        <f t="shared" si="38"/>
        <v>7.2293141625029511</v>
      </c>
      <c r="CQ53" s="8">
        <f t="shared" si="38"/>
        <v>7.0716017127539166</v>
      </c>
      <c r="CR53" s="8">
        <f t="shared" si="38"/>
        <v>6.9173298683301905</v>
      </c>
      <c r="CS53" s="8">
        <f t="shared" si="38"/>
        <v>6.7664235700654043</v>
      </c>
      <c r="CT53" s="8">
        <f t="shared" si="38"/>
        <v>6.6188093962604073</v>
      </c>
      <c r="CU53" s="8">
        <f t="shared" si="38"/>
        <v>6.4744155269608115</v>
      </c>
      <c r="CV53" s="8">
        <f t="shared" si="38"/>
        <v>6.3331717090138202</v>
      </c>
      <c r="CW53" s="8">
        <f t="shared" si="38"/>
        <v>6.1950092218873731</v>
      </c>
      <c r="CX53" s="8">
        <f t="shared" si="38"/>
        <v>6.0598608442349837</v>
      </c>
      <c r="CY53" s="8">
        <f t="shared" si="38"/>
        <v>5.9276608211899653</v>
      </c>
      <c r="CZ53" s="8">
        <f t="shared" si="38"/>
        <v>5.7983448323731821</v>
      </c>
      <c r="DA53" s="8">
        <f t="shared" si="38"/>
        <v>5.6718499605987063</v>
      </c>
      <c r="DB53" s="8">
        <f t="shared" si="38"/>
        <v>5.5481146612621917</v>
      </c>
      <c r="DC53" s="8">
        <f t="shared" si="38"/>
        <v>5.4270787323970877</v>
      </c>
      <c r="DD53" s="8">
        <f t="shared" si="38"/>
        <v>5.3086832853840491</v>
      </c>
      <c r="DE53" s="8">
        <f t="shared" si="38"/>
        <v>5.1928707162993764</v>
      </c>
      <c r="DF53" s="8">
        <f t="shared" si="38"/>
        <v>5.0795846778884988</v>
      </c>
      <c r="DG53" s="8">
        <f t="shared" si="38"/>
        <v>4.9687700521508766</v>
      </c>
      <c r="DH53" s="8">
        <f t="shared" si="38"/>
        <v>4.8603729235229736</v>
      </c>
      <c r="DI53" s="8">
        <f t="shared" si="38"/>
        <v>4.7543405526462754</v>
      </c>
      <c r="DJ53" s="8">
        <f t="shared" si="38"/>
        <v>4.6506213507075636</v>
      </c>
      <c r="DK53" s="8">
        <f t="shared" si="38"/>
        <v>4.5491648543389909</v>
      </c>
      <c r="DL53" s="8">
        <f t="shared" si="38"/>
        <v>4.4499217010657039</v>
      </c>
      <c r="DM53" s="8">
        <f t="shared" si="38"/>
        <v>4.3528436052891228</v>
      </c>
      <c r="DN53" s="8">
        <f t="shared" si="38"/>
        <v>4.2578833347941281</v>
      </c>
      <c r="DO53" s="8">
        <f t="shared" si="38"/>
        <v>4.1649946877687976</v>
      </c>
      <c r="DP53" s="8">
        <f t="shared" si="38"/>
        <v>4.0741324703254325</v>
      </c>
      <c r="DQ53" s="8">
        <f t="shared" si="38"/>
        <v>3.9852524745120199</v>
      </c>
      <c r="DR53" s="8">
        <f t="shared" si="38"/>
        <v>3.8983114568033512</v>
      </c>
      <c r="DS53" s="8">
        <f t="shared" si="38"/>
        <v>3.8132671170614016</v>
      </c>
      <c r="DT53" s="8">
        <f t="shared" si="38"/>
        <v>3.7300780779546856</v>
      </c>
      <c r="DU53" s="8">
        <f t="shared" si="38"/>
        <v>3.6487038648266004</v>
      </c>
      <c r="DV53" s="8">
        <f t="shared" si="38"/>
        <v>3.5691048860029513</v>
      </c>
      <c r="DW53" s="8">
        <f t="shared" si="38"/>
        <v>3.4912424135290911</v>
      </c>
      <c r="DX53" s="8">
        <f t="shared" si="38"/>
        <v>3.4150785643272776</v>
      </c>
      <c r="DY53" s="8">
        <f t="shared" si="38"/>
        <v>3.3405762817651112</v>
      </c>
      <c r="DZ53" s="8">
        <f t="shared" si="38"/>
        <v>3.2676993176260543</v>
      </c>
      <c r="EA53" s="8">
        <f t="shared" ref="EA53:GL53" si="39">EA52/(1+$C$41)^EA51</f>
        <v>3.1964122144732943</v>
      </c>
      <c r="EB53" s="8">
        <f t="shared" si="39"/>
        <v>3.1266802883983336</v>
      </c>
      <c r="EC53" s="8">
        <f t="shared" si="39"/>
        <v>3.0584696121459416</v>
      </c>
      <c r="ED53" s="8">
        <f t="shared" si="39"/>
        <v>2.991746998607244</v>
      </c>
      <c r="EE53" s="8">
        <f t="shared" si="39"/>
        <v>2.9264799846729215</v>
      </c>
      <c r="EF53" s="8">
        <f t="shared" si="39"/>
        <v>2.8626368154386648</v>
      </c>
      <c r="EG53" s="8">
        <f t="shared" si="39"/>
        <v>2.8001864287551932</v>
      </c>
      <c r="EH53" s="8">
        <f t="shared" si="39"/>
        <v>2.7390984401153302</v>
      </c>
      <c r="EI53" s="8">
        <f t="shared" si="39"/>
        <v>2.6793431278707747</v>
      </c>
      <c r="EJ53" s="8">
        <f t="shared" si="39"/>
        <v>2.6208914187713819</v>
      </c>
      <c r="EK53" s="8">
        <f t="shared" si="39"/>
        <v>2.5637148738199107</v>
      </c>
      <c r="EL53" s="8">
        <f t="shared" si="39"/>
        <v>2.5077856744353606</v>
      </c>
      <c r="EM53" s="8">
        <f t="shared" si="39"/>
        <v>2.4530766089181695</v>
      </c>
      <c r="EN53" s="8">
        <f t="shared" si="39"/>
        <v>2.3995610592106713</v>
      </c>
      <c r="EO53" s="8">
        <f t="shared" si="39"/>
        <v>2.3472129879464019</v>
      </c>
      <c r="EP53" s="8">
        <f t="shared" si="39"/>
        <v>2.2960069257819078</v>
      </c>
      <c r="EQ53" s="8">
        <f t="shared" si="39"/>
        <v>2.2459179590049478</v>
      </c>
      <c r="ER53" s="8">
        <f t="shared" si="39"/>
        <v>2.1969217174130087</v>
      </c>
      <c r="ES53" s="8">
        <f t="shared" si="39"/>
        <v>2.1489943624562695</v>
      </c>
      <c r="ET53" s="8">
        <f t="shared" si="39"/>
        <v>2.1021125756392327</v>
      </c>
      <c r="EU53" s="8">
        <f t="shared" si="39"/>
        <v>2.0562535471753858</v>
      </c>
      <c r="EV53" s="8">
        <f t="shared" si="39"/>
        <v>2.0113949648893592</v>
      </c>
      <c r="EW53" s="8">
        <f t="shared" si="39"/>
        <v>1.9675150033612048</v>
      </c>
      <c r="EX53" s="8">
        <f t="shared" si="39"/>
        <v>1.9245923133074851</v>
      </c>
      <c r="EY53" s="8">
        <f t="shared" si="39"/>
        <v>1.8826060111940361</v>
      </c>
      <c r="EZ53" s="8">
        <f t="shared" si="39"/>
        <v>1.8415356690753204</v>
      </c>
      <c r="FA53" s="8">
        <f t="shared" si="39"/>
        <v>1.801361304655454</v>
      </c>
      <c r="FB53" s="8">
        <f t="shared" si="39"/>
        <v>1.7620633715660483</v>
      </c>
      <c r="FC53" s="8">
        <f t="shared" si="39"/>
        <v>1.7236227498561587</v>
      </c>
      <c r="FD53" s="8">
        <f t="shared" si="39"/>
        <v>1.6860207366896887</v>
      </c>
      <c r="FE53" s="8">
        <f t="shared" si="39"/>
        <v>1.6492390372457491</v>
      </c>
      <c r="FF53" s="8">
        <f t="shared" si="39"/>
        <v>1.6132597558175208</v>
      </c>
      <c r="FG53" s="8">
        <f t="shared" si="39"/>
        <v>1.5780653871053132</v>
      </c>
      <c r="FH53" s="8">
        <f t="shared" si="39"/>
        <v>1.5436388076995609</v>
      </c>
      <c r="FI53" s="8">
        <f t="shared" si="39"/>
        <v>1.5099632677496289</v>
      </c>
      <c r="FJ53" s="8">
        <f t="shared" si="39"/>
        <v>1.4770223828143696</v>
      </c>
      <c r="FK53" s="8">
        <f t="shared" si="39"/>
        <v>1.4448001258904621</v>
      </c>
      <c r="FL53" s="8">
        <f t="shared" si="39"/>
        <v>1.4132808196146631</v>
      </c>
      <c r="FM53" s="8">
        <f t="shared" si="39"/>
        <v>1.3824491286361682</v>
      </c>
      <c r="FN53" s="8">
        <f t="shared" si="39"/>
        <v>1.3522900521553718</v>
      </c>
      <c r="FO53" s="8">
        <f t="shared" si="39"/>
        <v>1.3227889166254094</v>
      </c>
      <c r="FP53" s="8">
        <f t="shared" si="39"/>
        <v>1.293931368612911</v>
      </c>
      <c r="FQ53" s="8">
        <f t="shared" si="39"/>
        <v>1.2657033678145044</v>
      </c>
      <c r="FR53" s="8">
        <f t="shared" si="39"/>
        <v>1.2380911802256727</v>
      </c>
      <c r="FS53" s="8">
        <f t="shared" si="39"/>
        <v>1.2110813714586317</v>
      </c>
      <c r="FT53" s="8">
        <f t="shared" si="39"/>
        <v>1.1846608002059871</v>
      </c>
      <c r="FU53" s="8">
        <f t="shared" si="39"/>
        <v>1.158816611846984</v>
      </c>
      <c r="FV53" s="8">
        <f t="shared" si="39"/>
        <v>1.1335362321932394</v>
      </c>
      <c r="FW53" s="8">
        <f t="shared" si="39"/>
        <v>1.1088073613709217</v>
      </c>
      <c r="FX53" s="8">
        <f t="shared" si="39"/>
        <v>1.084617967836387</v>
      </c>
      <c r="FY53" s="8">
        <f t="shared" si="39"/>
        <v>1.060956282522372</v>
      </c>
      <c r="FZ53" s="8">
        <f t="shared" si="39"/>
        <v>1.0378107931118936</v>
      </c>
      <c r="GA53" s="8">
        <f t="shared" si="39"/>
        <v>1.0151702384370644</v>
      </c>
      <c r="GB53" s="8">
        <f t="shared" si="39"/>
        <v>0.99302360300010184</v>
      </c>
      <c r="GC53" s="8">
        <f t="shared" si="39"/>
        <v>0.9713601116138687</v>
      </c>
      <c r="GD53" s="8">
        <f t="shared" si="39"/>
        <v>0.95016922415932747</v>
      </c>
      <c r="GE53" s="8">
        <f t="shared" si="39"/>
        <v>0.92944063045737324</v>
      </c>
      <c r="GF53" s="8">
        <f t="shared" si="39"/>
        <v>0.90916424525253248</v>
      </c>
      <c r="GG53" s="8">
        <f t="shared" si="39"/>
        <v>0.8893302033061018</v>
      </c>
      <c r="GH53" s="8">
        <f t="shared" si="39"/>
        <v>0.86992885459632974</v>
      </c>
      <c r="GI53" s="8">
        <f t="shared" si="39"/>
        <v>0.85095075962331257</v>
      </c>
      <c r="GJ53" s="8">
        <f t="shared" si="39"/>
        <v>0.83238668481631439</v>
      </c>
      <c r="GK53" s="8">
        <f t="shared" si="39"/>
        <v>0.81422759804128264</v>
      </c>
      <c r="GL53" s="8">
        <f t="shared" si="39"/>
        <v>0.79646466420636619</v>
      </c>
      <c r="GM53" s="8">
        <f t="shared" ref="GM53:IX53" si="40">GM52/(1+$C$41)^GM51</f>
        <v>0.77908924096330734</v>
      </c>
      <c r="GN53" s="8">
        <f t="shared" si="40"/>
        <v>0.76209287450260588</v>
      </c>
      <c r="GO53" s="8">
        <f t="shared" si="40"/>
        <v>0.74546729544041757</v>
      </c>
      <c r="GP53" s="8">
        <f t="shared" si="40"/>
        <v>0.72920441479518217</v>
      </c>
      <c r="GQ53" s="8">
        <f t="shared" si="40"/>
        <v>0.71329632005202281</v>
      </c>
      <c r="GR53" s="8">
        <f t="shared" si="40"/>
        <v>0.6977352713130055</v>
      </c>
      <c r="GS53" s="8">
        <f t="shared" si="40"/>
        <v>0.68251369753138103</v>
      </c>
      <c r="GT53" s="8">
        <f t="shared" si="40"/>
        <v>0.66762419282798069</v>
      </c>
      <c r="GU53" s="8">
        <f t="shared" si="40"/>
        <v>0.65305951288797282</v>
      </c>
      <c r="GV53" s="8">
        <f t="shared" si="40"/>
        <v>0.63881257143622439</v>
      </c>
      <c r="GW53" s="8">
        <f t="shared" si="40"/>
        <v>0.62487643678955895</v>
      </c>
      <c r="GX53" s="8">
        <f t="shared" si="40"/>
        <v>0.61124432848422428</v>
      </c>
      <c r="GY53" s="8">
        <f t="shared" si="40"/>
        <v>0.59790961397693909</v>
      </c>
      <c r="GZ53" s="8">
        <f t="shared" si="40"/>
        <v>0.58486580541790489</v>
      </c>
      <c r="HA53" s="8">
        <f t="shared" si="40"/>
        <v>0.5721065564942196</v>
      </c>
      <c r="HB53" s="8">
        <f t="shared" si="40"/>
        <v>0.55962565934215147</v>
      </c>
      <c r="HC53" s="8">
        <f t="shared" si="40"/>
        <v>0.54741704152677739</v>
      </c>
      <c r="HD53" s="8">
        <f t="shared" si="40"/>
        <v>0.53547476308750896</v>
      </c>
      <c r="HE53" s="8">
        <f t="shared" si="40"/>
        <v>0.52379301364807429</v>
      </c>
      <c r="HF53" s="8">
        <f t="shared" si="40"/>
        <v>0.51236610958954787</v>
      </c>
      <c r="HG53" s="8">
        <f t="shared" si="40"/>
        <v>0.50118849128505127</v>
      </c>
      <c r="HH53" s="8">
        <f t="shared" si="40"/>
        <v>0.49025472039478157</v>
      </c>
      <c r="HI53" s="8">
        <f t="shared" si="40"/>
        <v>0.47955947722005154</v>
      </c>
      <c r="HJ53" s="8">
        <f t="shared" si="40"/>
        <v>0.46909755811505094</v>
      </c>
      <c r="HK53" s="8">
        <f t="shared" si="40"/>
        <v>0.4588638729550743</v>
      </c>
      <c r="HL53" s="8">
        <f t="shared" si="40"/>
        <v>0.4488534426599799</v>
      </c>
      <c r="HM53" s="8">
        <f t="shared" si="40"/>
        <v>0.43906139677167622</v>
      </c>
      <c r="HN53" s="8">
        <f t="shared" si="40"/>
        <v>0.4294829710844571</v>
      </c>
      <c r="HO53" s="8">
        <f t="shared" si="40"/>
        <v>0.42011350532703423</v>
      </c>
      <c r="HP53" s="8">
        <f t="shared" si="40"/>
        <v>0.4109484408951351</v>
      </c>
      <c r="HQ53" s="8">
        <f t="shared" si="40"/>
        <v>0.40198331863356795</v>
      </c>
      <c r="HR53" s="8">
        <f t="shared" si="40"/>
        <v>0.39321377666667162</v>
      </c>
      <c r="HS53" s="8">
        <f t="shared" si="40"/>
        <v>0.38463554827609631</v>
      </c>
      <c r="HT53" s="8">
        <f t="shared" si="40"/>
        <v>0.37624445982488103</v>
      </c>
      <c r="HU53" s="8">
        <f t="shared" si="40"/>
        <v>0.36803642872681902</v>
      </c>
      <c r="HV53" s="8">
        <f t="shared" si="40"/>
        <v>0.36000746146012375</v>
      </c>
      <c r="HW53" s="8">
        <f t="shared" si="40"/>
        <v>0.35215365162442697</v>
      </c>
      <c r="HX53" s="8">
        <f t="shared" si="40"/>
        <v>0.34447117804016542</v>
      </c>
      <c r="HY53" s="8">
        <f t="shared" si="40"/>
        <v>0.33695630288943046</v>
      </c>
      <c r="HZ53" s="8">
        <f t="shared" si="40"/>
        <v>0.32960536989737588</v>
      </c>
      <c r="IA53" s="8">
        <f t="shared" si="40"/>
        <v>0.32241480255330091</v>
      </c>
      <c r="IB53" s="8">
        <f t="shared" si="40"/>
        <v>0.31538110237054012</v>
      </c>
      <c r="IC53" s="8">
        <f t="shared" si="40"/>
        <v>0.30850084718431536</v>
      </c>
      <c r="ID53" s="8">
        <f t="shared" si="40"/>
        <v>0.30177068948672181</v>
      </c>
      <c r="IE53" s="8">
        <f t="shared" si="40"/>
        <v>0.29518735479803698</v>
      </c>
      <c r="IF53" s="8">
        <f t="shared" si="40"/>
        <v>0.28874764007356057</v>
      </c>
      <c r="IG53" s="8">
        <f t="shared" si="40"/>
        <v>0.28244841214521083</v>
      </c>
      <c r="IH53" s="8">
        <f t="shared" si="40"/>
        <v>0.27628660619711737</v>
      </c>
      <c r="II53" s="8">
        <f t="shared" si="40"/>
        <v>0.27025922427447208</v>
      </c>
      <c r="IJ53" s="8">
        <f t="shared" si="40"/>
        <v>0.26436333382490773</v>
      </c>
      <c r="IK53" s="8">
        <f t="shared" si="40"/>
        <v>0.25859606627170006</v>
      </c>
      <c r="IL53" s="8">
        <f t="shared" si="40"/>
        <v>0.25295461561809429</v>
      </c>
      <c r="IM53" s="8">
        <f t="shared" si="40"/>
        <v>0.24743623708208076</v>
      </c>
      <c r="IN53" s="8">
        <f t="shared" si="40"/>
        <v>0.24203824576095281</v>
      </c>
      <c r="IO53" s="8">
        <f t="shared" si="40"/>
        <v>0.23675801532499924</v>
      </c>
      <c r="IP53" s="8">
        <f t="shared" si="40"/>
        <v>0.2315929767396934</v>
      </c>
      <c r="IQ53" s="8">
        <f t="shared" si="40"/>
        <v>0.22654061701576042</v>
      </c>
      <c r="IR53" s="8">
        <f t="shared" si="40"/>
        <v>0.22159847798651069</v>
      </c>
      <c r="IS53" s="8">
        <f t="shared" si="40"/>
        <v>0.2167641551118481</v>
      </c>
      <c r="IT53" s="8">
        <f t="shared" si="40"/>
        <v>0.21203529630836881</v>
      </c>
      <c r="IU53" s="8">
        <f t="shared" si="40"/>
        <v>0.20740960080498272</v>
      </c>
      <c r="IV53" s="8">
        <f t="shared" si="40"/>
        <v>0.20288481802349989</v>
      </c>
      <c r="IW53" s="8">
        <f t="shared" si="40"/>
        <v>0.19845874648363826</v>
      </c>
      <c r="IX53" s="8">
        <f t="shared" si="40"/>
        <v>0.19412923273191868</v>
      </c>
      <c r="IY53" s="8">
        <f t="shared" ref="IY53:LJ53" si="41">IY52/(1+$C$41)^IY51</f>
        <v>0.18989417029392786</v>
      </c>
      <c r="IZ53" s="8">
        <f t="shared" si="41"/>
        <v>0.18575149864943719</v>
      </c>
      <c r="JA53" s="8">
        <f t="shared" si="41"/>
        <v>0.18169920222988103</v>
      </c>
      <c r="JB53" s="8">
        <f t="shared" si="41"/>
        <v>0.17773530943770521</v>
      </c>
      <c r="JC53" s="8">
        <f t="shared" si="41"/>
        <v>0.1738578916871093</v>
      </c>
      <c r="JD53" s="8">
        <f t="shared" si="41"/>
        <v>0.17006506246571559</v>
      </c>
      <c r="JE53" s="8">
        <f t="shared" si="41"/>
        <v>0.16635497641670868</v>
      </c>
      <c r="JF53" s="8">
        <f t="shared" si="41"/>
        <v>0.16272582844099825</v>
      </c>
      <c r="JG53" s="8">
        <f t="shared" si="41"/>
        <v>0.1591758528189697</v>
      </c>
      <c r="JH53" s="8">
        <f t="shared" si="41"/>
        <v>0.1557033223513935</v>
      </c>
      <c r="JI53" s="8">
        <f t="shared" si="41"/>
        <v>0.15230654751907666</v>
      </c>
      <c r="JJ53" s="8">
        <f t="shared" si="41"/>
        <v>0.14898387566084675</v>
      </c>
      <c r="JK53" s="8">
        <f t="shared" si="41"/>
        <v>0.14573369016946916</v>
      </c>
      <c r="JL53" s="8">
        <f t="shared" si="41"/>
        <v>0.14255440970510538</v>
      </c>
      <c r="JM53" s="8">
        <f t="shared" si="41"/>
        <v>0.13944448742593091</v>
      </c>
      <c r="JN53" s="8">
        <f t="shared" si="41"/>
        <v>0.13640241023553693</v>
      </c>
      <c r="JO53" s="8">
        <f t="shared" si="41"/>
        <v>0.13342669804675147</v>
      </c>
      <c r="JP53" s="8">
        <f t="shared" si="41"/>
        <v>0.13051590306151981</v>
      </c>
      <c r="JQ53" s="8">
        <f t="shared" si="41"/>
        <v>0.12766860906649535</v>
      </c>
      <c r="JR53" s="8">
        <f t="shared" si="41"/>
        <v>0.12488343074399764</v>
      </c>
      <c r="JS53" s="8">
        <f t="shared" si="41"/>
        <v>0.12215901299800212</v>
      </c>
      <c r="JT53" s="8">
        <f t="shared" si="41"/>
        <v>0.11949403029483394</v>
      </c>
      <c r="JU53" s="8">
        <f t="shared" si="41"/>
        <v>0.11688718601824508</v>
      </c>
      <c r="JV53" s="8">
        <f t="shared" si="41"/>
        <v>0.11433721183856076</v>
      </c>
      <c r="JW53" s="8">
        <f t="shared" si="41"/>
        <v>0.11184286709558856</v>
      </c>
      <c r="JX53" s="8">
        <f t="shared" si="41"/>
        <v>0.10940293819498949</v>
      </c>
      <c r="JY53" s="8">
        <f t="shared" si="41"/>
        <v>0.10701623801781802</v>
      </c>
      <c r="JZ53" s="8">
        <f t="shared" si="41"/>
        <v>0.104681605342943</v>
      </c>
      <c r="KA53" s="8">
        <f t="shared" si="41"/>
        <v>0.10239790428206932</v>
      </c>
      <c r="KB53" s="8">
        <f t="shared" si="41"/>
        <v>0.10016402372708441</v>
      </c>
      <c r="KC53" s="8">
        <f t="shared" si="41"/>
        <v>9.7978876809461796E-2</v>
      </c>
      <c r="KD53" s="8">
        <f t="shared" si="41"/>
        <v>9.5841400371457719E-2</v>
      </c>
      <c r="KE53" s="8">
        <f t="shared" si="41"/>
        <v>9.3750554448844295E-2</v>
      </c>
      <c r="KF53" s="8">
        <f t="shared" si="41"/>
        <v>9.1705321764926961E-2</v>
      </c>
      <c r="KG53" s="8">
        <f t="shared" si="41"/>
        <v>8.9704707235600339E-2</v>
      </c>
      <c r="KH53" s="8">
        <f t="shared" si="41"/>
        <v>8.7747737485201732E-2</v>
      </c>
      <c r="KI53" s="8">
        <f t="shared" si="41"/>
        <v>8.5833460372926509E-2</v>
      </c>
      <c r="KJ53" s="8">
        <f t="shared" si="41"/>
        <v>8.3960944529575157E-2</v>
      </c>
      <c r="KK53" s="8">
        <f t="shared" si="41"/>
        <v>8.2129278904406466E-2</v>
      </c>
      <c r="KL53" s="8">
        <f t="shared" si="41"/>
        <v>8.0337572321876188E-2</v>
      </c>
      <c r="KM53" s="8">
        <f t="shared" si="41"/>
        <v>7.8584953048046385E-2</v>
      </c>
      <c r="KN53" s="8">
        <f t="shared" si="41"/>
        <v>7.6870568366453132E-2</v>
      </c>
      <c r="KO53" s="8">
        <f t="shared" si="41"/>
        <v>7.5193584163227342E-2</v>
      </c>
      <c r="KP53" s="8">
        <f t="shared" si="41"/>
        <v>7.3553184521266413E-2</v>
      </c>
      <c r="KQ53" s="8">
        <f t="shared" si="41"/>
        <v>7.1948571323259325E-2</v>
      </c>
      <c r="KR53" s="8">
        <f t="shared" si="41"/>
        <v>7.0378963863371904E-2</v>
      </c>
      <c r="KS53" s="8">
        <f t="shared" si="41"/>
        <v>6.8843598467403538E-2</v>
      </c>
      <c r="KT53" s="8">
        <f t="shared" si="41"/>
        <v>6.7341728121230321E-2</v>
      </c>
      <c r="KU53" s="8">
        <f t="shared" si="41"/>
        <v>6.5872622107354228E-2</v>
      </c>
      <c r="KV53" s="8">
        <f t="shared" si="41"/>
        <v>6.4435565649380841E-2</v>
      </c>
      <c r="KW53" s="8">
        <f t="shared" si="41"/>
        <v>6.3029859564253374E-2</v>
      </c>
      <c r="KX53" s="8">
        <f t="shared" si="41"/>
        <v>6.1654819922073202E-2</v>
      </c>
      <c r="KY53" s="8">
        <f t="shared" si="41"/>
        <v>6.030977771334186E-2</v>
      </c>
      <c r="KZ53" s="8">
        <f t="shared" si="41"/>
        <v>5.8994078523462154E-2</v>
      </c>
      <c r="LA53" s="8">
        <f t="shared" si="41"/>
        <v>5.7707082214340531E-2</v>
      </c>
      <c r="LB53" s="8">
        <f t="shared" si="41"/>
        <v>5.6448162612935129E-2</v>
      </c>
      <c r="LC53" s="8">
        <f t="shared" si="41"/>
        <v>5.5216707206598818E-2</v>
      </c>
      <c r="LD53" s="8">
        <f t="shared" si="41"/>
        <v>5.4012116845068188E-2</v>
      </c>
      <c r="LE53" s="8">
        <f t="shared" si="41"/>
        <v>5.2833805448954017E-2</v>
      </c>
      <c r="LF53" s="8">
        <f t="shared" si="41"/>
        <v>5.1681199724591141E-2</v>
      </c>
      <c r="LG53" s="8">
        <f t="shared" si="41"/>
        <v>5.0553738885109174E-2</v>
      </c>
      <c r="LH53" s="8">
        <f t="shared" si="41"/>
        <v>4.9450874377588147E-2</v>
      </c>
      <c r="LI53" s="8">
        <f t="shared" si="41"/>
        <v>4.8372069616166496E-2</v>
      </c>
      <c r="LJ53" s="8">
        <f t="shared" si="41"/>
        <v>4.7316799720971449E-2</v>
      </c>
      <c r="LK53" s="8">
        <f t="shared" ref="LK53:NV53" si="42">LK52/(1+$C$41)^LK51</f>
        <v>4.6284551262744909E-2</v>
      </c>
      <c r="LL53" s="8">
        <f t="shared" si="42"/>
        <v>4.5274822013040415E-2</v>
      </c>
      <c r="LM53" s="8">
        <f t="shared" si="42"/>
        <v>4.4287120699869641E-2</v>
      </c>
      <c r="LN53" s="8">
        <f t="shared" si="42"/>
        <v>4.3320966768679942E-2</v>
      </c>
      <c r="LO53" s="8">
        <f t="shared" si="42"/>
        <v>4.2375890148545953E-2</v>
      </c>
      <c r="LP53" s="8">
        <f t="shared" si="42"/>
        <v>4.1451431023462181E-2</v>
      </c>
      <c r="LQ53" s="8">
        <f t="shared" si="42"/>
        <v>4.0547139608624848E-2</v>
      </c>
      <c r="LR53" s="8">
        <f t="shared" si="42"/>
        <v>3.9662575931594335E-2</v>
      </c>
      <c r="LS53" s="8">
        <f t="shared" si="42"/>
        <v>3.8797309618231759E-2</v>
      </c>
      <c r="LT53" s="8">
        <f t="shared" si="42"/>
        <v>3.7950919683305377E-2</v>
      </c>
      <c r="LU53" s="8">
        <f t="shared" si="42"/>
        <v>3.7122994325665286E-2</v>
      </c>
      <c r="LV53" s="8">
        <f t="shared" si="42"/>
        <v>3.6313130727886153E-2</v>
      </c>
      <c r="LW53" s="8">
        <f t="shared" si="42"/>
        <v>3.5520934860281329E-2</v>
      </c>
      <c r="LX53" s="8">
        <f t="shared" si="42"/>
        <v>3.4746021289192131E-2</v>
      </c>
      <c r="LY53" s="8">
        <f t="shared" si="42"/>
        <v>3.3988012989459686E-2</v>
      </c>
      <c r="LZ53" s="8">
        <f t="shared" si="42"/>
        <v>3.3246541160987658E-2</v>
      </c>
      <c r="MA53" s="8">
        <f t="shared" si="42"/>
        <v>3.2521245049306979E-2</v>
      </c>
      <c r="MB53" s="8">
        <f t="shared" si="42"/>
        <v>3.1811771770054842E-2</v>
      </c>
      <c r="MC53" s="8">
        <f t="shared" si="42"/>
        <v>3.1117776137283018E-2</v>
      </c>
      <c r="MD53" s="8">
        <f t="shared" si="42"/>
        <v>3.0438920495511623E-2</v>
      </c>
      <c r="ME53" s="8">
        <f t="shared" si="42"/>
        <v>2.9774874555446793E-2</v>
      </c>
      <c r="MF53" s="8">
        <f t="shared" si="42"/>
        <v>2.9125315233282278E-2</v>
      </c>
      <c r="MG53" s="8">
        <f t="shared" si="42"/>
        <v>2.8489926493506804E-2</v>
      </c>
      <c r="MH53" s="8">
        <f t="shared" si="42"/>
        <v>2.7868399195140611E-2</v>
      </c>
      <c r="MI53" s="8">
        <f t="shared" si="42"/>
        <v>2.726043094132662E-2</v>
      </c>
      <c r="MJ53" s="8">
        <f t="shared" si="42"/>
        <v>2.6665725932202695E-2</v>
      </c>
      <c r="MK53" s="8">
        <f t="shared" si="42"/>
        <v>2.6083994820983704E-2</v>
      </c>
      <c r="ML53" s="8">
        <f t="shared" si="42"/>
        <v>2.5514954573183177E-2</v>
      </c>
      <c r="MM53" s="8">
        <f t="shared" si="42"/>
        <v>2.4958328328906248E-2</v>
      </c>
      <c r="MN53" s="8">
        <f t="shared" si="42"/>
        <v>2.4413845268146619E-2</v>
      </c>
      <c r="MO53" s="8">
        <f t="shared" si="42"/>
        <v>2.3881240479022309E-2</v>
      </c>
      <c r="MP53" s="8">
        <f t="shared" si="42"/>
        <v>2.3360254828885832E-2</v>
      </c>
      <c r="MQ53" s="8">
        <f t="shared" si="42"/>
        <v>2.2850634838246252E-2</v>
      </c>
      <c r="MR53" s="8">
        <f t="shared" si="42"/>
        <v>2.2352132557441694E-2</v>
      </c>
      <c r="MS53" s="8">
        <f t="shared" si="42"/>
        <v>2.1864505446002283E-2</v>
      </c>
      <c r="MT53" s="8">
        <f t="shared" si="42"/>
        <v>2.1387516254644988E-2</v>
      </c>
      <c r="MU53" s="8">
        <f t="shared" si="42"/>
        <v>2.092093290984267E-2</v>
      </c>
      <c r="MV53" s="8">
        <f t="shared" si="42"/>
        <v>2.0464528400911477E-2</v>
      </c>
      <c r="MW53" s="8">
        <f t="shared" si="42"/>
        <v>2.0018080669561403E-2</v>
      </c>
      <c r="MX53" s="8">
        <f t="shared" si="42"/>
        <v>1.9581372501856414E-2</v>
      </c>
      <c r="MY53" s="8">
        <f t="shared" si="42"/>
        <v>1.9154191422531601E-2</v>
      </c>
      <c r="MZ53" s="8">
        <f t="shared" si="42"/>
        <v>1.8736329591615745E-2</v>
      </c>
      <c r="NA53" s="8">
        <f t="shared" si="42"/>
        <v>1.8327583703309242E-2</v>
      </c>
      <c r="NB53" s="8">
        <f t="shared" si="42"/>
        <v>1.7927754887068027E-2</v>
      </c>
      <c r="NC53" s="8">
        <f t="shared" si="42"/>
        <v>1.7536648610845439E-2</v>
      </c>
      <c r="ND53" s="8">
        <f t="shared" si="42"/>
        <v>1.7154074586444919E-2</v>
      </c>
      <c r="NE53" s="8">
        <f t="shared" si="42"/>
        <v>1.67798466769375E-2</v>
      </c>
      <c r="NF53" s="8">
        <f t="shared" si="42"/>
        <v>1.641378280609905E-2</v>
      </c>
      <c r="NG53" s="8">
        <f t="shared" si="42"/>
        <v>1.6055704869823252E-2</v>
      </c>
      <c r="NH53" s="8">
        <f t="shared" si="42"/>
        <v>1.5705438649467066E-2</v>
      </c>
      <c r="NI53" s="8">
        <f t="shared" si="42"/>
        <v>1.5362813727086734E-2</v>
      </c>
      <c r="NJ53" s="8">
        <f t="shared" si="42"/>
        <v>1.5027663402522873E-2</v>
      </c>
      <c r="NK53" s="8">
        <f t="shared" si="42"/>
        <v>1.4699824612294504E-2</v>
      </c>
      <c r="NL53" s="8">
        <f t="shared" si="42"/>
        <v>1.4379137850262366E-2</v>
      </c>
      <c r="NM53" s="8">
        <f t="shared" si="42"/>
        <v>1.4065447090023119E-2</v>
      </c>
      <c r="NN53" s="8">
        <f t="shared" si="42"/>
        <v>1.3758599708996453E-2</v>
      </c>
      <c r="NO53" s="8">
        <f t="shared" si="42"/>
        <v>1.3458446414168424E-2</v>
      </c>
      <c r="NP53" s="8">
        <f t="shared" si="42"/>
        <v>1.3164841169454624E-2</v>
      </c>
      <c r="NQ53" s="8">
        <f t="shared" si="42"/>
        <v>1.2877641124648053E-2</v>
      </c>
      <c r="NR53" s="8">
        <f t="shared" si="42"/>
        <v>1.2596706545917002E-2</v>
      </c>
      <c r="NS53" s="8">
        <f t="shared" si="42"/>
        <v>1.2321900747819213E-2</v>
      </c>
      <c r="NT53" s="8">
        <f t="shared" si="42"/>
        <v>1.205309002679914E-2</v>
      </c>
      <c r="NU53" s="8">
        <f t="shared" si="42"/>
        <v>1.1790143596136071E-2</v>
      </c>
      <c r="NV53" s="8">
        <f t="shared" si="42"/>
        <v>1.1532933522311344E-2</v>
      </c>
      <c r="NW53" s="8">
        <f t="shared" ref="NW53:QH53" si="43">NW52/(1+$C$41)^NW51</f>
        <v>1.1281334662763822E-2</v>
      </c>
      <c r="NX53" s="8">
        <f t="shared" si="43"/>
        <v>1.1035224605003212E-2</v>
      </c>
      <c r="NY53" s="8">
        <f t="shared" si="43"/>
        <v>1.0794483607051713E-2</v>
      </c>
      <c r="NZ53" s="8">
        <f t="shared" si="43"/>
        <v>1.0558994539184931E-2</v>
      </c>
      <c r="OA53" s="8">
        <f t="shared" si="43"/>
        <v>1.0328642826943811E-2</v>
      </c>
      <c r="OB53" s="8">
        <f t="shared" si="43"/>
        <v>1.0103316395389739E-2</v>
      </c>
      <c r="OC53" s="8">
        <f t="shared" si="43"/>
        <v>9.882905614575806E-3</v>
      </c>
      <c r="OD53" s="8">
        <f t="shared" si="43"/>
        <v>9.6673032462076293E-3</v>
      </c>
      <c r="OE53" s="8">
        <f t="shared" si="43"/>
        <v>9.4564043914678129E-3</v>
      </c>
      <c r="OF53" s="8">
        <f t="shared" si="43"/>
        <v>9.2501064399786517E-3</v>
      </c>
      <c r="OG53" s="8">
        <f t="shared" si="43"/>
        <v>9.0483090198782562E-3</v>
      </c>
      <c r="OH53" s="8">
        <f t="shared" si="43"/>
        <v>8.8509139489857738E-3</v>
      </c>
      <c r="OI53" s="8">
        <f t="shared" si="43"/>
        <v>8.6578251870320175E-3</v>
      </c>
      <c r="OJ53" s="8">
        <f t="shared" si="43"/>
        <v>8.4689487889321752E-3</v>
      </c>
      <c r="OK53" s="8">
        <f t="shared" si="43"/>
        <v>8.2841928590779434E-3</v>
      </c>
      <c r="OL53" s="8">
        <f t="shared" si="43"/>
        <v>8.1034675066267627E-3</v>
      </c>
      <c r="OM53" s="8">
        <f t="shared" si="43"/>
        <v>7.9266848017665089E-3</v>
      </c>
      <c r="ON53" s="8">
        <f t="shared" si="43"/>
        <v>7.7537587329342466E-3</v>
      </c>
      <c r="OO53" s="8">
        <f t="shared" si="43"/>
        <v>7.5846051649683137E-3</v>
      </c>
      <c r="OP53" s="8">
        <f t="shared" si="43"/>
        <v>7.4191417981733371E-3</v>
      </c>
      <c r="OQ53" s="8">
        <f t="shared" si="43"/>
        <v>7.2572881282782853E-3</v>
      </c>
      <c r="OR53" s="8">
        <f t="shared" si="43"/>
        <v>7.098965407268041E-3</v>
      </c>
      <c r="OS53" s="8">
        <f t="shared" si="43"/>
        <v>6.9440966050694861E-3</v>
      </c>
      <c r="OT53" s="8">
        <f t="shared" si="43"/>
        <v>6.7926063720733995E-3</v>
      </c>
      <c r="OU53" s="8">
        <f t="shared" si="43"/>
        <v>6.6444210024740116E-3</v>
      </c>
      <c r="OV53" s="8">
        <f t="shared" si="43"/>
        <v>6.4994683984082738E-3</v>
      </c>
      <c r="OW53" s="8">
        <f t="shared" si="43"/>
        <v>6.3576780348775083E-3</v>
      </c>
      <c r="OX53" s="8">
        <f t="shared" si="43"/>
        <v>6.2189809254342776E-3</v>
      </c>
      <c r="OY53" s="8">
        <f t="shared" si="43"/>
        <v>6.0833095886178431E-3</v>
      </c>
      <c r="OZ53" s="8">
        <f t="shared" si="43"/>
        <v>5.9505980151218392E-3</v>
      </c>
      <c r="PA53" s="8">
        <f t="shared" si="43"/>
        <v>5.8207816356782216E-3</v>
      </c>
      <c r="PB53" s="8">
        <f t="shared" si="43"/>
        <v>5.6937972896418353E-3</v>
      </c>
      <c r="PC53" s="8">
        <f t="shared" si="43"/>
        <v>5.5695831942603547E-3</v>
      </c>
      <c r="PD53" s="8">
        <f t="shared" si="43"/>
        <v>5.4480789146145884E-3</v>
      </c>
      <c r="PE53" s="8">
        <f t="shared" si="43"/>
        <v>5.3292253342145848E-3</v>
      </c>
      <c r="PF53" s="8">
        <f t="shared" si="43"/>
        <v>5.2129646262371902E-3</v>
      </c>
      <c r="PG53" s="8">
        <f t="shared" si="43"/>
        <v>5.0992402253910822E-3</v>
      </c>
      <c r="PH53" s="8">
        <f t="shared" si="43"/>
        <v>4.9879968003955881E-3</v>
      </c>
      <c r="PI53" s="8">
        <f t="shared" si="43"/>
        <v>4.8791802270599007E-3</v>
      </c>
      <c r="PJ53" s="8">
        <f t="shared" si="43"/>
        <v>4.7727375619495693E-3</v>
      </c>
      <c r="PK53" s="8">
        <f t="shared" si="43"/>
        <v>4.6686170166275083E-3</v>
      </c>
      <c r="PL53" s="8">
        <f t="shared" si="43"/>
        <v>4.5667679324569253E-3</v>
      </c>
      <c r="PM53" s="8">
        <f t="shared" si="43"/>
        <v>4.4671407559539527E-3</v>
      </c>
      <c r="PN53" s="8">
        <f t="shared" si="43"/>
        <v>4.3696870146779842E-3</v>
      </c>
      <c r="PO53" s="8">
        <f t="shared" si="43"/>
        <v>4.2743592936479707E-3</v>
      </c>
      <c r="PP53" s="8">
        <f t="shared" si="43"/>
        <v>4.1811112122732107E-3</v>
      </c>
      <c r="PQ53" s="8">
        <f t="shared" si="43"/>
        <v>4.089897401787424E-3</v>
      </c>
      <c r="PR53" s="8">
        <f t="shared" si="43"/>
        <v>4.0006734831750951E-3</v>
      </c>
      <c r="PS53" s="8">
        <f t="shared" si="43"/>
        <v>3.9133960455793974E-3</v>
      </c>
      <c r="PT53" s="8">
        <f t="shared" si="43"/>
        <v>3.8280226251811299E-3</v>
      </c>
      <c r="PU53" s="8">
        <f t="shared" si="43"/>
        <v>3.7445116845384527E-3</v>
      </c>
      <c r="PV53" s="8">
        <f t="shared" si="43"/>
        <v>3.6628225923773247E-3</v>
      </c>
      <c r="PW53" s="8">
        <f t="shared" si="43"/>
        <v>3.5829156038228345E-3</v>
      </c>
      <c r="PX53" s="8">
        <f t="shared" si="43"/>
        <v>3.5047518410617888E-3</v>
      </c>
      <c r="PY53" s="8">
        <f t="shared" si="43"/>
        <v>3.4282932744271761E-3</v>
      </c>
      <c r="PZ53" s="8">
        <f t="shared" si="43"/>
        <v>3.3535027038952597E-3</v>
      </c>
      <c r="QA53" s="8">
        <f t="shared" si="43"/>
        <v>3.2803437409863602E-3</v>
      </c>
      <c r="QB53" s="8">
        <f t="shared" si="43"/>
        <v>3.208780791060449E-3</v>
      </c>
      <c r="QC53" s="8">
        <f t="shared" si="43"/>
        <v>3.1387790359990011E-3</v>
      </c>
      <c r="QD53" s="8">
        <f t="shared" si="43"/>
        <v>3.070304417264638E-3</v>
      </c>
      <c r="QE53" s="8">
        <f t="shared" si="43"/>
        <v>3.0033236193303509E-3</v>
      </c>
      <c r="QF53" s="8">
        <f t="shared" si="43"/>
        <v>2.9378040534702144E-3</v>
      </c>
      <c r="QG53" s="8">
        <f t="shared" si="43"/>
        <v>2.8737138419037255E-3</v>
      </c>
      <c r="QH53" s="8">
        <f t="shared" si="43"/>
        <v>2.8110218022860374E-3</v>
      </c>
      <c r="QI53" s="8">
        <f t="shared" ref="QI53:ST53" si="44">QI52/(1+$C$41)^QI51</f>
        <v>2.7496974325365575E-3</v>
      </c>
      <c r="QJ53" s="8">
        <f t="shared" si="44"/>
        <v>2.6897108959985146E-3</v>
      </c>
      <c r="QK53" s="8">
        <f t="shared" si="44"/>
        <v>2.6310330069222801E-3</v>
      </c>
      <c r="QL53" s="8">
        <f t="shared" si="44"/>
        <v>2.5736352162653835E-3</v>
      </c>
      <c r="QM53" s="8">
        <f t="shared" si="44"/>
        <v>2.5174895978023071E-3</v>
      </c>
      <c r="QN53" s="8">
        <f t="shared" si="44"/>
        <v>2.46256883453731E-3</v>
      </c>
      <c r="QO53" s="8">
        <f t="shared" si="44"/>
        <v>2.4088462054136592E-3</v>
      </c>
      <c r="QP53" s="8">
        <f t="shared" si="44"/>
        <v>2.3562955723128113E-3</v>
      </c>
      <c r="QQ53" s="8">
        <f t="shared" si="44"/>
        <v>2.3048913673372187E-3</v>
      </c>
      <c r="QR53" s="8">
        <f t="shared" si="44"/>
        <v>2.2546085803705632E-3</v>
      </c>
      <c r="QS53" s="8">
        <f t="shared" si="44"/>
        <v>2.2054227469093819E-3</v>
      </c>
      <c r="QT53" s="8">
        <f t="shared" si="44"/>
        <v>2.1573099361601382E-3</v>
      </c>
      <c r="QU53" s="8">
        <f t="shared" si="44"/>
        <v>2.1102467393959859E-3</v>
      </c>
      <c r="QV53" s="8">
        <f t="shared" si="44"/>
        <v>2.0642102585675158E-3</v>
      </c>
      <c r="QW53" s="8">
        <f t="shared" si="44"/>
        <v>2.0191780951619824E-3</v>
      </c>
      <c r="QX53" s="8">
        <f t="shared" si="44"/>
        <v>1.9751283393055663E-3</v>
      </c>
      <c r="QY53" s="8">
        <f t="shared" si="44"/>
        <v>1.9320395591033825E-3</v>
      </c>
      <c r="QZ53" s="8">
        <f t="shared" si="44"/>
        <v>1.889890790212041E-3</v>
      </c>
      <c r="RA53" s="8">
        <f t="shared" si="44"/>
        <v>1.848661525639689E-3</v>
      </c>
      <c r="RB53" s="8">
        <f t="shared" si="44"/>
        <v>1.8083317057685773E-3</v>
      </c>
      <c r="RC53" s="8">
        <f t="shared" si="44"/>
        <v>1.7688817085952805E-3</v>
      </c>
      <c r="RD53" s="8">
        <f t="shared" si="44"/>
        <v>1.7302923401838468E-3</v>
      </c>
      <c r="RE53" s="8">
        <f t="shared" si="44"/>
        <v>1.692544825327209E-3</v>
      </c>
      <c r="RF53" s="8">
        <f t="shared" si="44"/>
        <v>1.6556207984123254E-3</v>
      </c>
      <c r="RG53" s="8">
        <f t="shared" si="44"/>
        <v>1.6195022944846082E-3</v>
      </c>
      <c r="RH53" s="8">
        <f t="shared" si="44"/>
        <v>1.5841717405072834E-3</v>
      </c>
      <c r="RI53" s="8">
        <f t="shared" si="44"/>
        <v>1.5496119468114329E-3</v>
      </c>
      <c r="RJ53" s="8">
        <f t="shared" si="44"/>
        <v>1.5158060987325616E-3</v>
      </c>
      <c r="RK53" s="8">
        <f t="shared" si="44"/>
        <v>1.4827377484296234E-3</v>
      </c>
      <c r="RL53" s="8">
        <f t="shared" si="44"/>
        <v>1.45039080688251E-3</v>
      </c>
      <c r="RM53" s="8">
        <f t="shared" si="44"/>
        <v>1.4187495360641282E-3</v>
      </c>
      <c r="RN53" s="8">
        <f t="shared" si="44"/>
        <v>1.3877985412832469E-3</v>
      </c>
      <c r="RO53" s="8">
        <f t="shared" si="44"/>
        <v>1.3575227636943891E-3</v>
      </c>
      <c r="RP53" s="8">
        <f t="shared" si="44"/>
        <v>1.327907472971127E-3</v>
      </c>
      <c r="RQ53" s="8">
        <f t="shared" si="44"/>
        <v>1.2989382601392115E-3</v>
      </c>
      <c r="RR53" s="8">
        <f t="shared" si="44"/>
        <v>1.270601030566057E-3</v>
      </c>
      <c r="RS53" s="8">
        <f t="shared" si="44"/>
        <v>1.2428819971031587E-3</v>
      </c>
      <c r="RT53" s="8">
        <f t="shared" si="44"/>
        <v>1.2157676733781197E-3</v>
      </c>
      <c r="RU53" s="8">
        <f t="shared" si="44"/>
        <v>1.1892448672330125E-3</v>
      </c>
      <c r="RV53" s="8">
        <f t="shared" si="44"/>
        <v>1.1633006743058858E-3</v>
      </c>
      <c r="RW53" s="8">
        <f t="shared" si="44"/>
        <v>1.1379224717523028E-3</v>
      </c>
      <c r="RX53" s="8">
        <f t="shared" si="44"/>
        <v>1.1130979121038399E-3</v>
      </c>
      <c r="RY53" s="8">
        <f t="shared" si="44"/>
        <v>1.0888149172605705E-3</v>
      </c>
      <c r="RZ53" s="8">
        <f t="shared" si="44"/>
        <v>1.0650616726146072E-3</v>
      </c>
      <c r="SA53" s="8">
        <f t="shared" si="44"/>
        <v>1.0418266213018423E-3</v>
      </c>
      <c r="SB53" s="8">
        <f t="shared" si="44"/>
        <v>1.0190984585790887E-3</v>
      </c>
      <c r="SC53" s="8">
        <f t="shared" si="44"/>
        <v>9.9686612632389113E-4</v>
      </c>
      <c r="SD53" s="8">
        <f t="shared" si="44"/>
        <v>9.7511880765432295E-4</v>
      </c>
      <c r="SE53" s="8">
        <f t="shared" si="44"/>
        <v>9.5384592166616227E-4</v>
      </c>
      <c r="SF53" s="8">
        <f t="shared" si="44"/>
        <v>9.3303711828487241E-4</v>
      </c>
      <c r="SG53" s="8">
        <f t="shared" si="44"/>
        <v>9.126822732298971E-4</v>
      </c>
      <c r="SH53" s="8">
        <f t="shared" si="44"/>
        <v>8.9277148308880691E-4</v>
      </c>
      <c r="SI53" s="8">
        <f t="shared" si="44"/>
        <v>8.7329506049891291E-4</v>
      </c>
      <c r="SJ53" s="8">
        <f t="shared" si="44"/>
        <v>8.5424352943398957E-4</v>
      </c>
      <c r="SK53" s="8">
        <f t="shared" si="44"/>
        <v>8.3560762059382799E-4</v>
      </c>
      <c r="SL53" s="8">
        <f t="shared" si="44"/>
        <v>8.1737826689436328E-4</v>
      </c>
      <c r="SM53" s="8">
        <f t="shared" si="44"/>
        <v>7.9954659905619337E-4</v>
      </c>
      <c r="SN53" s="8">
        <f t="shared" si="44"/>
        <v>7.821039412893321E-4</v>
      </c>
      <c r="SO53" s="8">
        <f t="shared" si="44"/>
        <v>7.6504180707210646E-4</v>
      </c>
      <c r="SP53" s="8">
        <f t="shared" si="44"/>
        <v>7.4835189502213721E-4</v>
      </c>
      <c r="SQ53" s="8">
        <f t="shared" si="44"/>
        <v>7.3202608485739941E-4</v>
      </c>
      <c r="SR53" s="8">
        <f t="shared" si="44"/>
        <v>7.1605643344539282E-4</v>
      </c>
      <c r="SS53" s="8">
        <f t="shared" si="44"/>
        <v>7.0043517093850381E-4</v>
      </c>
      <c r="ST53" s="8">
        <f t="shared" si="44"/>
        <v>6.8515469699367663E-4</v>
      </c>
      <c r="SU53" s="8">
        <f t="shared" ref="SU53:VF53" si="45">SU52/(1+$C$41)^SU51</f>
        <v>6.7020757707455571E-4</v>
      </c>
      <c r="SV53" s="8">
        <f t="shared" si="45"/>
        <v>6.5558653883429792E-4</v>
      </c>
      <c r="SW53" s="8">
        <f t="shared" si="45"/>
        <v>6.4128446857729718E-4</v>
      </c>
      <c r="SX53" s="8">
        <f t="shared" si="45"/>
        <v>6.2729440779809903E-4</v>
      </c>
      <c r="SY53" s="8">
        <f t="shared" si="45"/>
        <v>6.1360954979582127E-4</v>
      </c>
      <c r="SZ53" s="8">
        <f t="shared" si="45"/>
        <v>6.0022323636243244E-4</v>
      </c>
      <c r="TA53" s="8">
        <f t="shared" si="45"/>
        <v>5.8712895454327875E-4</v>
      </c>
      <c r="TB53" s="8">
        <f t="shared" si="45"/>
        <v>5.7432033346828165E-4</v>
      </c>
      <c r="TC53" s="8">
        <f t="shared" si="45"/>
        <v>5.617911412522657E-4</v>
      </c>
      <c r="TD53" s="8">
        <f t="shared" si="45"/>
        <v>5.4953528196290743E-4</v>
      </c>
      <c r="TE53" s="8">
        <f t="shared" si="45"/>
        <v>5.3754679265483041E-4</v>
      </c>
      <c r="TF53" s="8">
        <f t="shared" si="45"/>
        <v>5.258198404684036E-4</v>
      </c>
      <c r="TG53" s="8">
        <f t="shared" si="45"/>
        <v>5.1434871979183202E-4</v>
      </c>
      <c r="TH53" s="8">
        <f t="shared" si="45"/>
        <v>5.031278494851577E-4</v>
      </c>
      <c r="TI53" s="8">
        <f t="shared" si="45"/>
        <v>4.9215177016482083E-4</v>
      </c>
      <c r="TJ53" s="8">
        <f t="shared" si="45"/>
        <v>4.8141514154746023E-4</v>
      </c>
      <c r="TK53" s="8">
        <f t="shared" si="45"/>
        <v>4.7091273985166207E-4</v>
      </c>
      <c r="TL53" s="8">
        <f t="shared" si="45"/>
        <v>4.6063945525638851E-4</v>
      </c>
      <c r="TM53" s="8">
        <f t="shared" si="45"/>
        <v>4.5059028941485401E-4</v>
      </c>
      <c r="TN53" s="8">
        <f t="shared" si="45"/>
        <v>4.4076035302263885E-4</v>
      </c>
      <c r="TO53" s="8">
        <f t="shared" si="45"/>
        <v>4.3114486343885487E-4</v>
      </c>
      <c r="TP53" s="8">
        <f t="shared" si="45"/>
        <v>4.2173914235920637E-4</v>
      </c>
      <c r="TQ53" s="8">
        <f t="shared" si="45"/>
        <v>4.125386135398172E-4</v>
      </c>
      <c r="TR53" s="8">
        <f t="shared" si="45"/>
        <v>4.0353880057071123E-4</v>
      </c>
      <c r="TS53" s="8">
        <f t="shared" si="45"/>
        <v>3.9473532469786864E-4</v>
      </c>
      <c r="TT53" s="8">
        <f t="shared" si="45"/>
        <v>3.8612390269279312E-4</v>
      </c>
      <c r="TU53" s="8">
        <f t="shared" si="45"/>
        <v>3.7770034476855785E-4</v>
      </c>
      <c r="TV53" s="8">
        <f t="shared" si="45"/>
        <v>3.6946055254131273E-4</v>
      </c>
      <c r="TW53" s="8">
        <f t="shared" si="45"/>
        <v>3.6140051703626445E-4</v>
      </c>
      <c r="TX53" s="8">
        <f t="shared" si="45"/>
        <v>3.5351631673715566E-4</v>
      </c>
      <c r="TY53" s="8">
        <f t="shared" si="45"/>
        <v>3.4580411567829768E-4</v>
      </c>
      <c r="TZ53" s="8">
        <f t="shared" si="45"/>
        <v>3.3826016157822558E-4</v>
      </c>
      <c r="UA53" s="8">
        <f t="shared" si="45"/>
        <v>3.3088078401407E-4</v>
      </c>
      <c r="UB53" s="8">
        <f t="shared" si="45"/>
        <v>3.2366239263575524E-4</v>
      </c>
      <c r="UC53" s="8">
        <f t="shared" si="45"/>
        <v>3.1660147541915642E-4</v>
      </c>
      <c r="UD53" s="8">
        <f t="shared" si="45"/>
        <v>3.0969459695736517E-4</v>
      </c>
      <c r="UE53" s="8">
        <f t="shared" si="45"/>
        <v>3.0293839678923243E-4</v>
      </c>
      <c r="UF53" s="8">
        <f t="shared" si="45"/>
        <v>2.9632958776437554E-4</v>
      </c>
      <c r="UG53" s="8">
        <f t="shared" si="45"/>
        <v>2.8986495444385324E-4</v>
      </c>
      <c r="UH53" s="8">
        <f t="shared" si="45"/>
        <v>2.8354135153573097E-4</v>
      </c>
      <c r="UI53" s="8">
        <f t="shared" si="45"/>
        <v>2.7735570236477698E-4</v>
      </c>
      <c r="UJ53" s="8">
        <f t="shared" si="45"/>
        <v>2.7130499737554071E-4</v>
      </c>
      <c r="UK53" s="8">
        <f t="shared" si="45"/>
        <v>2.6538629266808914E-4</v>
      </c>
      <c r="UL53" s="8">
        <f t="shared" si="45"/>
        <v>2.5959670856568682E-4</v>
      </c>
      <c r="UM53" s="8">
        <f t="shared" si="45"/>
        <v>2.5393342821372248E-4</v>
      </c>
      <c r="UN53" s="8">
        <f t="shared" si="45"/>
        <v>2.4839369620920109E-4</v>
      </c>
      <c r="UO53" s="8">
        <f t="shared" si="45"/>
        <v>2.4297481726013537E-4</v>
      </c>
      <c r="UP53" s="8">
        <f t="shared" si="45"/>
        <v>2.3767415487418187E-4</v>
      </c>
      <c r="UQ53" s="8">
        <f t="shared" si="45"/>
        <v>2.3248913007588746E-4</v>
      </c>
      <c r="UR53" s="8">
        <f t="shared" si="45"/>
        <v>2.2741722015191817E-4</v>
      </c>
      <c r="US53" s="8">
        <f t="shared" si="45"/>
        <v>2.224559574236628E-4</v>
      </c>
      <c r="UT53" s="8">
        <f t="shared" si="45"/>
        <v>2.1760292804661241E-4</v>
      </c>
      <c r="UU53" s="8">
        <f t="shared" si="45"/>
        <v>2.1285577083593284E-4</v>
      </c>
      <c r="UV53" s="8">
        <f t="shared" si="45"/>
        <v>2.0821217611765715E-4</v>
      </c>
      <c r="UW53" s="8">
        <f t="shared" si="45"/>
        <v>2.0366988460494137E-4</v>
      </c>
      <c r="UX53" s="8">
        <f t="shared" si="45"/>
        <v>1.9922668629883435E-4</v>
      </c>
      <c r="UY53" s="8">
        <f t="shared" si="45"/>
        <v>1.9488041941302878E-4</v>
      </c>
      <c r="UZ53" s="8">
        <f t="shared" si="45"/>
        <v>1.9062896932206923E-4</v>
      </c>
      <c r="VA53" s="8">
        <f t="shared" si="45"/>
        <v>1.8647026753250583E-4</v>
      </c>
      <c r="VB53" s="8">
        <f t="shared" si="45"/>
        <v>1.8240229067649274E-4</v>
      </c>
      <c r="VC53" s="8">
        <f t="shared" si="45"/>
        <v>1.7842305952734246E-4</v>
      </c>
      <c r="VD53" s="8">
        <f t="shared" si="45"/>
        <v>1.7453063803655574E-4</v>
      </c>
      <c r="VE53" s="8">
        <f t="shared" si="45"/>
        <v>1.7072313239186024E-4</v>
      </c>
      <c r="VF53" s="8">
        <f t="shared" si="45"/>
        <v>1.6699869009579777E-4</v>
      </c>
      <c r="VG53" s="8">
        <f t="shared" ref="VG53:XR53" si="46">VG52/(1+$C$41)^VG51</f>
        <v>1.6335549906441375E-4</v>
      </c>
      <c r="VH53" s="8">
        <f t="shared" si="46"/>
        <v>1.5979178674560852E-4</v>
      </c>
      <c r="VI53" s="8">
        <f t="shared" si="46"/>
        <v>1.5630581925672293E-4</v>
      </c>
      <c r="VJ53" s="8">
        <f t="shared" si="46"/>
        <v>1.5289590054093805E-4</v>
      </c>
      <c r="VK53" s="8">
        <f t="shared" si="46"/>
        <v>1.4956037154207827E-4</v>
      </c>
      <c r="VL53" s="8">
        <f t="shared" si="46"/>
        <v>1.4629760939741714E-4</v>
      </c>
      <c r="VM53" s="8">
        <f t="shared" si="46"/>
        <v>1.4310602664809234E-4</v>
      </c>
      <c r="VN53" s="8">
        <f t="shared" si="46"/>
        <v>1.3998407046674589E-4</v>
      </c>
      <c r="VO53" s="8">
        <f t="shared" si="46"/>
        <v>1.3693022190201451E-4</v>
      </c>
      <c r="VP53" s="8">
        <f t="shared" si="46"/>
        <v>1.3394299513950112E-4</v>
      </c>
      <c r="VQ53" s="8">
        <f t="shared" si="46"/>
        <v>1.3102093677886959E-4</v>
      </c>
      <c r="VR53" s="8">
        <f t="shared" si="46"/>
        <v>1.2816262512670935E-4</v>
      </c>
      <c r="VS53" s="8">
        <f t="shared" si="46"/>
        <v>1.2536666950482744E-4</v>
      </c>
      <c r="VT53" s="8">
        <f t="shared" si="46"/>
        <v>1.2263170957362997E-4</v>
      </c>
      <c r="VU53" s="8">
        <f t="shared" si="46"/>
        <v>1.1995641467026487E-4</v>
      </c>
      <c r="VV53" s="8">
        <f t="shared" si="46"/>
        <v>1.1733948316120334E-4</v>
      </c>
      <c r="VW53" s="8">
        <f t="shared" si="46"/>
        <v>1.1477964180894542E-4</v>
      </c>
      <c r="VX53" s="8">
        <f t="shared" si="46"/>
        <v>1.1227564515254087E-4</v>
      </c>
      <c r="VY53" s="8">
        <f t="shared" si="46"/>
        <v>1.0982627490162484E-4</v>
      </c>
      <c r="VZ53" s="8">
        <f t="shared" si="46"/>
        <v>1.0743033934367292E-4</v>
      </c>
      <c r="WA53" s="8">
        <f t="shared" si="46"/>
        <v>1.0508667276418722E-4</v>
      </c>
      <c r="WB53" s="8">
        <f t="shared" si="46"/>
        <v>1.0279413487953162E-4</v>
      </c>
      <c r="WC53" s="8">
        <f t="shared" si="46"/>
        <v>1.0055161028214014E-4</v>
      </c>
      <c r="WD53" s="8">
        <f t="shared" si="46"/>
        <v>9.8358007897828193E-5</v>
      </c>
      <c r="WE53" s="8">
        <f t="shared" si="46"/>
        <v>9.6212260454943399E-5</v>
      </c>
      <c r="WF53" s="8">
        <f t="shared" si="46"/>
        <v>9.4113323965096935E-5</v>
      </c>
      <c r="WG53" s="8">
        <f t="shared" si="46"/>
        <v>9.2060177215223083E-5</v>
      </c>
      <c r="WH53" s="8">
        <f t="shared" si="46"/>
        <v>9.0051821270719992E-5</v>
      </c>
      <c r="WI53" s="8">
        <f t="shared" si="46"/>
        <v>8.8087278989429729E-5</v>
      </c>
      <c r="WJ53" s="8">
        <f t="shared" si="46"/>
        <v>8.6165594546221106E-5</v>
      </c>
      <c r="WK53" s="8">
        <f t="shared" si="46"/>
        <v>8.4285832967944156E-5</v>
      </c>
      <c r="WL53" s="8">
        <f t="shared" si="46"/>
        <v>8.2447079678529744E-5</v>
      </c>
      <c r="WM53" s="8">
        <f t="shared" si="46"/>
        <v>8.0648440054013415E-5</v>
      </c>
      <c r="WN53" s="8">
        <f t="shared" si="46"/>
        <v>7.8889038987266455E-5</v>
      </c>
      <c r="WO53" s="8">
        <f t="shared" si="46"/>
        <v>7.7168020462222673E-5</v>
      </c>
      <c r="WP53" s="8">
        <f t="shared" si="46"/>
        <v>7.5484547137393874E-5</v>
      </c>
      <c r="WQ53" s="8">
        <f t="shared" si="46"/>
        <v>7.3837799938471018E-5</v>
      </c>
      <c r="WR53" s="8">
        <f t="shared" si="46"/>
        <v>7.2226977659813318E-5</v>
      </c>
      <c r="WS53" s="8">
        <f t="shared" si="46"/>
        <v>7.0651296574630832E-5</v>
      </c>
      <c r="WT53" s="8">
        <f t="shared" si="46"/>
        <v>6.9109990053671308E-5</v>
      </c>
      <c r="WU53" s="8">
        <f t="shared" si="46"/>
        <v>6.7602308192225925E-5</v>
      </c>
      <c r="WV53" s="8">
        <f t="shared" si="46"/>
        <v>6.6127517445271607E-5</v>
      </c>
      <c r="WW53" s="8">
        <f t="shared" si="46"/>
        <v>6.4684900270573374E-5</v>
      </c>
      <c r="WX53" s="8">
        <f t="shared" si="46"/>
        <v>6.3273754779572585E-5</v>
      </c>
      <c r="WY53" s="8">
        <f t="shared" si="46"/>
        <v>6.1893394395891161E-5</v>
      </c>
      <c r="WZ53" s="8">
        <f t="shared" si="46"/>
        <v>6.0543147521285897E-5</v>
      </c>
      <c r="XA53" s="8">
        <f t="shared" si="46"/>
        <v>5.9222357208890176E-5</v>
      </c>
      <c r="XB53" s="8">
        <f t="shared" si="46"/>
        <v>5.7930380843584055E-5</v>
      </c>
      <c r="XC53" s="8">
        <f t="shared" si="46"/>
        <v>5.6666589829337555E-5</v>
      </c>
      <c r="XD53" s="8">
        <f t="shared" si="46"/>
        <v>5.5430369283374384E-5</v>
      </c>
      <c r="XE53" s="8">
        <f t="shared" si="46"/>
        <v>5.4221117737008072E-5</v>
      </c>
      <c r="XF53" s="8">
        <f t="shared" si="46"/>
        <v>5.3038246843004231E-5</v>
      </c>
      <c r="XG53" s="8">
        <f t="shared" si="46"/>
        <v>5.188118108932725E-5</v>
      </c>
      <c r="XH53" s="8">
        <f t="shared" si="46"/>
        <v>5.0749357519131445E-5</v>
      </c>
      <c r="XI53" s="8">
        <f t="shared" si="46"/>
        <v>4.9642225456861158E-5</v>
      </c>
      <c r="XJ53" s="8">
        <f t="shared" si="46"/>
        <v>4.8559246240325778E-5</v>
      </c>
      <c r="XK53" s="8">
        <f t="shared" si="46"/>
        <v>4.749989295862016E-5</v>
      </c>
      <c r="XL53" s="8">
        <f t="shared" si="46"/>
        <v>4.6463650195762111E-5</v>
      </c>
      <c r="XM53" s="8">
        <f t="shared" si="46"/>
        <v>4.5450013779922794E-5</v>
      </c>
      <c r="XN53" s="8">
        <f t="shared" si="46"/>
        <v>4.4458490538127845E-5</v>
      </c>
      <c r="XO53" s="8">
        <f t="shared" si="46"/>
        <v>4.3488598056309778E-5</v>
      </c>
      <c r="XP53" s="8">
        <f t="shared" si="46"/>
        <v>4.2539864444595062E-5</v>
      </c>
      <c r="XQ53" s="8">
        <f t="shared" si="46"/>
        <v>4.1611828107711613E-5</v>
      </c>
      <c r="XR53" s="8">
        <f t="shared" si="46"/>
        <v>4.0704037520404937E-5</v>
      </c>
      <c r="XS53" s="8">
        <f t="shared" ref="XS53:AAD53" si="47">XS52/(1+$C$41)^XS51</f>
        <v>3.9816051007753908E-5</v>
      </c>
      <c r="XT53" s="8">
        <f t="shared" si="47"/>
        <v>3.8947436530278862E-5</v>
      </c>
      <c r="XU53" s="8">
        <f t="shared" si="47"/>
        <v>3.8097771473737918E-5</v>
      </c>
      <c r="XV53" s="8">
        <f t="shared" si="47"/>
        <v>3.7266642443508879E-5</v>
      </c>
      <c r="XW53" s="8">
        <f t="shared" si="47"/>
        <v>3.6453645063456953E-5</v>
      </c>
      <c r="XX53" s="8">
        <f t="shared" si="47"/>
        <v>3.5658383779190247E-5</v>
      </c>
      <c r="XY53" s="8">
        <f t="shared" si="47"/>
        <v>3.488047166560736E-5</v>
      </c>
      <c r="XZ53" s="8">
        <f t="shared" si="47"/>
        <v>3.4119530238643543E-5</v>
      </c>
      <c r="YA53" s="8">
        <f t="shared" si="47"/>
        <v>3.3375189271123647E-5</v>
      </c>
      <c r="YB53" s="8">
        <f t="shared" si="47"/>
        <v>3.2647086612632425E-5</v>
      </c>
      <c r="YC53" s="8">
        <f t="shared" si="47"/>
        <v>3.1934868013314488E-5</v>
      </c>
      <c r="YD53" s="8">
        <f t="shared" si="47"/>
        <v>3.1238186951518144E-5</v>
      </c>
      <c r="YE53" s="8">
        <f t="shared" si="47"/>
        <v>3.055670446519934E-5</v>
      </c>
      <c r="YF53" s="8">
        <f t="shared" si="47"/>
        <v>2.9890088987003628E-5</v>
      </c>
      <c r="YG53" s="8">
        <f t="shared" si="47"/>
        <v>2.9238016182945992E-5</v>
      </c>
      <c r="YH53" s="8">
        <f t="shared" si="47"/>
        <v>2.860016879460979E-5</v>
      </c>
      <c r="YI53" s="8">
        <f t="shared" si="47"/>
        <v>2.7976236484788557E-5</v>
      </c>
      <c r="YJ53" s="8">
        <f t="shared" si="47"/>
        <v>2.7365915686494917E-5</v>
      </c>
      <c r="YK53" s="8">
        <f t="shared" si="47"/>
        <v>2.676890945526366E-5</v>
      </c>
      <c r="YL53" s="8">
        <f t="shared" si="47"/>
        <v>2.6184927324676861E-5</v>
      </c>
      <c r="YM53" s="8">
        <f t="shared" si="47"/>
        <v>2.5613685165040871E-5</v>
      </c>
      <c r="YN53" s="8">
        <f t="shared" si="47"/>
        <v>2.5054905045146273E-5</v>
      </c>
      <c r="YO53" s="8">
        <f t="shared" si="47"/>
        <v>2.4508315097043733E-5</v>
      </c>
      <c r="YP53" s="8">
        <f t="shared" si="47"/>
        <v>2.3973649383769789E-5</v>
      </c>
      <c r="YQ53" s="8">
        <f t="shared" si="47"/>
        <v>2.3450647769958374E-5</v>
      </c>
      <c r="YR53" s="8">
        <f t="shared" si="47"/>
        <v>2.2939055795274927E-5</v>
      </c>
      <c r="YS53" s="8">
        <f t="shared" si="47"/>
        <v>2.2438624550611732E-5</v>
      </c>
      <c r="YT53" s="8">
        <f t="shared" si="47"/>
        <v>2.1949110556984072E-5</v>
      </c>
      <c r="YU53" s="8">
        <f t="shared" si="47"/>
        <v>2.1470275647068375E-5</v>
      </c>
      <c r="YV53" s="8">
        <f t="shared" si="47"/>
        <v>2.1001886849324678E-5</v>
      </c>
      <c r="YW53" s="8">
        <f t="shared" si="47"/>
        <v>2.0543716274647064E-5</v>
      </c>
      <c r="YX53" s="8">
        <f t="shared" si="47"/>
        <v>2.0095541005486815E-5</v>
      </c>
      <c r="YY53" s="8">
        <f t="shared" si="47"/>
        <v>1.965714298739457E-5</v>
      </c>
      <c r="YZ53" s="8">
        <f t="shared" si="47"/>
        <v>1.9228308922928389E-5</v>
      </c>
      <c r="ZA53" s="8">
        <f t="shared" si="47"/>
        <v>1.8808830167876425E-5</v>
      </c>
      <c r="ZB53" s="8">
        <f t="shared" si="47"/>
        <v>1.8398502629743499E-5</v>
      </c>
      <c r="ZC53" s="8">
        <f t="shared" si="47"/>
        <v>1.7997126668452268E-5</v>
      </c>
      <c r="ZD53" s="8">
        <f t="shared" si="47"/>
        <v>1.7604506999210694E-5</v>
      </c>
      <c r="ZE53" s="8">
        <f t="shared" si="47"/>
        <v>1.7220452597498512E-5</v>
      </c>
      <c r="ZF53" s="8">
        <f t="shared" si="47"/>
        <v>1.6844776606126412E-5</v>
      </c>
      <c r="ZG53" s="8">
        <f t="shared" si="47"/>
        <v>1.6477296244322955E-5</v>
      </c>
      <c r="ZH53" s="8">
        <f t="shared" si="47"/>
        <v>1.6117832718804649E-5</v>
      </c>
      <c r="ZI53" s="8">
        <f t="shared" si="47"/>
        <v>1.5766211136786177E-5</v>
      </c>
      <c r="ZJ53" s="8">
        <f t="shared" si="47"/>
        <v>1.5422260420888361E-5</v>
      </c>
      <c r="ZK53" s="8">
        <f t="shared" si="47"/>
        <v>1.5085813225902475E-5</v>
      </c>
      <c r="ZL53" s="8">
        <f t="shared" si="47"/>
        <v>1.4756705857370331E-5</v>
      </c>
      <c r="ZM53" s="8">
        <f t="shared" si="47"/>
        <v>1.4434778191940726E-5</v>
      </c>
      <c r="ZN53" s="8">
        <f t="shared" si="47"/>
        <v>1.4119873599463206E-5</v>
      </c>
      <c r="ZO53" s="8">
        <f t="shared" si="47"/>
        <v>1.3811838866781584E-5</v>
      </c>
      <c r="ZP53" s="8">
        <f t="shared" si="47"/>
        <v>1.3510524123189795E-5</v>
      </c>
      <c r="ZQ53" s="8">
        <f t="shared" si="47"/>
        <v>1.3215782767514089E-5</v>
      </c>
      <c r="ZR53" s="8">
        <f t="shared" si="47"/>
        <v>1.2927471396785928E-5</v>
      </c>
      <c r="ZS53" s="8">
        <f t="shared" si="47"/>
        <v>1.2645449736470948E-5</v>
      </c>
      <c r="ZT53" s="8">
        <f t="shared" si="47"/>
        <v>1.2369580572220014E-5</v>
      </c>
      <c r="ZU53" s="8">
        <f t="shared" si="47"/>
        <v>1.2099729683109193E-5</v>
      </c>
      <c r="ZV53" s="8">
        <f t="shared" si="47"/>
        <v>1.1835765776336108E-5</v>
      </c>
      <c r="ZW53" s="8">
        <f t="shared" si="47"/>
        <v>1.157756042334098E-5</v>
      </c>
      <c r="ZX53" s="8">
        <f t="shared" si="47"/>
        <v>1.132498799732119E-5</v>
      </c>
      <c r="ZY53" s="8">
        <f t="shared" si="47"/>
        <v>1.1077925612109043E-5</v>
      </c>
      <c r="ZZ53" s="8">
        <f t="shared" si="47"/>
        <v>1.0836253062382914E-5</v>
      </c>
      <c r="AAA53" s="8">
        <f t="shared" si="47"/>
        <v>1.0599852765182773E-5</v>
      </c>
      <c r="AAB53" s="8">
        <f t="shared" si="47"/>
        <v>1.0368609702701549E-5</v>
      </c>
      <c r="AAC53" s="8">
        <f t="shared" si="47"/>
        <v>1.0142411366324575E-5</v>
      </c>
      <c r="AAD53" s="8">
        <f t="shared" si="47"/>
        <v>9.9211477018898156E-6</v>
      </c>
      <c r="AAE53" s="8">
        <f t="shared" ref="AAE53:ACP53" si="48">AAE52/(1+$C$41)^AAE51</f>
        <v>9.7047110561423116E-6</v>
      </c>
      <c r="AAF53" s="8">
        <f t="shared" si="48"/>
        <v>9.4929961243567435E-6</v>
      </c>
      <c r="AAG53" s="8">
        <f t="shared" si="48"/>
        <v>9.2858998991026401E-6</v>
      </c>
      <c r="AAH53" s="8">
        <f t="shared" si="48"/>
        <v>9.0833216201273141E-6</v>
      </c>
      <c r="AAI53" s="8">
        <f t="shared" si="48"/>
        <v>8.8851627253321431E-6</v>
      </c>
      <c r="AAJ53" s="8">
        <f t="shared" si="48"/>
        <v>8.6913268028183293E-6</v>
      </c>
      <c r="AAK53" s="8">
        <f t="shared" si="48"/>
        <v>8.5017195439788081E-6</v>
      </c>
      <c r="AAL53" s="8">
        <f t="shared" si="48"/>
        <v>8.3162486976134958E-6</v>
      </c>
      <c r="AAM53" s="8">
        <f t="shared" si="48"/>
        <v>8.1348240250455609E-6</v>
      </c>
      <c r="AAN53" s="8">
        <f t="shared" si="48"/>
        <v>7.9573572562168195E-6</v>
      </c>
      <c r="AAO53" s="8">
        <f t="shared" si="48"/>
        <v>7.7837620467410002E-6</v>
      </c>
      <c r="AAP53" s="8">
        <f t="shared" si="48"/>
        <v>7.6139539358938609E-6</v>
      </c>
      <c r="AAQ53" s="8">
        <f t="shared" si="48"/>
        <v>7.4478503055198308E-6</v>
      </c>
      <c r="AAR53" s="8">
        <f t="shared" si="48"/>
        <v>7.2853703398350989E-6</v>
      </c>
      <c r="AAS53" s="8">
        <f t="shared" si="48"/>
        <v>7.126434986107639E-6</v>
      </c>
      <c r="AAT53" s="8">
        <f t="shared" si="48"/>
        <v>6.9709669161950231E-6</v>
      </c>
      <c r="AAU53" s="8">
        <f t="shared" si="48"/>
        <v>6.8188904889213239E-6</v>
      </c>
      <c r="AAV53" s="8">
        <f t="shared" si="48"/>
        <v>6.6701317132747775E-6</v>
      </c>
      <c r="AAW53" s="8">
        <f t="shared" si="48"/>
        <v>6.5246182124083162E-6</v>
      </c>
      <c r="AAX53" s="8">
        <f t="shared" si="48"/>
        <v>6.3822791884254631E-6</v>
      </c>
      <c r="AAY53" s="8">
        <f t="shared" si="48"/>
        <v>6.2430453879344397E-6</v>
      </c>
      <c r="AAZ53" s="8">
        <f t="shared" si="48"/>
        <v>6.1068490683537365E-6</v>
      </c>
      <c r="ABA53" s="8">
        <f t="shared" si="48"/>
        <v>5.9736239649527494E-6</v>
      </c>
      <c r="ABB53" s="8">
        <f t="shared" si="48"/>
        <v>5.8433052586114467E-6</v>
      </c>
      <c r="ABC53" s="8">
        <f t="shared" si="48"/>
        <v>5.715829544283385E-6</v>
      </c>
      <c r="ABD53" s="8">
        <f t="shared" si="48"/>
        <v>5.5911348001467245E-6</v>
      </c>
      <c r="ABE53" s="8">
        <f t="shared" si="48"/>
        <v>5.4691603574282304E-6</v>
      </c>
      <c r="ABF53" s="8">
        <f t="shared" si="48"/>
        <v>5.3498468708855882E-6</v>
      </c>
      <c r="ABG53" s="8">
        <f t="shared" si="48"/>
        <v>5.2331362899336808E-6</v>
      </c>
      <c r="ABH53" s="8">
        <f t="shared" si="48"/>
        <v>5.1189718304007356E-6</v>
      </c>
      <c r="ABI53" s="8">
        <f t="shared" si="48"/>
        <v>5.0072979469006606E-6</v>
      </c>
      <c r="ABJ53" s="8">
        <f t="shared" si="48"/>
        <v>4.8980603058080788E-6</v>
      </c>
      <c r="ABK53" s="8">
        <f t="shared" si="48"/>
        <v>4.7912057588229398E-6</v>
      </c>
      <c r="ABL53" s="8">
        <f t="shared" si="48"/>
        <v>4.6866823171118343E-6</v>
      </c>
      <c r="ABM53" s="8">
        <f t="shared" si="48"/>
        <v>4.5844391260134292E-6</v>
      </c>
      <c r="ABN53" s="8">
        <f t="shared" si="48"/>
        <v>4.4844264402957322E-6</v>
      </c>
      <c r="ABO53" s="8">
        <f t="shared" si="48"/>
        <v>4.3865955999531241E-6</v>
      </c>
      <c r="ABP53" s="8">
        <f t="shared" si="48"/>
        <v>4.2908990065314004E-6</v>
      </c>
      <c r="ABQ53" s="8">
        <f t="shared" si="48"/>
        <v>4.1972900999693075E-6</v>
      </c>
      <c r="ABR53" s="8">
        <f t="shared" si="48"/>
        <v>4.1057233359452693E-6</v>
      </c>
      <c r="ABS53" s="8">
        <f t="shared" si="48"/>
        <v>4.0161541637183539E-6</v>
      </c>
      <c r="ABT53" s="8">
        <f t="shared" si="48"/>
        <v>3.9285390044526089E-6</v>
      </c>
      <c r="ABU53" s="8">
        <f t="shared" si="48"/>
        <v>3.8428352300142953E-6</v>
      </c>
      <c r="ABV53" s="8">
        <f t="shared" si="48"/>
        <v>3.7590011422316691E-6</v>
      </c>
      <c r="ABW53" s="8">
        <f t="shared" si="48"/>
        <v>3.67699595260722E-6</v>
      </c>
      <c r="ABX53" s="8">
        <f t="shared" si="48"/>
        <v>3.5967797624724984E-6</v>
      </c>
      <c r="ABY53" s="8">
        <f t="shared" si="48"/>
        <v>3.5183135435758934E-6</v>
      </c>
      <c r="ABZ53" s="8">
        <f t="shared" si="48"/>
        <v>3.441559119093882E-6</v>
      </c>
      <c r="ACA53" s="8">
        <f t="shared" si="48"/>
        <v>3.3664791450565517E-6</v>
      </c>
      <c r="ACB53" s="8">
        <f t="shared" si="48"/>
        <v>3.2930370921783173E-6</v>
      </c>
      <c r="ACC53" s="8">
        <f t="shared" si="48"/>
        <v>3.2211972280850314E-6</v>
      </c>
      <c r="ACD53" s="8">
        <f t="shared" si="48"/>
        <v>3.1509245999288069E-6</v>
      </c>
      <c r="ACE53" s="8">
        <f t="shared" si="48"/>
        <v>3.082185017382125E-6</v>
      </c>
      <c r="ACF53" s="8">
        <f t="shared" si="48"/>
        <v>3.0149450360029223E-6</v>
      </c>
      <c r="ACG53" s="8">
        <f t="shared" si="48"/>
        <v>2.9491719409625923E-6</v>
      </c>
      <c r="ACH53" s="8">
        <f t="shared" si="48"/>
        <v>2.884833731128965E-6</v>
      </c>
      <c r="ACI53" s="8">
        <f t="shared" si="48"/>
        <v>2.8218991034965314E-6</v>
      </c>
      <c r="ACJ53" s="8">
        <f t="shared" si="48"/>
        <v>2.7603374379563309E-6</v>
      </c>
      <c r="ACK53" s="8">
        <f t="shared" si="48"/>
        <v>2.7001187823980914E-6</v>
      </c>
      <c r="ACL53" s="8">
        <f t="shared" si="48"/>
        <v>2.6412138381373826E-6</v>
      </c>
      <c r="ACM53" s="8">
        <f t="shared" si="48"/>
        <v>2.5835939456606837E-6</v>
      </c>
      <c r="ACN53" s="8">
        <f t="shared" si="48"/>
        <v>2.5272310706814274E-6</v>
      </c>
      <c r="ACO53" s="8">
        <f t="shared" si="48"/>
        <v>2.4720977905002482E-6</v>
      </c>
      <c r="ACP53" s="8">
        <f t="shared" si="48"/>
        <v>2.418167280662785E-6</v>
      </c>
      <c r="ACQ53" s="8">
        <f t="shared" ref="ACQ53:AFB53" si="49">ACQ52/(1+$C$41)^ACQ51</f>
        <v>2.3654133019085615E-6</v>
      </c>
      <c r="ACR53" s="8">
        <f t="shared" si="49"/>
        <v>2.3138101874045717E-6</v>
      </c>
      <c r="ACS53" s="8">
        <f t="shared" si="49"/>
        <v>2.2633328302573886E-6</v>
      </c>
      <c r="ACT53" s="8">
        <f t="shared" si="49"/>
        <v>2.2139566712976952E-6</v>
      </c>
      <c r="ACU53" s="8">
        <f t="shared" si="49"/>
        <v>2.1656576871313064E-6</v>
      </c>
      <c r="ACV53" s="8">
        <f t="shared" si="49"/>
        <v>2.118412378450869E-6</v>
      </c>
      <c r="ACW53" s="8">
        <f t="shared" si="49"/>
        <v>2.072197758602547E-6</v>
      </c>
      <c r="ACX53" s="8">
        <f t="shared" si="49"/>
        <v>2.0269913424021314E-6</v>
      </c>
      <c r="ACY53" s="8">
        <f t="shared" si="49"/>
        <v>1.9827711351951389E-6</v>
      </c>
      <c r="ACZ53" s="8">
        <f t="shared" si="49"/>
        <v>1.9395156221555677E-6</v>
      </c>
      <c r="ADA53" s="8">
        <f t="shared" si="49"/>
        <v>1.8972037578181114E-6</v>
      </c>
      <c r="ADB53" s="8">
        <f t="shared" si="49"/>
        <v>1.8558149558387297E-6</v>
      </c>
      <c r="ADC53" s="8">
        <f t="shared" si="49"/>
        <v>1.815329078978609E-6</v>
      </c>
      <c r="ADD53" s="8">
        <f t="shared" si="49"/>
        <v>1.7757264293066164E-6</v>
      </c>
      <c r="ADE53" s="8">
        <f t="shared" si="49"/>
        <v>1.7369877386155078E-6</v>
      </c>
      <c r="ADF53" s="8">
        <f t="shared" si="49"/>
        <v>1.6990941590472012E-6</v>
      </c>
      <c r="ADG53" s="8">
        <f t="shared" si="49"/>
        <v>1.6620272539225754E-6</v>
      </c>
      <c r="ADH53" s="8">
        <f t="shared" si="49"/>
        <v>1.6257689887713157E-6</v>
      </c>
      <c r="ADI53" s="8">
        <f t="shared" si="49"/>
        <v>1.5903017225574533E-6</v>
      </c>
      <c r="ADJ53" s="8">
        <f t="shared" si="49"/>
        <v>1.5556081990963273E-6</v>
      </c>
      <c r="ADK53" s="8">
        <f t="shared" si="49"/>
        <v>1.5216715386587869E-6</v>
      </c>
      <c r="ADL53" s="8">
        <f t="shared" si="49"/>
        <v>1.4884752297585558E-6</v>
      </c>
      <c r="ADM53" s="8">
        <f t="shared" si="49"/>
        <v>1.4560031211187643E-6</v>
      </c>
      <c r="ADN53" s="8">
        <f t="shared" si="49"/>
        <v>1.4242394138137304E-6</v>
      </c>
      <c r="ADO53" s="8">
        <f t="shared" si="49"/>
        <v>1.3931686535821784E-6</v>
      </c>
      <c r="ADP53" s="8">
        <f t="shared" si="49"/>
        <v>1.3627757233081479E-6</v>
      </c>
      <c r="ADQ53" s="8">
        <f t="shared" si="49"/>
        <v>1.3330458356659393E-6</v>
      </c>
      <c r="ADR53" s="8">
        <f t="shared" si="49"/>
        <v>1.3039645259255089E-6</v>
      </c>
      <c r="ADS53" s="8">
        <f t="shared" si="49"/>
        <v>1.2755176449148284E-6</v>
      </c>
      <c r="ADT53" s="8">
        <f t="shared" si="49"/>
        <v>1.2476913521357649E-6</v>
      </c>
      <c r="ADU53" s="8">
        <f t="shared" si="49"/>
        <v>1.2204721090301522E-6</v>
      </c>
      <c r="ADV53" s="8">
        <f t="shared" si="49"/>
        <v>1.1938466723927607E-6</v>
      </c>
      <c r="ADW53" s="8">
        <f t="shared" si="49"/>
        <v>1.1678020879279726E-6</v>
      </c>
      <c r="ADX53" s="8">
        <f t="shared" si="49"/>
        <v>1.1423256839470188E-6</v>
      </c>
      <c r="ADY53" s="8">
        <f t="shared" si="49"/>
        <v>1.1174050652027157E-6</v>
      </c>
      <c r="ADZ53" s="8">
        <f t="shared" si="49"/>
        <v>1.0930281068587051E-6</v>
      </c>
      <c r="AEA53" s="8">
        <f t="shared" si="49"/>
        <v>1.0691829485902539E-6</v>
      </c>
      <c r="AEB53" s="8">
        <f t="shared" si="49"/>
        <v>1.0458579888137537E-6</v>
      </c>
      <c r="AEC53" s="8">
        <f t="shared" si="49"/>
        <v>1.0230418790421034E-6</v>
      </c>
      <c r="AED53" s="8">
        <f t="shared" si="49"/>
        <v>1.0007235183632357E-6</v>
      </c>
      <c r="AEE53" s="8">
        <f t="shared" si="49"/>
        <v>9.7889204803909948E-7</v>
      </c>
      <c r="AEF53" s="8">
        <f t="shared" si="49"/>
        <v>9.5753684622246619E-7</v>
      </c>
      <c r="AEG53" s="8">
        <f t="shared" si="49"/>
        <v>9.3664752278899359E-7</v>
      </c>
      <c r="AEH53" s="8">
        <f t="shared" si="49"/>
        <v>9.1621391428203188E-7</v>
      </c>
      <c r="AEI53" s="8">
        <f t="shared" si="49"/>
        <v>8.9622607896771443E-7</v>
      </c>
      <c r="AEJ53" s="8">
        <f t="shared" si="49"/>
        <v>8.7667429199792046E-7</v>
      </c>
      <c r="AEK53" s="8">
        <f t="shared" si="49"/>
        <v>8.57549040678766E-7</v>
      </c>
      <c r="AEL53" s="8">
        <f t="shared" si="49"/>
        <v>8.3884101984231111E-7</v>
      </c>
      <c r="AEM53" s="8">
        <f t="shared" si="49"/>
        <v>8.2054112731924145E-7</v>
      </c>
      <c r="AEN53" s="8">
        <f t="shared" si="49"/>
        <v>8.0264045951031212E-7</v>
      </c>
      <c r="AEO53" s="8">
        <f t="shared" si="49"/>
        <v>7.8513030705440677E-7</v>
      </c>
      <c r="AEP53" s="8">
        <f t="shared" si="49"/>
        <v>7.6800215059109809E-7</v>
      </c>
      <c r="AEQ53" s="8">
        <f t="shared" si="49"/>
        <v>7.5124765661565401E-7</v>
      </c>
      <c r="AER53" s="8">
        <f t="shared" si="49"/>
        <v>7.3485867342446606E-7</v>
      </c>
      <c r="AES53" s="8">
        <f t="shared" si="49"/>
        <v>7.1882722714893569E-7</v>
      </c>
      <c r="AET53" s="8">
        <f t="shared" si="49"/>
        <v>7.0314551787587858E-7</v>
      </c>
      <c r="AEU53" s="8">
        <f t="shared" si="49"/>
        <v>6.8780591585257071E-7</v>
      </c>
      <c r="AEV53" s="8">
        <f t="shared" si="49"/>
        <v>6.7280095777457904E-7</v>
      </c>
      <c r="AEW53" s="8">
        <f t="shared" si="49"/>
        <v>6.5812334315457925E-7</v>
      </c>
      <c r="AEX53" s="8">
        <f t="shared" si="49"/>
        <v>6.4376593077038722E-7</v>
      </c>
      <c r="AEY53" s="8">
        <f t="shared" si="49"/>
        <v>6.2972173519048262E-7</v>
      </c>
      <c r="AEZ53" s="8">
        <f t="shared" si="49"/>
        <v>6.15983923375327E-7</v>
      </c>
      <c r="AFA53" s="8">
        <f t="shared" si="49"/>
        <v>6.0254581135282935E-7</v>
      </c>
      <c r="AFB53" s="8">
        <f t="shared" si="49"/>
        <v>5.8940086096633592E-7</v>
      </c>
      <c r="AFC53" s="8">
        <f t="shared" ref="AFC53:AHN53" si="50">AFC52/(1+$C$41)^AFC51</f>
        <v>5.7654267669356817E-7</v>
      </c>
      <c r="AFD53" s="8">
        <f t="shared" si="50"/>
        <v>5.6396500253495532E-7</v>
      </c>
      <c r="AFE53" s="8">
        <f t="shared" si="50"/>
        <v>5.5166171896984954E-7</v>
      </c>
      <c r="AFF53" s="8">
        <f t="shared" si="50"/>
        <v>5.3962683997914641E-7</v>
      </c>
      <c r="AFG53" s="8">
        <f t="shared" si="50"/>
        <v>5.2785451013285617E-7</v>
      </c>
      <c r="AFH53" s="8">
        <f t="shared" si="50"/>
        <v>5.1633900174121276E-7</v>
      </c>
      <c r="AFI53" s="8">
        <f t="shared" si="50"/>
        <v>5.0507471206793289E-7</v>
      </c>
      <c r="AFJ53" s="8">
        <f t="shared" si="50"/>
        <v>4.940561606042704E-7</v>
      </c>
      <c r="AFK53" s="8">
        <f t="shared" si="50"/>
        <v>4.8327798640253893E-7</v>
      </c>
      <c r="AFL53" s="8">
        <f t="shared" si="50"/>
        <v>4.7273494546780419E-7</v>
      </c>
      <c r="AFM53" s="8">
        <f t="shared" si="50"/>
        <v>4.6242190820648129E-7</v>
      </c>
      <c r="AFN53" s="8">
        <f t="shared" si="50"/>
        <v>4.5233385693058839E-7</v>
      </c>
      <c r="AFO53" s="8">
        <f t="shared" si="50"/>
        <v>4.424658834164517E-7</v>
      </c>
      <c r="AFP53" s="8">
        <f t="shared" si="50"/>
        <v>4.3281318651666446E-7</v>
      </c>
      <c r="AFQ53" s="8">
        <f t="shared" si="50"/>
        <v>4.2337106982414614E-7</v>
      </c>
      <c r="AFR53" s="8">
        <f t="shared" si="50"/>
        <v>4.1413493938715884E-7</v>
      </c>
      <c r="AFS53" s="8">
        <f t="shared" si="50"/>
        <v>4.0510030147417548E-7</v>
      </c>
      <c r="AFT53" s="8">
        <f t="shared" si="50"/>
        <v>3.9626276038750554E-7</v>
      </c>
      <c r="AFU53" s="8">
        <f t="shared" si="50"/>
        <v>3.8761801632462043E-7</v>
      </c>
      <c r="AFV53" s="8">
        <f t="shared" si="50"/>
        <v>3.7916186328613466E-7</v>
      </c>
      <c r="AFW53" s="8">
        <f t="shared" si="50"/>
        <v>3.7089018702942576E-7</v>
      </c>
      <c r="AFX53" s="8">
        <f t="shared" si="50"/>
        <v>3.6279896306689749E-7</v>
      </c>
      <c r="AFY53" s="8">
        <f t="shared" si="50"/>
        <v>3.5488425470791275E-7</v>
      </c>
      <c r="AFZ53" s="8">
        <f t="shared" si="50"/>
        <v>3.4714221114344164E-7</v>
      </c>
      <c r="AGA53" s="8">
        <f t="shared" si="50"/>
        <v>3.3956906557249661E-7</v>
      </c>
      <c r="AGB53" s="8">
        <f t="shared" si="50"/>
        <v>3.3216113336943851E-7</v>
      </c>
      <c r="AGC53" s="8">
        <f t="shared" si="50"/>
        <v>3.249148102912653E-7</v>
      </c>
      <c r="AGD53" s="8">
        <f t="shared" si="50"/>
        <v>3.1782657072400907E-7</v>
      </c>
      <c r="AGE53" s="8">
        <f t="shared" si="50"/>
        <v>3.1089296596739083E-7</v>
      </c>
      <c r="AGF53" s="8">
        <f t="shared" si="50"/>
        <v>3.0411062255689438E-7</v>
      </c>
      <c r="AGG53" s="8">
        <f t="shared" si="50"/>
        <v>2.9747624062244736E-7</v>
      </c>
      <c r="AGH53" s="8">
        <f t="shared" si="50"/>
        <v>2.9098659228290743E-7</v>
      </c>
      <c r="AGI53" s="8">
        <f t="shared" si="50"/>
        <v>2.8463852007557473E-7</v>
      </c>
      <c r="AGJ53" s="8">
        <f t="shared" si="50"/>
        <v>2.7842893541996533E-7</v>
      </c>
      <c r="AGK53" s="8">
        <f t="shared" si="50"/>
        <v>2.7235481711509751E-7</v>
      </c>
      <c r="AGL53" s="8">
        <f t="shared" si="50"/>
        <v>2.6641320986956313E-7</v>
      </c>
      <c r="AGM53" s="8">
        <f t="shared" si="50"/>
        <v>2.6060122286366357E-7</v>
      </c>
      <c r="AGN53" s="8">
        <f t="shared" si="50"/>
        <v>2.5491602834291626E-7</v>
      </c>
      <c r="AGO53" s="8">
        <f t="shared" si="50"/>
        <v>2.4935486024224321E-7</v>
      </c>
      <c r="AGP53" s="8">
        <f t="shared" si="50"/>
        <v>2.4391501284017409E-7</v>
      </c>
      <c r="AGQ53" s="8">
        <f t="shared" si="50"/>
        <v>2.3859383944240983E-7</v>
      </c>
      <c r="AGR53" s="8">
        <f t="shared" si="50"/>
        <v>2.3338875109410345E-7</v>
      </c>
      <c r="AGS53" s="8">
        <f t="shared" si="50"/>
        <v>2.2829721532023487E-7</v>
      </c>
      <c r="AGT53" s="8">
        <f t="shared" si="50"/>
        <v>2.233167548934644E-7</v>
      </c>
      <c r="AGU53" s="8">
        <f t="shared" si="50"/>
        <v>2.1844494662886697E-7</v>
      </c>
      <c r="AGV53" s="8">
        <f t="shared" si="50"/>
        <v>2.1367942020495953E-7</v>
      </c>
      <c r="AGW53" s="8">
        <f t="shared" si="50"/>
        <v>2.0901785701044903E-7</v>
      </c>
      <c r="AGX53" s="8">
        <f t="shared" si="50"/>
        <v>2.0445798901613871E-7</v>
      </c>
      <c r="AGY53" s="8">
        <f t="shared" si="50"/>
        <v>1.9999759767144544E-7</v>
      </c>
      <c r="AGZ53" s="8">
        <f t="shared" si="50"/>
        <v>1.9563451282498952E-7</v>
      </c>
      <c r="AHA53" s="8">
        <f t="shared" si="50"/>
        <v>1.9136661166873303E-7</v>
      </c>
      <c r="AHB53" s="8">
        <f t="shared" si="50"/>
        <v>1.8719181770515194E-7</v>
      </c>
      <c r="AHC53" s="8">
        <f t="shared" si="50"/>
        <v>1.8310809973694115E-7</v>
      </c>
      <c r="AHD53" s="8">
        <f t="shared" si="50"/>
        <v>1.7911347087875836E-7</v>
      </c>
      <c r="AHE53" s="8">
        <f t="shared" si="50"/>
        <v>1.7520598759052889E-7</v>
      </c>
      <c r="AHF53" s="8">
        <f t="shared" si="50"/>
        <v>1.7138374873183822E-7</v>
      </c>
      <c r="AHG53" s="8">
        <f t="shared" si="50"/>
        <v>1.6764489463695499E-7</v>
      </c>
      <c r="AHH53" s="8">
        <f t="shared" si="50"/>
        <v>1.6398760621003193E-7</v>
      </c>
      <c r="AHI53" s="8">
        <f t="shared" si="50"/>
        <v>1.6041010404004602E-7</v>
      </c>
      <c r="AHJ53" s="8">
        <f t="shared" si="50"/>
        <v>1.5691064753504687E-7</v>
      </c>
      <c r="AHK53" s="8">
        <f t="shared" si="50"/>
        <v>1.534875340752921E-7</v>
      </c>
      <c r="AHL53" s="8">
        <f t="shared" si="50"/>
        <v>1.501390981848574E-7</v>
      </c>
      <c r="AHM53" s="8">
        <f t="shared" si="50"/>
        <v>1.4686371072131874E-7</v>
      </c>
      <c r="AHN53" s="8">
        <f t="shared" si="50"/>
        <v>1.4365977808311208E-7</v>
      </c>
      <c r="AHO53" s="8">
        <f t="shared" ref="AHO53:AJZ53" si="51">AHO52/(1+$C$41)^AHO51</f>
        <v>1.4052574143418521E-7</v>
      </c>
      <c r="AHP53" s="8">
        <f t="shared" si="51"/>
        <v>1.3746007594556413E-7</v>
      </c>
      <c r="AHQ53" s="8">
        <f t="shared" si="51"/>
        <v>1.3446129005346546E-7</v>
      </c>
      <c r="AHR53" s="8">
        <f t="shared" si="51"/>
        <v>1.3152792473359316E-7</v>
      </c>
      <c r="AHS53" s="8">
        <f t="shared" si="51"/>
        <v>1.2865855279126774E-7</v>
      </c>
      <c r="AHT53" s="8">
        <f t="shared" si="51"/>
        <v>1.2585177816704098E-7</v>
      </c>
      <c r="AHU53" s="8">
        <f t="shared" si="51"/>
        <v>1.2310623525745963E-7</v>
      </c>
      <c r="AHV53" s="8">
        <f t="shared" si="51"/>
        <v>1.2042058825064687E-7</v>
      </c>
      <c r="AHW53" s="8">
        <f t="shared" si="51"/>
        <v>1.1779353047637883E-7</v>
      </c>
      <c r="AHX53" s="8">
        <f t="shared" si="51"/>
        <v>1.1522378377033923E-7</v>
      </c>
      <c r="AHY53" s="8">
        <f t="shared" si="51"/>
        <v>1.1271009785224357E-7</v>
      </c>
      <c r="AHZ53" s="8">
        <f t="shared" si="51"/>
        <v>1.1025124971752972E-7</v>
      </c>
      <c r="AIA53" s="8">
        <f t="shared" si="51"/>
        <v>1.0784604304231944E-7</v>
      </c>
      <c r="AIB53" s="8">
        <f t="shared" si="51"/>
        <v>1.0549330760136089E-7</v>
      </c>
      <c r="AIC53" s="8">
        <f t="shared" si="51"/>
        <v>1.0319189869866928E-7</v>
      </c>
      <c r="AID53" s="8">
        <f t="shared" si="51"/>
        <v>1.0094069661058809E-7</v>
      </c>
      <c r="AIE53" s="8">
        <f t="shared" si="51"/>
        <v>9.8738606041001009E-8</v>
      </c>
      <c r="AIF53" s="8">
        <f t="shared" si="51"/>
        <v>9.6584555588428139E-8</v>
      </c>
      <c r="AIG53" s="8">
        <f t="shared" si="51"/>
        <v>9.4477497224748039E-8</v>
      </c>
      <c r="AIH53" s="8">
        <f t="shared" si="51"/>
        <v>9.2416405785292039E-8</v>
      </c>
      <c r="AII53" s="8">
        <f t="shared" si="51"/>
        <v>9.0400278470062315E-8</v>
      </c>
      <c r="AIJ53" s="8">
        <f t="shared" si="51"/>
        <v>8.8428134355831116E-8</v>
      </c>
      <c r="AIK53" s="8">
        <f t="shared" si="51"/>
        <v>8.6499013918884125E-8</v>
      </c>
      <c r="AIL53" s="8">
        <f t="shared" si="51"/>
        <v>8.4611978568175252E-8</v>
      </c>
      <c r="AIM53" s="8">
        <f t="shared" si="51"/>
        <v>8.2766110188666415E-8</v>
      </c>
      <c r="AIN53" s="8">
        <f t="shared" si="51"/>
        <v>8.0960510694628945E-8</v>
      </c>
      <c r="AIO53" s="8">
        <f t="shared" si="51"/>
        <v>7.9194301592690825E-8</v>
      </c>
      <c r="AIP53" s="8">
        <f t="shared" si="51"/>
        <v>7.7466623554415751E-8</v>
      </c>
      <c r="AIQ53" s="8">
        <f t="shared" si="51"/>
        <v>7.5776635998207063E-8</v>
      </c>
      <c r="AIR53" s="8">
        <f t="shared" si="51"/>
        <v>7.4123516680332443E-8</v>
      </c>
      <c r="AIS53" s="8">
        <f t="shared" si="51"/>
        <v>7.2506461294870942E-8</v>
      </c>
      <c r="AIT53" s="8">
        <f t="shared" si="51"/>
        <v>7.0924683082387132E-8</v>
      </c>
      <c r="AIU53" s="8">
        <f t="shared" si="51"/>
        <v>6.9377412447142736E-8</v>
      </c>
      <c r="AIV53" s="8">
        <f t="shared" si="51"/>
        <v>6.7863896582658597E-8</v>
      </c>
      <c r="AIW53" s="8">
        <f t="shared" si="51"/>
        <v>6.6383399105445528E-8</v>
      </c>
      <c r="AIX53" s="8">
        <f t="shared" si="51"/>
        <v>6.493519969672556E-8</v>
      </c>
      <c r="AIY53" s="8">
        <f t="shared" si="51"/>
        <v>6.351859375196915E-8</v>
      </c>
      <c r="AIZ53" s="8">
        <f t="shared" si="51"/>
        <v>6.2132892038078124E-8</v>
      </c>
      <c r="AJA53" s="8">
        <f t="shared" si="51"/>
        <v>6.0777420358047448E-8</v>
      </c>
      <c r="AJB53" s="8">
        <f t="shared" si="51"/>
        <v>5.9451519222942279E-8</v>
      </c>
      <c r="AJC53" s="8">
        <f t="shared" si="51"/>
        <v>5.8154543531031567E-8</v>
      </c>
      <c r="AJD53" s="8">
        <f t="shared" si="51"/>
        <v>5.6885862253921267E-8</v>
      </c>
      <c r="AJE53" s="8">
        <f t="shared" si="51"/>
        <v>5.5644858129534738E-8</v>
      </c>
      <c r="AJF53" s="8">
        <f t="shared" si="51"/>
        <v>5.4430927361791197E-8</v>
      </c>
      <c r="AJG53" s="8">
        <f t="shared" si="51"/>
        <v>5.3243479326835736E-8</v>
      </c>
      <c r="AJH53" s="8">
        <f t="shared" si="51"/>
        <v>5.2081936285678129E-8</v>
      </c>
      <c r="AJI53" s="8">
        <f t="shared" si="51"/>
        <v>5.094573310310078E-8</v>
      </c>
      <c r="AJJ53" s="8">
        <f t="shared" si="51"/>
        <v>4.9834316972698606E-8</v>
      </c>
      <c r="AJK53" s="8">
        <f t="shared" si="51"/>
        <v>4.8747147147917731E-8</v>
      </c>
      <c r="AJL53" s="8">
        <f t="shared" si="51"/>
        <v>4.7683694678961401E-8</v>
      </c>
      <c r="AJM53" s="8">
        <f t="shared" si="51"/>
        <v>4.6643442155435659E-8</v>
      </c>
      <c r="AJN53" s="8">
        <f t="shared" si="51"/>
        <v>4.5625883454609419E-8</v>
      </c>
      <c r="AJO53" s="8">
        <f t="shared" si="51"/>
        <v>4.4630523495166317E-8</v>
      </c>
      <c r="AJP53" s="8">
        <f t="shared" si="51"/>
        <v>4.3656877996328614E-8</v>
      </c>
      <c r="AJQ53" s="8">
        <f t="shared" si="51"/>
        <v>4.2704473242236188E-8</v>
      </c>
      <c r="AJR53" s="8">
        <f t="shared" si="51"/>
        <v>4.1772845851465345E-8</v>
      </c>
      <c r="AJS53" s="8">
        <f t="shared" si="51"/>
        <v>4.0861542551576326E-8</v>
      </c>
      <c r="AJT53" s="8">
        <f t="shared" si="51"/>
        <v>3.9970119958578598E-8</v>
      </c>
      <c r="AJU53" s="8">
        <f t="shared" si="51"/>
        <v>3.9098144361207734E-8</v>
      </c>
      <c r="AJV53" s="8">
        <f t="shared" si="51"/>
        <v>3.8245191509908117E-8</v>
      </c>
      <c r="AJW53" s="8">
        <f t="shared" si="51"/>
        <v>3.7410846410419426E-8</v>
      </c>
      <c r="AJX53" s="8">
        <f t="shared" si="51"/>
        <v>3.6594703121865832E-8</v>
      </c>
      <c r="AJY53" s="8">
        <f t="shared" si="51"/>
        <v>3.5796364559250389E-8</v>
      </c>
      <c r="AJZ53" s="8">
        <f t="shared" si="51"/>
        <v>3.5015442300257796E-8</v>
      </c>
      <c r="AKA53" s="8">
        <f t="shared" ref="AKA53:ALO53" si="52">AKA52/(1+$C$41)^AKA51</f>
        <v>3.4251556396272167E-8</v>
      </c>
      <c r="AKB53" s="8">
        <f t="shared" si="52"/>
        <v>3.3504335187517416E-8</v>
      </c>
      <c r="AKC53" s="8">
        <f t="shared" si="52"/>
        <v>3.2773415122230515E-8</v>
      </c>
      <c r="AKD53" s="8">
        <f t="shared" si="52"/>
        <v>3.2058440579779662E-8</v>
      </c>
      <c r="AKE53" s="8">
        <f t="shared" si="52"/>
        <v>3.1359063697641171E-8</v>
      </c>
      <c r="AKF53" s="8">
        <f t="shared" si="52"/>
        <v>3.067494420215106E-8</v>
      </c>
      <c r="AKG53" s="8">
        <f t="shared" si="52"/>
        <v>3.0005749242948842E-8</v>
      </c>
      <c r="AKH53" s="8">
        <f t="shared" si="52"/>
        <v>2.9351153231033059E-8</v>
      </c>
      <c r="AKI53" s="8">
        <f t="shared" si="52"/>
        <v>2.871083768034978E-8</v>
      </c>
      <c r="AKJ53" s="8">
        <f t="shared" si="52"/>
        <v>2.8084491052836882E-8</v>
      </c>
      <c r="AKK53" s="8">
        <f t="shared" si="52"/>
        <v>2.7471808606848928E-8</v>
      </c>
      <c r="AKL53" s="8">
        <f t="shared" si="52"/>
        <v>2.6872492248888524E-8</v>
      </c>
      <c r="AKM53" s="8">
        <f t="shared" si="52"/>
        <v>2.6286250388572571E-8</v>
      </c>
      <c r="AKN53" s="8">
        <f t="shared" si="52"/>
        <v>2.5712797796762261E-8</v>
      </c>
      <c r="AKO53" s="8">
        <f t="shared" si="52"/>
        <v>2.5151855466788197E-8</v>
      </c>
      <c r="AKP53" s="8">
        <f t="shared" si="52"/>
        <v>2.4603150478702927E-8</v>
      </c>
      <c r="AKQ53" s="8">
        <f t="shared" si="52"/>
        <v>2.406641586649499E-8</v>
      </c>
      <c r="AKR53" s="8">
        <f t="shared" si="52"/>
        <v>2.3541390488199652E-8</v>
      </c>
      <c r="AKS53" s="8">
        <f t="shared" si="52"/>
        <v>2.3027818898843356E-8</v>
      </c>
      <c r="AKT53" s="8">
        <f t="shared" si="52"/>
        <v>2.2525451226159964E-8</v>
      </c>
      <c r="AKU53" s="8">
        <f t="shared" si="52"/>
        <v>2.2034043049018284E-8</v>
      </c>
      <c r="AKV53" s="8">
        <f t="shared" si="52"/>
        <v>2.1553355278501854E-8</v>
      </c>
      <c r="AKW53" s="8">
        <f t="shared" si="52"/>
        <v>2.1083154041583012E-8</v>
      </c>
      <c r="AKX53" s="8">
        <f t="shared" si="52"/>
        <v>2.0623210567334674E-8</v>
      </c>
      <c r="AKY53" s="8">
        <f t="shared" si="52"/>
        <v>2.0173301075624542E-8</v>
      </c>
      <c r="AKZ53" s="8">
        <f t="shared" si="52"/>
        <v>1.9733206668237486E-8</v>
      </c>
      <c r="ALA53" s="8">
        <f t="shared" si="52"/>
        <v>1.9302713222373156E-8</v>
      </c>
      <c r="ALB53" s="8">
        <f t="shared" si="52"/>
        <v>1.8881611286467021E-8</v>
      </c>
      <c r="ALC53" s="8">
        <f t="shared" si="52"/>
        <v>1.8469695978284214E-8</v>
      </c>
      <c r="ALD53" s="8">
        <f t="shared" si="52"/>
        <v>1.8066766885236393E-8</v>
      </c>
      <c r="ALE53" s="8">
        <f t="shared" si="52"/>
        <v>1.7672627966873375E-8</v>
      </c>
      <c r="ALF53" s="8">
        <f t="shared" si="52"/>
        <v>1.7287087459501936E-8</v>
      </c>
      <c r="ALG53" s="8">
        <f t="shared" si="52"/>
        <v>1.6909957782885425E-8</v>
      </c>
      <c r="ALH53" s="8">
        <f t="shared" si="52"/>
        <v>1.6541055448978794E-8</v>
      </c>
      <c r="ALI53" s="8">
        <f t="shared" si="52"/>
        <v>1.6180200972654601E-8</v>
      </c>
      <c r="ALJ53" s="8">
        <f t="shared" si="52"/>
        <v>1.582721878437665E-8</v>
      </c>
      <c r="ALK53" s="8">
        <f t="shared" si="52"/>
        <v>1.5481937144778659E-8</v>
      </c>
      <c r="ALL53" s="8">
        <f t="shared" si="52"/>
        <v>1.5144188061106486E-8</v>
      </c>
      <c r="ALM53" s="8">
        <f t="shared" si="52"/>
        <v>1.4813807205483216E-8</v>
      </c>
      <c r="ALN53" s="8">
        <f t="shared" si="52"/>
        <v>1.4490633834957314E-8</v>
      </c>
      <c r="ALO53" s="8">
        <f t="shared" si="52"/>
        <v>1.4174510713295089E-8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158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69" priority="18">
      <formula>AND(ISNUMBER(A35),NOT(_xlfn.ISFORMULA(A35)))</formula>
    </cfRule>
  </conditionalFormatting>
  <conditionalFormatting sqref="A8:C10">
    <cfRule type="expression" dxfId="168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167" priority="19">
      <formula>AND(ISNUMBER(A1),NOT(_xlfn.ISFORMULA(A1)))</formula>
    </cfRule>
  </conditionalFormatting>
  <conditionalFormatting sqref="B42:D43">
    <cfRule type="expression" dxfId="166" priority="1">
      <formula>AND(ISNUMBER(B42),NOT(_xlfn.ISFORMULA(B42)))</formula>
    </cfRule>
  </conditionalFormatting>
  <conditionalFormatting sqref="D10:Q10">
    <cfRule type="expression" dxfId="165" priority="6">
      <formula>AND(ISNUMBER(D10),NOT(_xlfn.ISFORMULA(D10)))</formula>
    </cfRule>
  </conditionalFormatting>
  <conditionalFormatting sqref="F20">
    <cfRule type="expression" dxfId="164" priority="3">
      <formula>AND(ISNUMBER(F20),NOT(_xlfn.ISFORMULA(F20)))</formula>
    </cfRule>
  </conditionalFormatting>
  <conditionalFormatting sqref="F21:P28 F11:Q19">
    <cfRule type="expression" dxfId="163" priority="11">
      <formula>AND(ISNUMBER(F11),NOT(_xlfn.ISFORMULA(F11)))</formula>
    </cfRule>
  </conditionalFormatting>
  <conditionalFormatting sqref="G13:P18">
    <cfRule type="cellIs" dxfId="162" priority="13" operator="lessThan">
      <formula>0</formula>
    </cfRule>
    <cfRule type="cellIs" dxfId="161" priority="14" operator="between">
      <formula>0</formula>
      <formula>0.999</formula>
    </cfRule>
    <cfRule type="cellIs" dxfId="160" priority="15" operator="greaterThan">
      <formula>1</formula>
    </cfRule>
  </conditionalFormatting>
  <conditionalFormatting sqref="G23:P28 G14:P18">
    <cfRule type="expression" dxfId="159" priority="12">
      <formula>AND(ISNUMBER(G14),NOT(_xlfn.ISFORMULA(G14)))</formula>
    </cfRule>
  </conditionalFormatting>
  <conditionalFormatting sqref="G23:P28">
    <cfRule type="cellIs" dxfId="158" priority="8" operator="lessThan">
      <formula>0</formula>
    </cfRule>
    <cfRule type="cellIs" dxfId="157" priority="9" operator="between">
      <formula>0</formula>
      <formula>0.999</formula>
    </cfRule>
    <cfRule type="cellIs" dxfId="156" priority="10" operator="greaterThan">
      <formula>1</formula>
    </cfRule>
  </conditionalFormatting>
  <conditionalFormatting sqref="Q20:Q28">
    <cfRule type="expression" dxfId="155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3932-8505-8748-98AD-A8CA5F8B8E98}">
  <dimension ref="A1:APK76"/>
  <sheetViews>
    <sheetView topLeftCell="A14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162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-0.97953234567901237</v>
      </c>
      <c r="H13" s="25">
        <f t="shared" ref="H13:P18" si="1">(($C$28*H$12)-($C$12*$F13))/($C$12*$F13)</f>
        <v>-0.95906469135802463</v>
      </c>
      <c r="I13" s="25">
        <f t="shared" si="1"/>
        <v>-0.93859703703703701</v>
      </c>
      <c r="J13" s="25">
        <f t="shared" si="1"/>
        <v>-0.91812938271604938</v>
      </c>
      <c r="K13" s="25">
        <f t="shared" si="1"/>
        <v>-0.89766172839506175</v>
      </c>
      <c r="L13" s="25">
        <f t="shared" si="1"/>
        <v>-0.87719407407407402</v>
      </c>
      <c r="M13" s="25">
        <f t="shared" si="1"/>
        <v>-0.85672641975308639</v>
      </c>
      <c r="N13" s="25">
        <f t="shared" si="1"/>
        <v>-0.83625876543209876</v>
      </c>
      <c r="O13" s="25">
        <f t="shared" si="1"/>
        <v>-0.81579111111111113</v>
      </c>
      <c r="P13" s="25">
        <f t="shared" si="1"/>
        <v>-0.7953234567901234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-0.92631644444444439</v>
      </c>
      <c r="H14" s="25">
        <f t="shared" si="1"/>
        <v>-0.85263288888888888</v>
      </c>
      <c r="I14" s="25">
        <f t="shared" si="1"/>
        <v>-0.77894933333333327</v>
      </c>
      <c r="J14" s="25">
        <f t="shared" si="1"/>
        <v>-0.70526577777777777</v>
      </c>
      <c r="K14" s="25">
        <f t="shared" si="1"/>
        <v>-0.63158222222222216</v>
      </c>
      <c r="L14" s="25">
        <f t="shared" si="1"/>
        <v>-0.55789866666666665</v>
      </c>
      <c r="M14" s="25">
        <f t="shared" si="1"/>
        <v>-0.4842151111111111</v>
      </c>
      <c r="N14" s="25">
        <f t="shared" si="1"/>
        <v>-0.41053155555555554</v>
      </c>
      <c r="O14" s="25">
        <f t="shared" si="1"/>
        <v>-0.33684799999999998</v>
      </c>
      <c r="P14" s="25">
        <f t="shared" si="1"/>
        <v>-0.26316444444444442</v>
      </c>
    </row>
    <row r="15" spans="1:18" x14ac:dyDescent="0.2">
      <c r="B15" s="2" t="s">
        <v>157</v>
      </c>
      <c r="F15" s="24">
        <v>100</v>
      </c>
      <c r="G15" s="25">
        <f t="shared" si="2"/>
        <v>-0.96315822222222225</v>
      </c>
      <c r="H15" s="25">
        <f t="shared" si="1"/>
        <v>-0.92631644444444439</v>
      </c>
      <c r="I15" s="25">
        <f t="shared" si="1"/>
        <v>-0.88947466666666664</v>
      </c>
      <c r="J15" s="25">
        <f t="shared" si="1"/>
        <v>-0.85263288888888888</v>
      </c>
      <c r="K15" s="25">
        <f t="shared" si="1"/>
        <v>-0.81579111111111113</v>
      </c>
      <c r="L15" s="25">
        <f t="shared" si="1"/>
        <v>-0.77894933333333327</v>
      </c>
      <c r="M15" s="25">
        <f t="shared" si="1"/>
        <v>-0.74210755555555552</v>
      </c>
      <c r="N15" s="25">
        <f t="shared" si="1"/>
        <v>-0.70526577777777777</v>
      </c>
      <c r="O15" s="25">
        <f t="shared" si="1"/>
        <v>-0.66842400000000002</v>
      </c>
      <c r="P15" s="25">
        <f t="shared" si="1"/>
        <v>-0.63158222222222216</v>
      </c>
    </row>
    <row r="16" spans="1:18" x14ac:dyDescent="0.2">
      <c r="B16" s="34" t="s">
        <v>6</v>
      </c>
      <c r="C16" s="47">
        <v>2600000</v>
      </c>
      <c r="D16" s="6"/>
      <c r="F16" s="24">
        <v>200</v>
      </c>
      <c r="G16" s="25">
        <f t="shared" si="2"/>
        <v>-0.98157911111111107</v>
      </c>
      <c r="H16" s="25">
        <f t="shared" si="1"/>
        <v>-0.96315822222222225</v>
      </c>
      <c r="I16" s="25">
        <f t="shared" si="1"/>
        <v>-0.94473733333333332</v>
      </c>
      <c r="J16" s="25">
        <f t="shared" si="1"/>
        <v>-0.92631644444444439</v>
      </c>
      <c r="K16" s="25">
        <f t="shared" si="1"/>
        <v>-0.90789555555555557</v>
      </c>
      <c r="L16" s="25">
        <f t="shared" si="1"/>
        <v>-0.88947466666666664</v>
      </c>
      <c r="M16" s="25">
        <f t="shared" si="1"/>
        <v>-0.87105377777777782</v>
      </c>
      <c r="N16" s="25">
        <f t="shared" si="1"/>
        <v>-0.85263288888888888</v>
      </c>
      <c r="O16" s="25">
        <f t="shared" si="1"/>
        <v>-0.83421199999999995</v>
      </c>
      <c r="P16" s="25">
        <f t="shared" si="1"/>
        <v>-0.81579111111111113</v>
      </c>
    </row>
    <row r="17" spans="2:17" x14ac:dyDescent="0.2">
      <c r="B17" s="34" t="s">
        <v>8</v>
      </c>
      <c r="C17" s="47">
        <v>1736</v>
      </c>
      <c r="D17" s="6"/>
      <c r="F17" s="24">
        <v>300</v>
      </c>
      <c r="G17" s="25">
        <f t="shared" si="2"/>
        <v>-0.98771940740740738</v>
      </c>
      <c r="H17" s="25">
        <f t="shared" si="1"/>
        <v>-0.97543881481481476</v>
      </c>
      <c r="I17" s="25">
        <f t="shared" si="1"/>
        <v>-0.96315822222222225</v>
      </c>
      <c r="J17" s="25">
        <f t="shared" si="1"/>
        <v>-0.95087762962962963</v>
      </c>
      <c r="K17" s="25">
        <f t="shared" si="1"/>
        <v>-0.93859703703703701</v>
      </c>
      <c r="L17" s="25">
        <f t="shared" si="1"/>
        <v>-0.92631644444444439</v>
      </c>
      <c r="M17" s="25">
        <f t="shared" si="1"/>
        <v>-0.91403585185185188</v>
      </c>
      <c r="N17" s="25">
        <f t="shared" si="1"/>
        <v>-0.90175525925925926</v>
      </c>
      <c r="O17" s="25">
        <f t="shared" si="1"/>
        <v>-0.88947466666666664</v>
      </c>
      <c r="P17" s="25">
        <f t="shared" si="1"/>
        <v>-0.87719407407407402</v>
      </c>
    </row>
    <row r="18" spans="2:17" x14ac:dyDescent="0.2">
      <c r="B18" s="34" t="s">
        <v>9</v>
      </c>
      <c r="C18" s="34">
        <f>C17/2000</f>
        <v>0.86799999999999999</v>
      </c>
      <c r="D18" s="6" t="s">
        <v>89</v>
      </c>
      <c r="F18" s="24">
        <v>400</v>
      </c>
      <c r="G18" s="25">
        <f t="shared" si="2"/>
        <v>-0.99078955555555559</v>
      </c>
      <c r="H18" s="25">
        <f t="shared" si="1"/>
        <v>-0.98157911111111107</v>
      </c>
      <c r="I18" s="25">
        <f t="shared" si="1"/>
        <v>-0.97236866666666666</v>
      </c>
      <c r="J18" s="25">
        <f t="shared" si="1"/>
        <v>-0.96315822222222225</v>
      </c>
      <c r="K18" s="25">
        <f t="shared" si="1"/>
        <v>-0.95394777777777773</v>
      </c>
      <c r="L18" s="25">
        <f t="shared" si="1"/>
        <v>-0.94473733333333332</v>
      </c>
      <c r="M18" s="25">
        <f t="shared" si="1"/>
        <v>-0.93552688888888891</v>
      </c>
      <c r="N18" s="25">
        <f t="shared" si="1"/>
        <v>-0.92631644444444439</v>
      </c>
      <c r="O18" s="25">
        <f t="shared" si="1"/>
        <v>-0.91710599999999998</v>
      </c>
      <c r="P18" s="25">
        <f t="shared" si="1"/>
        <v>-0.90789555555555557</v>
      </c>
    </row>
    <row r="19" spans="2:17" x14ac:dyDescent="0.2">
      <c r="B19" s="34" t="s">
        <v>90</v>
      </c>
      <c r="C19" s="48">
        <v>9.5500000000000002E-2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191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-0.97953234567901237</v>
      </c>
      <c r="H23" s="25">
        <f t="shared" si="4"/>
        <v>-0.95906469135802463</v>
      </c>
      <c r="I23" s="25">
        <f t="shared" si="4"/>
        <v>-0.93859703703703701</v>
      </c>
      <c r="J23" s="25">
        <f t="shared" si="4"/>
        <v>-0.91812938271604938</v>
      </c>
      <c r="K23" s="25">
        <f t="shared" si="4"/>
        <v>-0.89766172839506175</v>
      </c>
      <c r="L23" s="25">
        <f t="shared" si="4"/>
        <v>-0.87719407407407402</v>
      </c>
      <c r="M23" s="25">
        <f t="shared" si="4"/>
        <v>-0.85672641975308639</v>
      </c>
      <c r="N23" s="25">
        <f t="shared" si="4"/>
        <v>-0.83625876543209876</v>
      </c>
      <c r="O23" s="25">
        <f t="shared" si="4"/>
        <v>-0.81579111111111113</v>
      </c>
      <c r="P23" s="25">
        <f t="shared" si="4"/>
        <v>-0.7953234567901234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165.78800000000001</v>
      </c>
      <c r="F24" s="77">
        <v>0.05</v>
      </c>
      <c r="G24" s="25">
        <f t="shared" si="4"/>
        <v>-0.98976617283950619</v>
      </c>
      <c r="H24" s="25">
        <f t="shared" si="4"/>
        <v>-0.97953234567901237</v>
      </c>
      <c r="I24" s="25">
        <f t="shared" si="4"/>
        <v>-0.96929851851851856</v>
      </c>
      <c r="J24" s="25">
        <f t="shared" si="4"/>
        <v>-0.95906469135802463</v>
      </c>
      <c r="K24" s="25">
        <f t="shared" si="4"/>
        <v>-0.94883086419753082</v>
      </c>
      <c r="L24" s="25">
        <f t="shared" si="4"/>
        <v>-0.93859703703703701</v>
      </c>
      <c r="M24" s="25">
        <f t="shared" si="4"/>
        <v>-0.92836320987654319</v>
      </c>
      <c r="N24" s="25">
        <f t="shared" si="4"/>
        <v>-0.91812938271604938</v>
      </c>
      <c r="O24" s="25">
        <f t="shared" si="4"/>
        <v>-0.90789555555555557</v>
      </c>
      <c r="P24" s="25">
        <f t="shared" si="4"/>
        <v>-0.89766172839506175</v>
      </c>
    </row>
    <row r="25" spans="2:17" x14ac:dyDescent="0.2">
      <c r="F25" s="25">
        <v>0.15</v>
      </c>
      <c r="G25" s="25">
        <f t="shared" si="4"/>
        <v>-0.96929851851851856</v>
      </c>
      <c r="H25" s="25">
        <f t="shared" si="4"/>
        <v>-0.93859703703703701</v>
      </c>
      <c r="I25" s="25">
        <f t="shared" si="4"/>
        <v>-0.90789555555555557</v>
      </c>
      <c r="J25" s="25">
        <f t="shared" si="4"/>
        <v>-0.87719407407407402</v>
      </c>
      <c r="K25" s="25">
        <f t="shared" si="4"/>
        <v>-0.84649259259259257</v>
      </c>
      <c r="L25" s="25">
        <f t="shared" si="4"/>
        <v>-0.81579111111111113</v>
      </c>
      <c r="M25" s="25">
        <f t="shared" si="4"/>
        <v>-0.78508962962962958</v>
      </c>
      <c r="N25" s="25">
        <f t="shared" si="4"/>
        <v>-0.75438814814814814</v>
      </c>
      <c r="O25" s="25">
        <f t="shared" si="4"/>
        <v>-0.7236866666666667</v>
      </c>
      <c r="P25" s="25">
        <f t="shared" si="4"/>
        <v>-0.69298518518518515</v>
      </c>
    </row>
    <row r="26" spans="2:17" x14ac:dyDescent="0.2">
      <c r="B26" s="26" t="s">
        <v>87</v>
      </c>
      <c r="F26" s="25">
        <v>0.2</v>
      </c>
      <c r="G26" s="25">
        <f t="shared" si="4"/>
        <v>-0.95906469135802463</v>
      </c>
      <c r="H26" s="25">
        <f t="shared" si="4"/>
        <v>-0.91812938271604938</v>
      </c>
      <c r="I26" s="25">
        <f t="shared" si="4"/>
        <v>-0.87719407407407402</v>
      </c>
      <c r="J26" s="25">
        <f t="shared" si="4"/>
        <v>-0.83625876543209876</v>
      </c>
      <c r="K26" s="25">
        <f t="shared" si="4"/>
        <v>-0.7953234567901234</v>
      </c>
      <c r="L26" s="25">
        <f t="shared" si="4"/>
        <v>-0.75438814814814814</v>
      </c>
      <c r="M26" s="25">
        <f t="shared" si="4"/>
        <v>-0.71345283950617278</v>
      </c>
      <c r="N26" s="25">
        <f t="shared" si="4"/>
        <v>-0.67251753086419752</v>
      </c>
      <c r="O26" s="25">
        <f t="shared" si="4"/>
        <v>-0.63158222222222216</v>
      </c>
      <c r="P26" s="25">
        <f t="shared" si="4"/>
        <v>-0.5906469135802469</v>
      </c>
    </row>
    <row r="27" spans="2:17" x14ac:dyDescent="0.2">
      <c r="B27" s="34" t="s">
        <v>0</v>
      </c>
      <c r="C27" s="33">
        <f>C24+(C24*C21)</f>
        <v>182.36680000000001</v>
      </c>
      <c r="F27" s="25">
        <v>0.25</v>
      </c>
      <c r="G27" s="25">
        <f t="shared" si="4"/>
        <v>-0.94883086419753082</v>
      </c>
      <c r="H27" s="25">
        <f t="shared" si="4"/>
        <v>-0.89766172839506175</v>
      </c>
      <c r="I27" s="25">
        <f t="shared" si="4"/>
        <v>-0.84649259259259257</v>
      </c>
      <c r="J27" s="25">
        <f t="shared" si="4"/>
        <v>-0.7953234567901234</v>
      </c>
      <c r="K27" s="25">
        <f t="shared" si="4"/>
        <v>-0.74415432098765433</v>
      </c>
      <c r="L27" s="25">
        <f t="shared" si="4"/>
        <v>-0.69298518518518515</v>
      </c>
      <c r="M27" s="25">
        <f t="shared" si="4"/>
        <v>-0.64181604938271608</v>
      </c>
      <c r="N27" s="25">
        <f t="shared" si="4"/>
        <v>-0.5906469135802469</v>
      </c>
      <c r="O27" s="25">
        <f t="shared" si="4"/>
        <v>-0.53947777777777772</v>
      </c>
      <c r="P27" s="25">
        <f t="shared" si="4"/>
        <v>-0.4883086419753086</v>
      </c>
    </row>
    <row r="28" spans="2:17" ht="15" customHeight="1" x14ac:dyDescent="0.2">
      <c r="B28" s="34" t="s">
        <v>2</v>
      </c>
      <c r="C28" s="33">
        <f>C27-C24</f>
        <v>16.578800000000001</v>
      </c>
      <c r="F28" s="25">
        <v>0.3</v>
      </c>
      <c r="G28" s="25">
        <f t="shared" si="4"/>
        <v>-0.93859703703703701</v>
      </c>
      <c r="H28" s="25">
        <f t="shared" si="4"/>
        <v>-0.87719407407407402</v>
      </c>
      <c r="I28" s="25">
        <f t="shared" si="4"/>
        <v>-0.81579111111111113</v>
      </c>
      <c r="J28" s="25">
        <f t="shared" si="4"/>
        <v>-0.75438814814814814</v>
      </c>
      <c r="K28" s="25">
        <f t="shared" si="4"/>
        <v>-0.69298518518518515</v>
      </c>
      <c r="L28" s="25">
        <f t="shared" si="4"/>
        <v>-0.63158222222222216</v>
      </c>
      <c r="M28" s="25">
        <f t="shared" si="4"/>
        <v>-0.57017925925925927</v>
      </c>
      <c r="N28" s="25">
        <f t="shared" si="4"/>
        <v>-0.50877629629629628</v>
      </c>
      <c r="O28" s="25">
        <f t="shared" si="4"/>
        <v>-0.44737333333333329</v>
      </c>
      <c r="P28" s="25">
        <f t="shared" si="4"/>
        <v>-0.38597037037037035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11700000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59.057361325289648</v>
      </c>
      <c r="D38" s="72">
        <f>SUM(C53:V53)</f>
        <v>265.75812596380342</v>
      </c>
    </row>
    <row r="39" spans="1:1103" x14ac:dyDescent="0.2">
      <c r="B39" s="1" t="s">
        <v>147</v>
      </c>
      <c r="C39" s="72">
        <f>D39/C12</f>
        <v>165.56614132789699</v>
      </c>
      <c r="D39" s="72">
        <f>SUM(C53:ALO53)</f>
        <v>745.04763597553642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16.578800000000001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13.263040000000002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13.262299072141483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16.578800000000001</v>
      </c>
      <c r="D52" s="8">
        <f t="shared" ref="D52:BO52" si="21">C52*(1-$C$43)</f>
        <v>16.5414645424</v>
      </c>
      <c r="E52" s="8">
        <f t="shared" si="21"/>
        <v>16.504213164250515</v>
      </c>
      <c r="F52" s="8">
        <f t="shared" si="21"/>
        <v>16.467045676204624</v>
      </c>
      <c r="G52" s="8">
        <f t="shared" si="21"/>
        <v>16.429961889341811</v>
      </c>
      <c r="H52" s="8">
        <f t="shared" si="21"/>
        <v>16.392961615167014</v>
      </c>
      <c r="I52" s="8">
        <f t="shared" si="21"/>
        <v>16.356044665609659</v>
      </c>
      <c r="J52" s="8">
        <f t="shared" si="21"/>
        <v>16.319210853022707</v>
      </c>
      <c r="K52" s="8">
        <f t="shared" si="21"/>
        <v>16.2824599901817</v>
      </c>
      <c r="L52" s="8">
        <f t="shared" si="21"/>
        <v>16.245791890283808</v>
      </c>
      <c r="M52" s="8">
        <f t="shared" si="21"/>
        <v>16.209206366946887</v>
      </c>
      <c r="N52" s="8">
        <f t="shared" si="21"/>
        <v>16.172703234208523</v>
      </c>
      <c r="O52" s="8">
        <f t="shared" si="21"/>
        <v>16.136282306525086</v>
      </c>
      <c r="P52" s="8">
        <f t="shared" si="21"/>
        <v>16.09994339877079</v>
      </c>
      <c r="Q52" s="8">
        <f t="shared" si="21"/>
        <v>16.063686326236759</v>
      </c>
      <c r="R52" s="8">
        <f t="shared" si="21"/>
        <v>16.027510904630073</v>
      </c>
      <c r="S52" s="8">
        <f t="shared" si="21"/>
        <v>15.991416950072846</v>
      </c>
      <c r="T52" s="8">
        <f t="shared" si="21"/>
        <v>15.955404279101282</v>
      </c>
      <c r="U52" s="8">
        <f t="shared" si="21"/>
        <v>15.919472708664745</v>
      </c>
      <c r="V52" s="8">
        <f t="shared" si="21"/>
        <v>15.883622056124832</v>
      </c>
      <c r="W52" s="8">
        <f t="shared" si="21"/>
        <v>15.847852139254439</v>
      </c>
      <c r="X52" s="8">
        <f t="shared" si="21"/>
        <v>15.812162776236837</v>
      </c>
      <c r="Y52" s="8">
        <f t="shared" si="21"/>
        <v>15.776553785664751</v>
      </c>
      <c r="Z52" s="8">
        <f t="shared" si="21"/>
        <v>15.741024986539433</v>
      </c>
      <c r="AA52" s="8">
        <f t="shared" si="21"/>
        <v>15.705576198269746</v>
      </c>
      <c r="AB52" s="8">
        <f t="shared" si="21"/>
        <v>15.670207240671242</v>
      </c>
      <c r="AC52" s="8">
        <f t="shared" si="21"/>
        <v>15.63491793396525</v>
      </c>
      <c r="AD52" s="8">
        <f t="shared" si="21"/>
        <v>15.59970809877796</v>
      </c>
      <c r="AE52" s="8">
        <f t="shared" si="21"/>
        <v>15.564577556139511</v>
      </c>
      <c r="AF52" s="8">
        <f t="shared" si="21"/>
        <v>15.529526127483084</v>
      </c>
      <c r="AG52" s="8">
        <f t="shared" si="21"/>
        <v>15.494553634643992</v>
      </c>
      <c r="AH52" s="8">
        <f t="shared" si="21"/>
        <v>15.459659899858773</v>
      </c>
      <c r="AI52" s="8">
        <f t="shared" si="21"/>
        <v>15.42484474576429</v>
      </c>
      <c r="AJ52" s="8">
        <f t="shared" si="21"/>
        <v>15.390107995396828</v>
      </c>
      <c r="AK52" s="8">
        <f t="shared" si="21"/>
        <v>15.355449472191195</v>
      </c>
      <c r="AL52" s="8">
        <f t="shared" si="21"/>
        <v>15.320868999979819</v>
      </c>
      <c r="AM52" s="8">
        <f t="shared" si="21"/>
        <v>15.286366402991863</v>
      </c>
      <c r="AN52" s="8">
        <f t="shared" si="21"/>
        <v>15.251941505852326</v>
      </c>
      <c r="AO52" s="8">
        <f t="shared" si="21"/>
        <v>15.217594133581146</v>
      </c>
      <c r="AP52" s="8">
        <f t="shared" si="21"/>
        <v>15.183324111592322</v>
      </c>
      <c r="AQ52" s="8">
        <f t="shared" si="21"/>
        <v>15.149131265693015</v>
      </c>
      <c r="AR52" s="8">
        <f t="shared" si="21"/>
        <v>15.115015422082674</v>
      </c>
      <c r="AS52" s="8">
        <f t="shared" si="21"/>
        <v>15.080976407352143</v>
      </c>
      <c r="AT52" s="8">
        <f t="shared" si="21"/>
        <v>15.047014048482785</v>
      </c>
      <c r="AU52" s="8">
        <f t="shared" si="21"/>
        <v>15.013128172845601</v>
      </c>
      <c r="AV52" s="8">
        <f t="shared" si="21"/>
        <v>14.979318608200352</v>
      </c>
      <c r="AW52" s="8">
        <f t="shared" si="21"/>
        <v>14.945585182694684</v>
      </c>
      <c r="AX52" s="8">
        <f t="shared" si="21"/>
        <v>14.911927724863254</v>
      </c>
      <c r="AY52" s="8">
        <f t="shared" si="21"/>
        <v>14.878346063626863</v>
      </c>
      <c r="AZ52" s="8">
        <f t="shared" si="21"/>
        <v>14.844840028291575</v>
      </c>
      <c r="BA52" s="8">
        <f t="shared" si="21"/>
        <v>14.811409448547861</v>
      </c>
      <c r="BB52" s="8">
        <f t="shared" si="21"/>
        <v>14.77805415446973</v>
      </c>
      <c r="BC52" s="8">
        <f t="shared" si="21"/>
        <v>14.744773976513864</v>
      </c>
      <c r="BD52" s="8">
        <f t="shared" si="21"/>
        <v>14.711568745518754</v>
      </c>
      <c r="BE52" s="8">
        <f t="shared" si="21"/>
        <v>14.678438292703845</v>
      </c>
      <c r="BF52" s="8">
        <f t="shared" si="21"/>
        <v>14.645382449668675</v>
      </c>
      <c r="BG52" s="8">
        <f t="shared" si="21"/>
        <v>14.612401048392021</v>
      </c>
      <c r="BH52" s="8">
        <f t="shared" si="21"/>
        <v>14.579493921231043</v>
      </c>
      <c r="BI52" s="8">
        <f t="shared" si="21"/>
        <v>14.546660900920431</v>
      </c>
      <c r="BJ52" s="8">
        <f t="shared" si="21"/>
        <v>14.513901820571558</v>
      </c>
      <c r="BK52" s="8">
        <f t="shared" si="21"/>
        <v>14.48121651367163</v>
      </c>
      <c r="BL52" s="8">
        <f t="shared" si="21"/>
        <v>14.44860481408284</v>
      </c>
      <c r="BM52" s="8">
        <f t="shared" si="21"/>
        <v>14.416066556041525</v>
      </c>
      <c r="BN52" s="8">
        <f t="shared" si="21"/>
        <v>14.38360157415732</v>
      </c>
      <c r="BO52" s="8">
        <f t="shared" si="21"/>
        <v>14.351209703412318</v>
      </c>
      <c r="BP52" s="8">
        <f t="shared" ref="BP52:EA52" si="22">BO52*(1-$C$43)</f>
        <v>14.318890779160233</v>
      </c>
      <c r="BQ52" s="8">
        <f t="shared" si="22"/>
        <v>14.286644637125564</v>
      </c>
      <c r="BR52" s="8">
        <f t="shared" si="22"/>
        <v>14.254471113402756</v>
      </c>
      <c r="BS52" s="8">
        <f t="shared" si="22"/>
        <v>14.222370044455372</v>
      </c>
      <c r="BT52" s="8">
        <f t="shared" si="22"/>
        <v>14.190341267115258</v>
      </c>
      <c r="BU52" s="8">
        <f t="shared" si="22"/>
        <v>14.158384618581714</v>
      </c>
      <c r="BV52" s="8">
        <f t="shared" si="22"/>
        <v>14.126499936420668</v>
      </c>
      <c r="BW52" s="8">
        <f t="shared" si="22"/>
        <v>14.094687058563848</v>
      </c>
      <c r="BX52" s="8">
        <f t="shared" si="22"/>
        <v>14.062945823307961</v>
      </c>
      <c r="BY52" s="8">
        <f t="shared" si="22"/>
        <v>14.031276069313872</v>
      </c>
      <c r="BZ52" s="8">
        <f t="shared" si="22"/>
        <v>13.999677635605776</v>
      </c>
      <c r="CA52" s="8">
        <f t="shared" si="22"/>
        <v>13.968150361570391</v>
      </c>
      <c r="CB52" s="8">
        <f t="shared" si="22"/>
        <v>13.936694086956134</v>
      </c>
      <c r="CC52" s="8">
        <f t="shared" si="22"/>
        <v>13.905308651872309</v>
      </c>
      <c r="CD52" s="8">
        <f t="shared" si="22"/>
        <v>13.873993896788292</v>
      </c>
      <c r="CE52" s="8">
        <f t="shared" si="22"/>
        <v>13.842749662532725</v>
      </c>
      <c r="CF52" s="8">
        <f t="shared" si="22"/>
        <v>13.8115757902927</v>
      </c>
      <c r="CG52" s="8">
        <f t="shared" si="22"/>
        <v>13.780472121612961</v>
      </c>
      <c r="CH52" s="8">
        <f t="shared" si="22"/>
        <v>13.749438498395088</v>
      </c>
      <c r="CI52" s="8">
        <f t="shared" si="22"/>
        <v>13.718474762896703</v>
      </c>
      <c r="CJ52" s="8">
        <f t="shared" si="22"/>
        <v>13.687580757730659</v>
      </c>
      <c r="CK52" s="8">
        <f t="shared" si="22"/>
        <v>13.656756325864249</v>
      </c>
      <c r="CL52" s="8">
        <f t="shared" si="22"/>
        <v>13.626001310618403</v>
      </c>
      <c r="CM52" s="8">
        <f t="shared" si="22"/>
        <v>13.59531555566689</v>
      </c>
      <c r="CN52" s="8">
        <f t="shared" si="22"/>
        <v>13.564698905035527</v>
      </c>
      <c r="CO52" s="8">
        <f t="shared" si="22"/>
        <v>13.534151203101388</v>
      </c>
      <c r="CP52" s="8">
        <f t="shared" si="22"/>
        <v>13.503672294592002</v>
      </c>
      <c r="CQ52" s="8">
        <f t="shared" si="22"/>
        <v>13.47326202458458</v>
      </c>
      <c r="CR52" s="8">
        <f t="shared" si="22"/>
        <v>13.442920238505215</v>
      </c>
      <c r="CS52" s="8">
        <f t="shared" si="22"/>
        <v>13.4126467821281</v>
      </c>
      <c r="CT52" s="8">
        <f t="shared" si="22"/>
        <v>13.382441501574746</v>
      </c>
      <c r="CU52" s="8">
        <f t="shared" si="22"/>
        <v>13.352304243313199</v>
      </c>
      <c r="CV52" s="8">
        <f t="shared" si="22"/>
        <v>13.322234854157257</v>
      </c>
      <c r="CW52" s="8">
        <f t="shared" si="22"/>
        <v>13.292233181265694</v>
      </c>
      <c r="CX52" s="8">
        <f t="shared" si="22"/>
        <v>13.262299072141483</v>
      </c>
      <c r="CY52" s="8">
        <f t="shared" si="22"/>
        <v>13.232432374631019</v>
      </c>
      <c r="CZ52" s="8">
        <f t="shared" si="22"/>
        <v>13.202632936923349</v>
      </c>
      <c r="DA52" s="8">
        <f t="shared" si="22"/>
        <v>13.172900607549398</v>
      </c>
      <c r="DB52" s="8">
        <f t="shared" si="22"/>
        <v>13.143235235381196</v>
      </c>
      <c r="DC52" s="8">
        <f t="shared" si="22"/>
        <v>13.113636669631116</v>
      </c>
      <c r="DD52" s="8">
        <f t="shared" si="22"/>
        <v>13.084104759851106</v>
      </c>
      <c r="DE52" s="8">
        <f t="shared" si="22"/>
        <v>13.054639355931922</v>
      </c>
      <c r="DF52" s="8">
        <f t="shared" si="22"/>
        <v>13.025240308102363</v>
      </c>
      <c r="DG52" s="8">
        <f t="shared" si="22"/>
        <v>12.995907466928516</v>
      </c>
      <c r="DH52" s="8">
        <f t="shared" si="22"/>
        <v>12.966640683312992</v>
      </c>
      <c r="DI52" s="8">
        <f t="shared" si="22"/>
        <v>12.937439808494171</v>
      </c>
      <c r="DJ52" s="8">
        <f t="shared" si="22"/>
        <v>12.908304694045441</v>
      </c>
      <c r="DK52" s="8">
        <f t="shared" si="22"/>
        <v>12.87923519187445</v>
      </c>
      <c r="DL52" s="8">
        <f t="shared" si="22"/>
        <v>12.850231154222348</v>
      </c>
      <c r="DM52" s="8">
        <f t="shared" si="22"/>
        <v>12.821292433663039</v>
      </c>
      <c r="DN52" s="8">
        <f t="shared" si="22"/>
        <v>12.79241888310243</v>
      </c>
      <c r="DO52" s="8">
        <f t="shared" si="22"/>
        <v>12.763610355777683</v>
      </c>
      <c r="DP52" s="8">
        <f t="shared" si="22"/>
        <v>12.73486670525647</v>
      </c>
      <c r="DQ52" s="8">
        <f t="shared" si="22"/>
        <v>12.706187785436232</v>
      </c>
      <c r="DR52" s="8">
        <f t="shared" si="22"/>
        <v>12.677573450543429</v>
      </c>
      <c r="DS52" s="8">
        <f t="shared" si="22"/>
        <v>12.649023555132805</v>
      </c>
      <c r="DT52" s="8">
        <f t="shared" si="22"/>
        <v>12.620537954086645</v>
      </c>
      <c r="DU52" s="8">
        <f t="shared" si="22"/>
        <v>12.592116502614042</v>
      </c>
      <c r="DV52" s="8">
        <f t="shared" si="22"/>
        <v>12.563759056250154</v>
      </c>
      <c r="DW52" s="8">
        <f t="shared" si="22"/>
        <v>12.535465470855478</v>
      </c>
      <c r="DX52" s="8">
        <f t="shared" si="22"/>
        <v>12.507235602615111</v>
      </c>
      <c r="DY52" s="8">
        <f t="shared" si="22"/>
        <v>12.479069308038021</v>
      </c>
      <c r="DZ52" s="8">
        <f t="shared" si="22"/>
        <v>12.450966443956318</v>
      </c>
      <c r="EA52" s="8">
        <f t="shared" si="22"/>
        <v>12.422926867524527</v>
      </c>
      <c r="EB52" s="8">
        <f t="shared" ref="EB52:GM52" si="23">EA52*(1-$C$43)</f>
        <v>12.394950436218862</v>
      </c>
      <c r="EC52" s="8">
        <f t="shared" si="23"/>
        <v>12.367037007836496</v>
      </c>
      <c r="ED52" s="8">
        <f t="shared" si="23"/>
        <v>12.339186440494847</v>
      </c>
      <c r="EE52" s="8">
        <f t="shared" si="23"/>
        <v>12.311398592630853</v>
      </c>
      <c r="EF52" s="8">
        <f t="shared" si="23"/>
        <v>12.283673323000249</v>
      </c>
      <c r="EG52" s="8">
        <f t="shared" si="23"/>
        <v>12.256010490676852</v>
      </c>
      <c r="EH52" s="8">
        <f t="shared" si="23"/>
        <v>12.228409955051847</v>
      </c>
      <c r="EI52" s="8">
        <f t="shared" si="23"/>
        <v>12.200871575833069</v>
      </c>
      <c r="EJ52" s="8">
        <f t="shared" si="23"/>
        <v>12.173395213044293</v>
      </c>
      <c r="EK52" s="8">
        <f t="shared" si="23"/>
        <v>12.145980727024517</v>
      </c>
      <c r="EL52" s="8">
        <f t="shared" si="23"/>
        <v>12.118627978427257</v>
      </c>
      <c r="EM52" s="8">
        <f t="shared" si="23"/>
        <v>12.091336828219839</v>
      </c>
      <c r="EN52" s="8">
        <f t="shared" si="23"/>
        <v>12.064107137682688</v>
      </c>
      <c r="EO52" s="8">
        <f t="shared" si="23"/>
        <v>12.036938768408627</v>
      </c>
      <c r="EP52" s="8">
        <f t="shared" si="23"/>
        <v>12.009831582302169</v>
      </c>
      <c r="EQ52" s="8">
        <f t="shared" si="23"/>
        <v>11.982785441578825</v>
      </c>
      <c r="ER52" s="8">
        <f t="shared" si="23"/>
        <v>11.955800208764389</v>
      </c>
      <c r="ES52" s="8">
        <f t="shared" si="23"/>
        <v>11.928875746694251</v>
      </c>
      <c r="ET52" s="8">
        <f t="shared" si="23"/>
        <v>11.902011918512695</v>
      </c>
      <c r="EU52" s="8">
        <f t="shared" si="23"/>
        <v>11.875208587672205</v>
      </c>
      <c r="EV52" s="8">
        <f t="shared" si="23"/>
        <v>11.848465617932767</v>
      </c>
      <c r="EW52" s="8">
        <f t="shared" si="23"/>
        <v>11.821782873361181</v>
      </c>
      <c r="EX52" s="8">
        <f t="shared" si="23"/>
        <v>11.795160218330372</v>
      </c>
      <c r="EY52" s="8">
        <f t="shared" si="23"/>
        <v>11.768597517518691</v>
      </c>
      <c r="EZ52" s="8">
        <f t="shared" si="23"/>
        <v>11.742094635909238</v>
      </c>
      <c r="FA52" s="8">
        <f t="shared" si="23"/>
        <v>11.71565143878917</v>
      </c>
      <c r="FB52" s="8">
        <f t="shared" si="23"/>
        <v>11.689267791749016</v>
      </c>
      <c r="FC52" s="8">
        <f t="shared" si="23"/>
        <v>11.662943560681997</v>
      </c>
      <c r="FD52" s="8">
        <f t="shared" si="23"/>
        <v>11.63667861178334</v>
      </c>
      <c r="FE52" s="8">
        <f t="shared" si="23"/>
        <v>11.610472811549604</v>
      </c>
      <c r="FF52" s="8">
        <f t="shared" si="23"/>
        <v>11.584326026777994</v>
      </c>
      <c r="FG52" s="8">
        <f t="shared" si="23"/>
        <v>11.558238124565689</v>
      </c>
      <c r="FH52" s="8">
        <f t="shared" si="23"/>
        <v>11.532208972309167</v>
      </c>
      <c r="FI52" s="8">
        <f t="shared" si="23"/>
        <v>11.506238437703527</v>
      </c>
      <c r="FJ52" s="8">
        <f t="shared" si="23"/>
        <v>11.480326388741817</v>
      </c>
      <c r="FK52" s="8">
        <f t="shared" si="23"/>
        <v>11.45447269371437</v>
      </c>
      <c r="FL52" s="8">
        <f t="shared" si="23"/>
        <v>11.428677221208126</v>
      </c>
      <c r="FM52" s="8">
        <f t="shared" si="23"/>
        <v>11.402939840105965</v>
      </c>
      <c r="FN52" s="8">
        <f t="shared" si="23"/>
        <v>11.377260419586046</v>
      </c>
      <c r="FO52" s="8">
        <f t="shared" si="23"/>
        <v>11.351638829121137</v>
      </c>
      <c r="FP52" s="8">
        <f t="shared" si="23"/>
        <v>11.326074938477957</v>
      </c>
      <c r="FQ52" s="8">
        <f t="shared" si="23"/>
        <v>11.300568617716504</v>
      </c>
      <c r="FR52" s="8">
        <f t="shared" si="23"/>
        <v>11.275119737189407</v>
      </c>
      <c r="FS52" s="8">
        <f t="shared" si="23"/>
        <v>11.249728167541255</v>
      </c>
      <c r="FT52" s="8">
        <f t="shared" si="23"/>
        <v>11.224393779707951</v>
      </c>
      <c r="FU52" s="8">
        <f t="shared" si="23"/>
        <v>11.199116444916047</v>
      </c>
      <c r="FV52" s="8">
        <f t="shared" si="23"/>
        <v>11.173896034682096</v>
      </c>
      <c r="FW52" s="8">
        <f t="shared" si="23"/>
        <v>11.148732420811992</v>
      </c>
      <c r="FX52" s="8">
        <f t="shared" si="23"/>
        <v>11.123625475400324</v>
      </c>
      <c r="FY52" s="8">
        <f t="shared" si="23"/>
        <v>11.098575070829723</v>
      </c>
      <c r="FZ52" s="8">
        <f t="shared" si="23"/>
        <v>11.073581079770214</v>
      </c>
      <c r="GA52" s="8">
        <f t="shared" si="23"/>
        <v>11.048643375178571</v>
      </c>
      <c r="GB52" s="8">
        <f t="shared" si="23"/>
        <v>11.023761830297669</v>
      </c>
      <c r="GC52" s="8">
        <f t="shared" si="23"/>
        <v>10.998936318655838</v>
      </c>
      <c r="GD52" s="8">
        <f t="shared" si="23"/>
        <v>10.974166714066225</v>
      </c>
      <c r="GE52" s="8">
        <f t="shared" si="23"/>
        <v>10.949452890626148</v>
      </c>
      <c r="GF52" s="8">
        <f t="shared" si="23"/>
        <v>10.924794722716458</v>
      </c>
      <c r="GG52" s="8">
        <f t="shared" si="23"/>
        <v>10.900192085000899</v>
      </c>
      <c r="GH52" s="8">
        <f t="shared" si="23"/>
        <v>10.875644852425477</v>
      </c>
      <c r="GI52" s="8">
        <f t="shared" si="23"/>
        <v>10.851152900217814</v>
      </c>
      <c r="GJ52" s="8">
        <f t="shared" si="23"/>
        <v>10.826716103886524</v>
      </c>
      <c r="GK52" s="8">
        <f t="shared" si="23"/>
        <v>10.80233433922057</v>
      </c>
      <c r="GL52" s="8">
        <f t="shared" si="23"/>
        <v>10.778007482288645</v>
      </c>
      <c r="GM52" s="8">
        <f t="shared" si="23"/>
        <v>10.75373540943853</v>
      </c>
      <c r="GN52" s="8">
        <f t="shared" ref="GN52:IY52" si="24">GM52*(1-$C$43)</f>
        <v>10.729517997296474</v>
      </c>
      <c r="GO52" s="8">
        <f t="shared" si="24"/>
        <v>10.705355122766562</v>
      </c>
      <c r="GP52" s="8">
        <f t="shared" si="24"/>
        <v>10.681246663030091</v>
      </c>
      <c r="GQ52" s="8">
        <f t="shared" si="24"/>
        <v>10.657192495544948</v>
      </c>
      <c r="GR52" s="8">
        <f t="shared" si="24"/>
        <v>10.633192498044981</v>
      </c>
      <c r="GS52" s="8">
        <f t="shared" si="24"/>
        <v>10.609246548539383</v>
      </c>
      <c r="GT52" s="8">
        <f t="shared" si="24"/>
        <v>10.585354525312072</v>
      </c>
      <c r="GU52" s="8">
        <f t="shared" si="24"/>
        <v>10.561516306921069</v>
      </c>
      <c r="GV52" s="8">
        <f t="shared" si="24"/>
        <v>10.537731772197883</v>
      </c>
      <c r="GW52" s="8">
        <f t="shared" si="24"/>
        <v>10.514000800246894</v>
      </c>
      <c r="GX52" s="8">
        <f t="shared" si="24"/>
        <v>10.490323270444737</v>
      </c>
      <c r="GY52" s="8">
        <f t="shared" si="24"/>
        <v>10.466699062439695</v>
      </c>
      <c r="GZ52" s="8">
        <f t="shared" si="24"/>
        <v>10.44312805615108</v>
      </c>
      <c r="HA52" s="8">
        <f t="shared" si="24"/>
        <v>10.419610131768627</v>
      </c>
      <c r="HB52" s="8">
        <f t="shared" si="24"/>
        <v>10.396145169751884</v>
      </c>
      <c r="HC52" s="8">
        <f t="shared" si="24"/>
        <v>10.372733050829602</v>
      </c>
      <c r="HD52" s="8">
        <f t="shared" si="24"/>
        <v>10.349373655999134</v>
      </c>
      <c r="HE52" s="8">
        <f t="shared" si="24"/>
        <v>10.326066866525824</v>
      </c>
      <c r="HF52" s="8">
        <f t="shared" si="24"/>
        <v>10.302812563942409</v>
      </c>
      <c r="HG52" s="8">
        <f t="shared" si="24"/>
        <v>10.27961063004841</v>
      </c>
      <c r="HH52" s="8">
        <f t="shared" si="24"/>
        <v>10.25646094690954</v>
      </c>
      <c r="HI52" s="8">
        <f t="shared" si="24"/>
        <v>10.233363396857099</v>
      </c>
      <c r="HJ52" s="8">
        <f t="shared" si="24"/>
        <v>10.210317862487376</v>
      </c>
      <c r="HK52" s="8">
        <f t="shared" si="24"/>
        <v>10.187324226661053</v>
      </c>
      <c r="HL52" s="8">
        <f t="shared" si="24"/>
        <v>10.164382372502612</v>
      </c>
      <c r="HM52" s="8">
        <f t="shared" si="24"/>
        <v>10.141492183399736</v>
      </c>
      <c r="HN52" s="8">
        <f t="shared" si="24"/>
        <v>10.118653543002718</v>
      </c>
      <c r="HO52" s="8">
        <f t="shared" si="24"/>
        <v>10.095866335223876</v>
      </c>
      <c r="HP52" s="8">
        <f t="shared" si="24"/>
        <v>10.073130444236952</v>
      </c>
      <c r="HQ52" s="8">
        <f t="shared" si="24"/>
        <v>10.050445754476531</v>
      </c>
      <c r="HR52" s="8">
        <f t="shared" si="24"/>
        <v>10.02781215063745</v>
      </c>
      <c r="HS52" s="8">
        <f t="shared" si="24"/>
        <v>10.005229517674215</v>
      </c>
      <c r="HT52" s="8">
        <f t="shared" si="24"/>
        <v>9.9826977408004112</v>
      </c>
      <c r="HU52" s="8">
        <f t="shared" si="24"/>
        <v>9.9602167054881292</v>
      </c>
      <c r="HV52" s="8">
        <f t="shared" si="24"/>
        <v>9.937786297467369</v>
      </c>
      <c r="HW52" s="8">
        <f t="shared" si="24"/>
        <v>9.9154064027254716</v>
      </c>
      <c r="HX52" s="8">
        <f t="shared" si="24"/>
        <v>9.8930769075065328</v>
      </c>
      <c r="HY52" s="8">
        <f t="shared" si="24"/>
        <v>9.8707976983108274</v>
      </c>
      <c r="HZ52" s="8">
        <f t="shared" si="24"/>
        <v>9.8485686618942303</v>
      </c>
      <c r="IA52" s="8">
        <f t="shared" si="24"/>
        <v>9.8263896852676442</v>
      </c>
      <c r="IB52" s="8">
        <f t="shared" si="24"/>
        <v>9.8042606556964209</v>
      </c>
      <c r="IC52" s="8">
        <f t="shared" si="24"/>
        <v>9.7821814606997926</v>
      </c>
      <c r="ID52" s="8">
        <f t="shared" si="24"/>
        <v>9.7601519880502963</v>
      </c>
      <c r="IE52" s="8">
        <f t="shared" si="24"/>
        <v>9.7381721257732075</v>
      </c>
      <c r="IF52" s="8">
        <f t="shared" si="24"/>
        <v>9.716241762145966</v>
      </c>
      <c r="IG52" s="8">
        <f t="shared" si="24"/>
        <v>9.6943607856976133</v>
      </c>
      <c r="IH52" s="8">
        <f t="shared" si="24"/>
        <v>9.6725290852082217</v>
      </c>
      <c r="II52" s="8">
        <f t="shared" si="24"/>
        <v>9.650746549708332</v>
      </c>
      <c r="IJ52" s="8">
        <f t="shared" si="24"/>
        <v>9.6290130684783879</v>
      </c>
      <c r="IK52" s="8">
        <f t="shared" si="24"/>
        <v>9.6073285310481751</v>
      </c>
      <c r="IL52" s="8">
        <f t="shared" si="24"/>
        <v>9.5856928271962545</v>
      </c>
      <c r="IM52" s="8">
        <f t="shared" si="24"/>
        <v>9.564105846949408</v>
      </c>
      <c r="IN52" s="8">
        <f t="shared" si="24"/>
        <v>9.5425674805820773</v>
      </c>
      <c r="IO52" s="8">
        <f t="shared" si="24"/>
        <v>9.5210776186158057</v>
      </c>
      <c r="IP52" s="8">
        <f t="shared" si="24"/>
        <v>9.4996361518186827</v>
      </c>
      <c r="IQ52" s="8">
        <f t="shared" si="24"/>
        <v>9.4782429712047875</v>
      </c>
      <c r="IR52" s="8">
        <f t="shared" si="24"/>
        <v>9.4568979680336334</v>
      </c>
      <c r="IS52" s="8">
        <f t="shared" si="24"/>
        <v>9.4356010338096219</v>
      </c>
      <c r="IT52" s="8">
        <f t="shared" si="24"/>
        <v>9.4143520602814821</v>
      </c>
      <c r="IU52" s="8">
        <f t="shared" si="24"/>
        <v>9.3931509394417283</v>
      </c>
      <c r="IV52" s="8">
        <f t="shared" si="24"/>
        <v>9.3719975635261044</v>
      </c>
      <c r="IW52" s="8">
        <f t="shared" si="24"/>
        <v>9.3508918250130435</v>
      </c>
      <c r="IX52" s="8">
        <f t="shared" si="24"/>
        <v>9.3298336166231142</v>
      </c>
      <c r="IY52" s="8">
        <f t="shared" si="24"/>
        <v>9.3088228313184782</v>
      </c>
      <c r="IZ52" s="8">
        <f t="shared" ref="IZ52:LK52" si="25">IY52*(1-$C$43)</f>
        <v>9.2878593623023491</v>
      </c>
      <c r="JA52" s="8">
        <f t="shared" si="25"/>
        <v>9.266943103018443</v>
      </c>
      <c r="JB52" s="8">
        <f t="shared" si="25"/>
        <v>9.2460739471504461</v>
      </c>
      <c r="JC52" s="8">
        <f t="shared" si="25"/>
        <v>9.2252517886214633</v>
      </c>
      <c r="JD52" s="8">
        <f t="shared" si="25"/>
        <v>9.2044765215934881</v>
      </c>
      <c r="JE52" s="8">
        <f t="shared" si="25"/>
        <v>9.1837480404668597</v>
      </c>
      <c r="JF52" s="8">
        <f t="shared" si="25"/>
        <v>9.1630662398797273</v>
      </c>
      <c r="JG52" s="8">
        <f t="shared" si="25"/>
        <v>9.1424310147075172</v>
      </c>
      <c r="JH52" s="8">
        <f t="shared" si="25"/>
        <v>9.1218422600623956</v>
      </c>
      <c r="JI52" s="8">
        <f t="shared" si="25"/>
        <v>9.1012998712927349</v>
      </c>
      <c r="JJ52" s="8">
        <f t="shared" si="25"/>
        <v>9.0808037439825835</v>
      </c>
      <c r="JK52" s="8">
        <f t="shared" si="25"/>
        <v>9.0603537739511353</v>
      </c>
      <c r="JL52" s="8">
        <f t="shared" si="25"/>
        <v>9.0399498572521964</v>
      </c>
      <c r="JM52" s="8">
        <f t="shared" si="25"/>
        <v>9.0195918901736647</v>
      </c>
      <c r="JN52" s="8">
        <f t="shared" si="25"/>
        <v>8.9992797692369937</v>
      </c>
      <c r="JO52" s="8">
        <f t="shared" si="25"/>
        <v>8.9790133911966716</v>
      </c>
      <c r="JP52" s="8">
        <f t="shared" si="25"/>
        <v>8.958792653039696</v>
      </c>
      <c r="JQ52" s="8">
        <f t="shared" si="25"/>
        <v>8.938617451985051</v>
      </c>
      <c r="JR52" s="8">
        <f t="shared" si="25"/>
        <v>8.9184876854831803</v>
      </c>
      <c r="JS52" s="8">
        <f t="shared" si="25"/>
        <v>8.8984032512154716</v>
      </c>
      <c r="JT52" s="8">
        <f t="shared" si="25"/>
        <v>8.8783640470937346</v>
      </c>
      <c r="JU52" s="8">
        <f t="shared" si="25"/>
        <v>8.8583699712596786</v>
      </c>
      <c r="JV52" s="8">
        <f t="shared" si="25"/>
        <v>8.838420922084401</v>
      </c>
      <c r="JW52" s="8">
        <f t="shared" si="25"/>
        <v>8.8185167981678667</v>
      </c>
      <c r="JX52" s="8">
        <f t="shared" si="25"/>
        <v>8.7986574983383932</v>
      </c>
      <c r="JY52" s="8">
        <f t="shared" si="25"/>
        <v>8.7788429216521351</v>
      </c>
      <c r="JZ52" s="8">
        <f t="shared" si="25"/>
        <v>8.7590729673925747</v>
      </c>
      <c r="KA52" s="8">
        <f t="shared" si="25"/>
        <v>8.7393475350700065</v>
      </c>
      <c r="KB52" s="8">
        <f t="shared" si="25"/>
        <v>8.7196665244210294</v>
      </c>
      <c r="KC52" s="8">
        <f t="shared" si="25"/>
        <v>8.7000298354080332</v>
      </c>
      <c r="KD52" s="8">
        <f t="shared" si="25"/>
        <v>8.6804373682186942</v>
      </c>
      <c r="KE52" s="8">
        <f t="shared" si="25"/>
        <v>8.6608890232654652</v>
      </c>
      <c r="KF52" s="8">
        <f t="shared" si="25"/>
        <v>8.6413847011850713</v>
      </c>
      <c r="KG52" s="8">
        <f t="shared" si="25"/>
        <v>8.6219243028380017</v>
      </c>
      <c r="KH52" s="8">
        <f t="shared" si="25"/>
        <v>8.6025077293080106</v>
      </c>
      <c r="KI52" s="8">
        <f t="shared" si="25"/>
        <v>8.5831348819016089</v>
      </c>
      <c r="KJ52" s="8">
        <f t="shared" si="25"/>
        <v>8.5638056621475656</v>
      </c>
      <c r="KK52" s="8">
        <f t="shared" si="25"/>
        <v>8.5445199717964098</v>
      </c>
      <c r="KL52" s="8">
        <f t="shared" si="25"/>
        <v>8.5252777128199249</v>
      </c>
      <c r="KM52" s="8">
        <f t="shared" si="25"/>
        <v>8.5060787874106545</v>
      </c>
      <c r="KN52" s="8">
        <f t="shared" si="25"/>
        <v>8.4869230979814052</v>
      </c>
      <c r="KO52" s="8">
        <f t="shared" si="25"/>
        <v>8.4678105471647509</v>
      </c>
      <c r="KP52" s="8">
        <f t="shared" si="25"/>
        <v>8.4487410378125354</v>
      </c>
      <c r="KQ52" s="8">
        <f t="shared" si="25"/>
        <v>8.4297144729953821</v>
      </c>
      <c r="KR52" s="8">
        <f t="shared" si="25"/>
        <v>8.4107307560021969</v>
      </c>
      <c r="KS52" s="8">
        <f t="shared" si="25"/>
        <v>8.3917897903396792</v>
      </c>
      <c r="KT52" s="8">
        <f t="shared" si="25"/>
        <v>8.3728914797318339</v>
      </c>
      <c r="KU52" s="8">
        <f t="shared" si="25"/>
        <v>8.3540357281194773</v>
      </c>
      <c r="KV52" s="8">
        <f t="shared" si="25"/>
        <v>8.3352224396597521</v>
      </c>
      <c r="KW52" s="8">
        <f t="shared" si="25"/>
        <v>8.3164515187256374</v>
      </c>
      <c r="KX52" s="8">
        <f t="shared" si="25"/>
        <v>8.297722869905467</v>
      </c>
      <c r="KY52" s="8">
        <f t="shared" si="25"/>
        <v>8.2790363980024395</v>
      </c>
      <c r="KZ52" s="8">
        <f t="shared" si="25"/>
        <v>8.2603920080341382</v>
      </c>
      <c r="LA52" s="8">
        <f t="shared" si="25"/>
        <v>8.2417896052320447</v>
      </c>
      <c r="LB52" s="8">
        <f t="shared" si="25"/>
        <v>8.2232290950410611</v>
      </c>
      <c r="LC52" s="8">
        <f t="shared" si="25"/>
        <v>8.2047103831190284</v>
      </c>
      <c r="LD52" s="8">
        <f t="shared" si="25"/>
        <v>8.1862333753362435</v>
      </c>
      <c r="LE52" s="8">
        <f t="shared" si="25"/>
        <v>8.1677979777749865</v>
      </c>
      <c r="LF52" s="8">
        <f t="shared" si="25"/>
        <v>8.1494040967290378</v>
      </c>
      <c r="LG52" s="8">
        <f t="shared" si="25"/>
        <v>8.1310516387032035</v>
      </c>
      <c r="LH52" s="8">
        <f t="shared" si="25"/>
        <v>8.1127405104128432</v>
      </c>
      <c r="LI52" s="8">
        <f t="shared" si="25"/>
        <v>8.0944706187833937</v>
      </c>
      <c r="LJ52" s="8">
        <f t="shared" si="25"/>
        <v>8.0762418709498931</v>
      </c>
      <c r="LK52" s="8">
        <f t="shared" si="25"/>
        <v>8.0580541742565135</v>
      </c>
      <c r="LL52" s="8">
        <f t="shared" ref="LL52:NW52" si="26">LK52*(1-$C$43)</f>
        <v>8.0399074362560867</v>
      </c>
      <c r="LM52" s="8">
        <f t="shared" si="26"/>
        <v>8.0218015647096372</v>
      </c>
      <c r="LN52" s="8">
        <f t="shared" si="26"/>
        <v>8.0037364675859113</v>
      </c>
      <c r="LO52" s="8">
        <f t="shared" si="26"/>
        <v>7.9857120530609071</v>
      </c>
      <c r="LP52" s="8">
        <f t="shared" si="26"/>
        <v>7.9677282295174141</v>
      </c>
      <c r="LQ52" s="8">
        <f t="shared" si="26"/>
        <v>7.9497849055445409</v>
      </c>
      <c r="LR52" s="8">
        <f t="shared" si="26"/>
        <v>7.9318819899372546</v>
      </c>
      <c r="LS52" s="8">
        <f t="shared" si="26"/>
        <v>7.9140193916959154</v>
      </c>
      <c r="LT52" s="8">
        <f t="shared" si="26"/>
        <v>7.8961970200258156</v>
      </c>
      <c r="LU52" s="8">
        <f t="shared" si="26"/>
        <v>7.8784147843367176</v>
      </c>
      <c r="LV52" s="8">
        <f t="shared" si="26"/>
        <v>7.8606725942423914</v>
      </c>
      <c r="LW52" s="8">
        <f t="shared" si="26"/>
        <v>7.842970359560157</v>
      </c>
      <c r="LX52" s="8">
        <f t="shared" si="26"/>
        <v>7.825307990310427</v>
      </c>
      <c r="LY52" s="8">
        <f t="shared" si="26"/>
        <v>7.8076853967162476</v>
      </c>
      <c r="LZ52" s="8">
        <f t="shared" si="26"/>
        <v>7.7901024892028428</v>
      </c>
      <c r="MA52" s="8">
        <f t="shared" si="26"/>
        <v>7.7725591783971577</v>
      </c>
      <c r="MB52" s="8">
        <f t="shared" si="26"/>
        <v>7.7550553751274069</v>
      </c>
      <c r="MC52" s="8">
        <f t="shared" si="26"/>
        <v>7.7375909904226194</v>
      </c>
      <c r="MD52" s="8">
        <f t="shared" si="26"/>
        <v>7.7201659355121874</v>
      </c>
      <c r="ME52" s="8">
        <f t="shared" si="26"/>
        <v>7.7027801218254135</v>
      </c>
      <c r="MF52" s="8">
        <f t="shared" si="26"/>
        <v>7.6854334609910628</v>
      </c>
      <c r="MG52" s="8">
        <f t="shared" si="26"/>
        <v>7.6681258648369104</v>
      </c>
      <c r="MH52" s="8">
        <f t="shared" si="26"/>
        <v>7.6508572453892976</v>
      </c>
      <c r="MI52" s="8">
        <f t="shared" si="26"/>
        <v>7.6336275148726802</v>
      </c>
      <c r="MJ52" s="8">
        <f t="shared" si="26"/>
        <v>7.6164365857091862</v>
      </c>
      <c r="MK52" s="8">
        <f t="shared" si="26"/>
        <v>7.599284370518169</v>
      </c>
      <c r="ML52" s="8">
        <f t="shared" si="26"/>
        <v>7.582170782115762</v>
      </c>
      <c r="MM52" s="8">
        <f t="shared" si="26"/>
        <v>7.5650957335144371</v>
      </c>
      <c r="MN52" s="8">
        <f t="shared" si="26"/>
        <v>7.5480591379225626</v>
      </c>
      <c r="MO52" s="8">
        <f t="shared" si="26"/>
        <v>7.5310609087439611</v>
      </c>
      <c r="MP52" s="8">
        <f t="shared" si="26"/>
        <v>7.514100959577469</v>
      </c>
      <c r="MQ52" s="8">
        <f t="shared" si="26"/>
        <v>7.4971792042165006</v>
      </c>
      <c r="MR52" s="8">
        <f t="shared" si="26"/>
        <v>7.4802955566486045</v>
      </c>
      <c r="MS52" s="8">
        <f t="shared" si="26"/>
        <v>7.463449931055032</v>
      </c>
      <c r="MT52" s="8">
        <f t="shared" si="26"/>
        <v>7.446642241810296</v>
      </c>
      <c r="MU52" s="8">
        <f t="shared" si="26"/>
        <v>7.4298724034817392</v>
      </c>
      <c r="MV52" s="8">
        <f t="shared" si="26"/>
        <v>7.4131403308290977</v>
      </c>
      <c r="MW52" s="8">
        <f t="shared" si="26"/>
        <v>7.39644593880407</v>
      </c>
      <c r="MX52" s="8">
        <f t="shared" si="26"/>
        <v>7.3797891425498827</v>
      </c>
      <c r="MY52" s="8">
        <f t="shared" si="26"/>
        <v>7.3631698574008597</v>
      </c>
      <c r="MZ52" s="8">
        <f t="shared" si="26"/>
        <v>7.3465879988819927</v>
      </c>
      <c r="NA52" s="8">
        <f t="shared" si="26"/>
        <v>7.3300434827085104</v>
      </c>
      <c r="NB52" s="8">
        <f t="shared" si="26"/>
        <v>7.3135362247854507</v>
      </c>
      <c r="NC52" s="8">
        <f t="shared" si="26"/>
        <v>7.2970661412072335</v>
      </c>
      <c r="ND52" s="8">
        <f t="shared" si="26"/>
        <v>7.2806331482572348</v>
      </c>
      <c r="NE52" s="8">
        <f t="shared" si="26"/>
        <v>7.2642371624073592</v>
      </c>
      <c r="NF52" s="8">
        <f t="shared" si="26"/>
        <v>7.2478781003176174</v>
      </c>
      <c r="NG52" s="8">
        <f t="shared" si="26"/>
        <v>7.2315558788357022</v>
      </c>
      <c r="NH52" s="8">
        <f t="shared" si="26"/>
        <v>7.2152704149965636</v>
      </c>
      <c r="NI52" s="8">
        <f t="shared" si="26"/>
        <v>7.1990216260219908</v>
      </c>
      <c r="NJ52" s="8">
        <f t="shared" si="26"/>
        <v>7.182809429320189</v>
      </c>
      <c r="NK52" s="8">
        <f t="shared" si="26"/>
        <v>7.1666337424853594</v>
      </c>
      <c r="NL52" s="8">
        <f t="shared" si="26"/>
        <v>7.1504944832972823</v>
      </c>
      <c r="NM52" s="8">
        <f t="shared" si="26"/>
        <v>7.1343915697208971</v>
      </c>
      <c r="NN52" s="8">
        <f t="shared" si="26"/>
        <v>7.1183249199058851</v>
      </c>
      <c r="NO52" s="8">
        <f t="shared" si="26"/>
        <v>7.102294452186257</v>
      </c>
      <c r="NP52" s="8">
        <f t="shared" si="26"/>
        <v>7.0863000850799329</v>
      </c>
      <c r="NQ52" s="8">
        <f t="shared" si="26"/>
        <v>7.0703417372883326</v>
      </c>
      <c r="NR52" s="8">
        <f t="shared" si="26"/>
        <v>7.0544193276959595</v>
      </c>
      <c r="NS52" s="8">
        <f t="shared" si="26"/>
        <v>7.0385327753699878</v>
      </c>
      <c r="NT52" s="8">
        <f t="shared" si="26"/>
        <v>7.0226819995598539</v>
      </c>
      <c r="NU52" s="8">
        <f t="shared" si="26"/>
        <v>7.0068669196968445</v>
      </c>
      <c r="NV52" s="8">
        <f t="shared" si="26"/>
        <v>6.9910874553936866</v>
      </c>
      <c r="NW52" s="8">
        <f t="shared" si="26"/>
        <v>6.9753435264441395</v>
      </c>
      <c r="NX52" s="8">
        <f t="shared" ref="NX52:QI52" si="27">NW52*(1-$C$43)</f>
        <v>6.9596350528225868</v>
      </c>
      <c r="NY52" s="8">
        <f t="shared" si="27"/>
        <v>6.9439619546836298</v>
      </c>
      <c r="NZ52" s="8">
        <f t="shared" si="27"/>
        <v>6.9283241523616823</v>
      </c>
      <c r="OA52" s="8">
        <f t="shared" si="27"/>
        <v>6.9127215663705632</v>
      </c>
      <c r="OB52" s="8">
        <f t="shared" si="27"/>
        <v>6.8971541174030966</v>
      </c>
      <c r="OC52" s="8">
        <f t="shared" si="27"/>
        <v>6.8816217263307049</v>
      </c>
      <c r="OD52" s="8">
        <f t="shared" si="27"/>
        <v>6.8661243142030077</v>
      </c>
      <c r="OE52" s="8">
        <f t="shared" si="27"/>
        <v>6.8506618022474219</v>
      </c>
      <c r="OF52" s="8">
        <f t="shared" si="27"/>
        <v>6.8352341118687603</v>
      </c>
      <c r="OG52" s="8">
        <f t="shared" si="27"/>
        <v>6.8198411646488317</v>
      </c>
      <c r="OH52" s="8">
        <f t="shared" si="27"/>
        <v>6.8044828823460426</v>
      </c>
      <c r="OI52" s="8">
        <f t="shared" si="27"/>
        <v>6.7891591868949988</v>
      </c>
      <c r="OJ52" s="8">
        <f t="shared" si="27"/>
        <v>6.7738700004061112</v>
      </c>
      <c r="OK52" s="8">
        <f t="shared" si="27"/>
        <v>6.7586152451651964</v>
      </c>
      <c r="OL52" s="8">
        <f t="shared" si="27"/>
        <v>6.7433948436330846</v>
      </c>
      <c r="OM52" s="8">
        <f t="shared" si="27"/>
        <v>6.7282087184452228</v>
      </c>
      <c r="ON52" s="8">
        <f t="shared" si="27"/>
        <v>6.7130567924112841</v>
      </c>
      <c r="OO52" s="8">
        <f t="shared" si="27"/>
        <v>6.6979389885147738</v>
      </c>
      <c r="OP52" s="8">
        <f t="shared" si="27"/>
        <v>6.6828552299126383</v>
      </c>
      <c r="OQ52" s="8">
        <f t="shared" si="27"/>
        <v>6.6678054399348747</v>
      </c>
      <c r="OR52" s="8">
        <f t="shared" si="27"/>
        <v>6.6527895420841414</v>
      </c>
      <c r="OS52" s="8">
        <f t="shared" si="27"/>
        <v>6.6378074600353676</v>
      </c>
      <c r="OT52" s="8">
        <f t="shared" si="27"/>
        <v>6.6228591176353682</v>
      </c>
      <c r="OU52" s="8">
        <f t="shared" si="27"/>
        <v>6.6079444389024529</v>
      </c>
      <c r="OV52" s="8">
        <f t="shared" si="27"/>
        <v>6.5930633480260443</v>
      </c>
      <c r="OW52" s="8">
        <f t="shared" si="27"/>
        <v>6.578215769366289</v>
      </c>
      <c r="OX52" s="8">
        <f t="shared" si="27"/>
        <v>6.5634016274536764</v>
      </c>
      <c r="OY52" s="8">
        <f t="shared" si="27"/>
        <v>6.5486208469886504</v>
      </c>
      <c r="OZ52" s="8">
        <f t="shared" si="27"/>
        <v>6.5338733528412316</v>
      </c>
      <c r="PA52" s="8">
        <f t="shared" si="27"/>
        <v>6.519159070050633</v>
      </c>
      <c r="PB52" s="8">
        <f t="shared" si="27"/>
        <v>6.5044779238248784</v>
      </c>
      <c r="PC52" s="8">
        <f t="shared" si="27"/>
        <v>6.489829839540425</v>
      </c>
      <c r="PD52" s="8">
        <f t="shared" si="27"/>
        <v>6.4752147427417794</v>
      </c>
      <c r="PE52" s="8">
        <f t="shared" si="27"/>
        <v>6.4606325591411249</v>
      </c>
      <c r="PF52" s="8">
        <f t="shared" si="27"/>
        <v>6.4460832146179392</v>
      </c>
      <c r="PG52" s="8">
        <f t="shared" si="27"/>
        <v>6.4315666352186192</v>
      </c>
      <c r="PH52" s="8">
        <f t="shared" si="27"/>
        <v>6.4170827471561065</v>
      </c>
      <c r="PI52" s="8">
        <f t="shared" si="27"/>
        <v>6.4026314768095105</v>
      </c>
      <c r="PJ52" s="8">
        <f t="shared" si="27"/>
        <v>6.388212750723735</v>
      </c>
      <c r="PK52" s="8">
        <f t="shared" si="27"/>
        <v>6.3738264956091051</v>
      </c>
      <c r="PL52" s="8">
        <f t="shared" si="27"/>
        <v>6.3594726383409927</v>
      </c>
      <c r="PM52" s="8">
        <f t="shared" si="27"/>
        <v>6.3451511059594488</v>
      </c>
      <c r="PN52" s="8">
        <f t="shared" si="27"/>
        <v>6.330861825668828</v>
      </c>
      <c r="PO52" s="8">
        <f t="shared" si="27"/>
        <v>6.316604724837422</v>
      </c>
      <c r="PP52" s="8">
        <f t="shared" si="27"/>
        <v>6.3023797309970879</v>
      </c>
      <c r="PQ52" s="8">
        <f t="shared" si="27"/>
        <v>6.2881867718428825</v>
      </c>
      <c r="PR52" s="8">
        <f t="shared" si="27"/>
        <v>6.2740257752326922</v>
      </c>
      <c r="PS52" s="8">
        <f t="shared" si="27"/>
        <v>6.259896669186868</v>
      </c>
      <c r="PT52" s="8">
        <f t="shared" si="27"/>
        <v>6.245799381887859</v>
      </c>
      <c r="PU52" s="8">
        <f t="shared" si="27"/>
        <v>6.2317338416798469</v>
      </c>
      <c r="PV52" s="8">
        <f t="shared" si="27"/>
        <v>6.2176999770683841</v>
      </c>
      <c r="PW52" s="8">
        <f t="shared" si="27"/>
        <v>6.2036977167200256</v>
      </c>
      <c r="PX52" s="8">
        <f t="shared" si="27"/>
        <v>6.1897269894619722</v>
      </c>
      <c r="PY52" s="8">
        <f t="shared" si="27"/>
        <v>6.1757877242817036</v>
      </c>
      <c r="PZ52" s="8">
        <f t="shared" si="27"/>
        <v>6.1618798503266214</v>
      </c>
      <c r="QA52" s="8">
        <f t="shared" si="27"/>
        <v>6.1480032969036857</v>
      </c>
      <c r="QB52" s="8">
        <f t="shared" si="27"/>
        <v>6.1341579934790582</v>
      </c>
      <c r="QC52" s="8">
        <f t="shared" si="27"/>
        <v>6.1203438696777432</v>
      </c>
      <c r="QD52" s="8">
        <f t="shared" si="27"/>
        <v>6.1065608552832291</v>
      </c>
      <c r="QE52" s="8">
        <f t="shared" si="27"/>
        <v>6.092808880237131</v>
      </c>
      <c r="QF52" s="8">
        <f t="shared" si="27"/>
        <v>6.0790878746388364</v>
      </c>
      <c r="QG52" s="8">
        <f t="shared" si="27"/>
        <v>6.0653977687451492</v>
      </c>
      <c r="QH52" s="8">
        <f t="shared" si="27"/>
        <v>6.0517384929699354</v>
      </c>
      <c r="QI52" s="8">
        <f t="shared" si="27"/>
        <v>6.0381099778837672</v>
      </c>
      <c r="QJ52" s="8">
        <f t="shared" ref="QJ52:SU52" si="28">QI52*(1-$C$43)</f>
        <v>6.0245121542135731</v>
      </c>
      <c r="QK52" s="8">
        <f t="shared" si="28"/>
        <v>6.0109449528422836</v>
      </c>
      <c r="QL52" s="8">
        <f t="shared" si="28"/>
        <v>5.9974083048084825</v>
      </c>
      <c r="QM52" s="8">
        <f t="shared" si="28"/>
        <v>5.9839021413060536</v>
      </c>
      <c r="QN52" s="8">
        <f t="shared" si="28"/>
        <v>5.970426393683832</v>
      </c>
      <c r="QO52" s="8">
        <f t="shared" si="28"/>
        <v>5.9569809934452556</v>
      </c>
      <c r="QP52" s="8">
        <f t="shared" si="28"/>
        <v>5.9435658722480165</v>
      </c>
      <c r="QQ52" s="8">
        <f t="shared" si="28"/>
        <v>5.930180961903714</v>
      </c>
      <c r="QR52" s="8">
        <f t="shared" si="28"/>
        <v>5.9168261943775065</v>
      </c>
      <c r="QS52" s="8">
        <f t="shared" si="28"/>
        <v>5.9035015017877681</v>
      </c>
      <c r="QT52" s="8">
        <f t="shared" si="28"/>
        <v>5.8902068164057422</v>
      </c>
      <c r="QU52" s="8">
        <f t="shared" si="28"/>
        <v>5.876942070655196</v>
      </c>
      <c r="QV52" s="8">
        <f t="shared" si="28"/>
        <v>5.8637071971120802</v>
      </c>
      <c r="QW52" s="8">
        <f t="shared" si="28"/>
        <v>5.8505021285041838</v>
      </c>
      <c r="QX52" s="8">
        <f t="shared" si="28"/>
        <v>5.8373267977107925</v>
      </c>
      <c r="QY52" s="8">
        <f t="shared" si="28"/>
        <v>5.8241811377623476</v>
      </c>
      <c r="QZ52" s="8">
        <f t="shared" si="28"/>
        <v>5.8110650818401064</v>
      </c>
      <c r="RA52" s="8">
        <f t="shared" si="28"/>
        <v>5.7979785632758025</v>
      </c>
      <c r="RB52" s="8">
        <f t="shared" si="28"/>
        <v>5.7849215155513054</v>
      </c>
      <c r="RC52" s="8">
        <f t="shared" si="28"/>
        <v>5.7718938722982838</v>
      </c>
      <c r="RD52" s="8">
        <f t="shared" si="28"/>
        <v>5.7588955672978681</v>
      </c>
      <c r="RE52" s="8">
        <f t="shared" si="28"/>
        <v>5.7459265344803132</v>
      </c>
      <c r="RF52" s="8">
        <f t="shared" si="28"/>
        <v>5.7329867079246632</v>
      </c>
      <c r="RG52" s="8">
        <f t="shared" si="28"/>
        <v>5.720076021858417</v>
      </c>
      <c r="RH52" s="8">
        <f t="shared" si="28"/>
        <v>5.7071944106571912</v>
      </c>
      <c r="RI52" s="8">
        <f t="shared" si="28"/>
        <v>5.6943418088443911</v>
      </c>
      <c r="RJ52" s="8">
        <f t="shared" si="28"/>
        <v>5.6815181510908737</v>
      </c>
      <c r="RK52" s="8">
        <f t="shared" si="28"/>
        <v>5.6687233722146164</v>
      </c>
      <c r="RL52" s="8">
        <f t="shared" si="28"/>
        <v>5.6559574071803889</v>
      </c>
      <c r="RM52" s="8">
        <f t="shared" si="28"/>
        <v>5.6432201910994184</v>
      </c>
      <c r="RN52" s="8">
        <f t="shared" si="28"/>
        <v>5.6305116592290627</v>
      </c>
      <c r="RO52" s="8">
        <f t="shared" si="28"/>
        <v>5.6178317469724783</v>
      </c>
      <c r="RP52" s="8">
        <f t="shared" si="28"/>
        <v>5.6051803898782957</v>
      </c>
      <c r="RQ52" s="8">
        <f t="shared" si="28"/>
        <v>5.5925575236402896</v>
      </c>
      <c r="RR52" s="8">
        <f t="shared" si="28"/>
        <v>5.5799630840970513</v>
      </c>
      <c r="RS52" s="8">
        <f t="shared" si="28"/>
        <v>5.5673970072316648</v>
      </c>
      <c r="RT52" s="8">
        <f t="shared" si="28"/>
        <v>5.5548592291713792</v>
      </c>
      <c r="RU52" s="8">
        <f t="shared" si="28"/>
        <v>5.5423496861872854</v>
      </c>
      <c r="RV52" s="8">
        <f t="shared" si="28"/>
        <v>5.5298683146939913</v>
      </c>
      <c r="RW52" s="8">
        <f t="shared" si="28"/>
        <v>5.5174150512493005</v>
      </c>
      <c r="RX52" s="8">
        <f t="shared" si="28"/>
        <v>5.5049898325538873</v>
      </c>
      <c r="RY52" s="8">
        <f t="shared" si="28"/>
        <v>5.4925925954509758</v>
      </c>
      <c r="RZ52" s="8">
        <f t="shared" si="28"/>
        <v>5.4802232769260204</v>
      </c>
      <c r="SA52" s="8">
        <f t="shared" si="28"/>
        <v>5.4678818141063825</v>
      </c>
      <c r="SB52" s="8">
        <f t="shared" si="28"/>
        <v>5.4555681442610151</v>
      </c>
      <c r="SC52" s="8">
        <f t="shared" si="28"/>
        <v>5.4432822048001395</v>
      </c>
      <c r="SD52" s="8">
        <f t="shared" si="28"/>
        <v>5.431023933274929</v>
      </c>
      <c r="SE52" s="8">
        <f t="shared" si="28"/>
        <v>5.4187932673771941</v>
      </c>
      <c r="SF52" s="8">
        <f t="shared" si="28"/>
        <v>5.4065901449390603</v>
      </c>
      <c r="SG52" s="8">
        <f t="shared" si="28"/>
        <v>5.3944145039326576</v>
      </c>
      <c r="SH52" s="8">
        <f t="shared" si="28"/>
        <v>5.3822662824698009</v>
      </c>
      <c r="SI52" s="8">
        <f t="shared" si="28"/>
        <v>5.3701454188016786</v>
      </c>
      <c r="SJ52" s="8">
        <f t="shared" si="28"/>
        <v>5.3580518513185371</v>
      </c>
      <c r="SK52" s="8">
        <f t="shared" si="28"/>
        <v>5.3459855185493677</v>
      </c>
      <c r="SL52" s="8">
        <f t="shared" si="28"/>
        <v>5.3339463591615939</v>
      </c>
      <c r="SM52" s="8">
        <f t="shared" si="28"/>
        <v>5.3219343119607618</v>
      </c>
      <c r="SN52" s="8">
        <f t="shared" si="28"/>
        <v>5.3099493158902265</v>
      </c>
      <c r="SO52" s="8">
        <f t="shared" si="28"/>
        <v>5.2979913100308416</v>
      </c>
      <c r="SP52" s="8">
        <f t="shared" si="28"/>
        <v>5.2860602336006517</v>
      </c>
      <c r="SQ52" s="8">
        <f t="shared" si="28"/>
        <v>5.274156025954583</v>
      </c>
      <c r="SR52" s="8">
        <f t="shared" si="28"/>
        <v>5.2622786265841333</v>
      </c>
      <c r="SS52" s="8">
        <f t="shared" si="28"/>
        <v>5.2504279751170655</v>
      </c>
      <c r="ST52" s="8">
        <f t="shared" si="28"/>
        <v>5.2386040113171015</v>
      </c>
      <c r="SU52" s="8">
        <f t="shared" si="28"/>
        <v>5.2268066750836155</v>
      </c>
      <c r="SV52" s="8">
        <f t="shared" ref="SV52:VG52" si="29">SU52*(1-$C$43)</f>
        <v>5.2150359064513268</v>
      </c>
      <c r="SW52" s="8">
        <f t="shared" si="29"/>
        <v>5.2032916455899985</v>
      </c>
      <c r="SX52" s="8">
        <f t="shared" si="29"/>
        <v>5.1915738328041297</v>
      </c>
      <c r="SY52" s="8">
        <f t="shared" si="29"/>
        <v>5.1798824085326549</v>
      </c>
      <c r="SZ52" s="8">
        <f t="shared" si="29"/>
        <v>5.1682173133486389</v>
      </c>
      <c r="TA52" s="8">
        <f t="shared" si="29"/>
        <v>5.1565784879589778</v>
      </c>
      <c r="TB52" s="8">
        <f t="shared" si="29"/>
        <v>5.1449658732040939</v>
      </c>
      <c r="TC52" s="8">
        <f t="shared" si="29"/>
        <v>5.1333794100576382</v>
      </c>
      <c r="TD52" s="8">
        <f t="shared" si="29"/>
        <v>5.121819039626188</v>
      </c>
      <c r="TE52" s="8">
        <f t="shared" si="29"/>
        <v>5.1102847031489498</v>
      </c>
      <c r="TF52" s="8">
        <f t="shared" si="29"/>
        <v>5.0987763419974579</v>
      </c>
      <c r="TG52" s="8">
        <f t="shared" si="29"/>
        <v>5.0872938976752797</v>
      </c>
      <c r="TH52" s="8">
        <f t="shared" si="29"/>
        <v>5.0758373118177147</v>
      </c>
      <c r="TI52" s="8">
        <f t="shared" si="29"/>
        <v>5.064406526191501</v>
      </c>
      <c r="TJ52" s="8">
        <f t="shared" si="29"/>
        <v>5.0530014826945173</v>
      </c>
      <c r="TK52" s="8">
        <f t="shared" si="29"/>
        <v>5.0416221233554888</v>
      </c>
      <c r="TL52" s="8">
        <f t="shared" si="29"/>
        <v>5.030268390333692</v>
      </c>
      <c r="TM52" s="8">
        <f t="shared" si="29"/>
        <v>5.0189402259186604</v>
      </c>
      <c r="TN52" s="8">
        <f t="shared" si="29"/>
        <v>5.0076375725298918</v>
      </c>
      <c r="TO52" s="8">
        <f t="shared" si="29"/>
        <v>4.9963603727165546</v>
      </c>
      <c r="TP52" s="8">
        <f t="shared" si="29"/>
        <v>4.9851085691571972</v>
      </c>
      <c r="TQ52" s="8">
        <f t="shared" si="29"/>
        <v>4.973882104659455</v>
      </c>
      <c r="TR52" s="8">
        <f t="shared" si="29"/>
        <v>4.9626809221597616</v>
      </c>
      <c r="TS52" s="8">
        <f t="shared" si="29"/>
        <v>4.9515049647230578</v>
      </c>
      <c r="TT52" s="8">
        <f t="shared" si="29"/>
        <v>4.9403541755425016</v>
      </c>
      <c r="TU52" s="8">
        <f t="shared" si="29"/>
        <v>4.9292284979391798</v>
      </c>
      <c r="TV52" s="8">
        <f t="shared" si="29"/>
        <v>4.9181278753618205</v>
      </c>
      <c r="TW52" s="8">
        <f t="shared" si="29"/>
        <v>4.9070522513865056</v>
      </c>
      <c r="TX52" s="8">
        <f t="shared" si="29"/>
        <v>4.8960015697163835</v>
      </c>
      <c r="TY52" s="8">
        <f t="shared" si="29"/>
        <v>4.884975774181382</v>
      </c>
      <c r="TZ52" s="8">
        <f t="shared" si="29"/>
        <v>4.8739748087379251</v>
      </c>
      <c r="UA52" s="8">
        <f t="shared" si="29"/>
        <v>4.862998617468647</v>
      </c>
      <c r="UB52" s="8">
        <f t="shared" si="29"/>
        <v>4.8520471445821078</v>
      </c>
      <c r="UC52" s="8">
        <f t="shared" si="29"/>
        <v>4.8411203344125084</v>
      </c>
      <c r="UD52" s="8">
        <f t="shared" si="29"/>
        <v>4.8302181314194117</v>
      </c>
      <c r="UE52" s="8">
        <f t="shared" si="29"/>
        <v>4.8193404801874546</v>
      </c>
      <c r="UF52" s="8">
        <f t="shared" si="29"/>
        <v>4.8084873254260723</v>
      </c>
      <c r="UG52" s="8">
        <f t="shared" si="29"/>
        <v>4.7976586119692124</v>
      </c>
      <c r="UH52" s="8">
        <f t="shared" si="29"/>
        <v>4.7868542847750577</v>
      </c>
      <c r="UI52" s="8">
        <f t="shared" si="29"/>
        <v>4.7760742889257441</v>
      </c>
      <c r="UJ52" s="8">
        <f t="shared" si="29"/>
        <v>4.765318569627083</v>
      </c>
      <c r="UK52" s="8">
        <f t="shared" si="29"/>
        <v>4.7545870722082828</v>
      </c>
      <c r="UL52" s="8">
        <f t="shared" si="29"/>
        <v>4.7438797421216696</v>
      </c>
      <c r="UM52" s="8">
        <f t="shared" si="29"/>
        <v>4.7331965249424117</v>
      </c>
      <c r="UN52" s="8">
        <f t="shared" si="29"/>
        <v>4.7225373663682415</v>
      </c>
      <c r="UO52" s="8">
        <f t="shared" si="29"/>
        <v>4.7119022122191803</v>
      </c>
      <c r="UP52" s="8">
        <f t="shared" si="29"/>
        <v>4.7012910084372628</v>
      </c>
      <c r="UQ52" s="8">
        <f t="shared" si="29"/>
        <v>4.690703701086262</v>
      </c>
      <c r="UR52" s="8">
        <f t="shared" si="29"/>
        <v>4.6801402363514155</v>
      </c>
      <c r="US52" s="8">
        <f t="shared" si="29"/>
        <v>4.669600560539152</v>
      </c>
      <c r="UT52" s="8">
        <f t="shared" si="29"/>
        <v>4.6590846200768175</v>
      </c>
      <c r="UU52" s="8">
        <f t="shared" si="29"/>
        <v>4.6485923615124047</v>
      </c>
      <c r="UV52" s="8">
        <f t="shared" si="29"/>
        <v>4.6381237315142787</v>
      </c>
      <c r="UW52" s="8">
        <f t="shared" si="29"/>
        <v>4.6276786768709082</v>
      </c>
      <c r="UX52" s="8">
        <f t="shared" si="29"/>
        <v>4.617257144490595</v>
      </c>
      <c r="UY52" s="8">
        <f t="shared" si="29"/>
        <v>4.6068590814012023</v>
      </c>
      <c r="UZ52" s="8">
        <f t="shared" si="29"/>
        <v>4.596484434749887</v>
      </c>
      <c r="VA52" s="8">
        <f t="shared" si="29"/>
        <v>4.5861331518028301</v>
      </c>
      <c r="VB52" s="8">
        <f t="shared" si="29"/>
        <v>4.5758051799449699</v>
      </c>
      <c r="VC52" s="8">
        <f t="shared" si="29"/>
        <v>4.5655004666797341</v>
      </c>
      <c r="VD52" s="8">
        <f t="shared" si="29"/>
        <v>4.5552189596287711</v>
      </c>
      <c r="VE52" s="8">
        <f t="shared" si="29"/>
        <v>4.5449606065316868</v>
      </c>
      <c r="VF52" s="8">
        <f t="shared" si="29"/>
        <v>4.5347253552457776</v>
      </c>
      <c r="VG52" s="8">
        <f t="shared" si="29"/>
        <v>4.5245131537457643</v>
      </c>
      <c r="VH52" s="8">
        <f t="shared" ref="VH52:XS52" si="30">VG52*(1-$C$43)</f>
        <v>4.5143239501235284</v>
      </c>
      <c r="VI52" s="8">
        <f t="shared" si="30"/>
        <v>4.5041576925878504</v>
      </c>
      <c r="VJ52" s="8">
        <f t="shared" si="30"/>
        <v>4.4940143294641421</v>
      </c>
      <c r="VK52" s="8">
        <f t="shared" si="30"/>
        <v>4.4838938091941891</v>
      </c>
      <c r="VL52" s="8">
        <f t="shared" si="30"/>
        <v>4.4737960803358838</v>
      </c>
      <c r="VM52" s="8">
        <f t="shared" si="30"/>
        <v>4.4637210915629675</v>
      </c>
      <c r="VN52" s="8">
        <f t="shared" si="30"/>
        <v>4.4536687916647679</v>
      </c>
      <c r="VO52" s="8">
        <f t="shared" si="30"/>
        <v>4.4436391295459385</v>
      </c>
      <c r="VP52" s="8">
        <f t="shared" si="30"/>
        <v>4.4336320542262007</v>
      </c>
      <c r="VQ52" s="8">
        <f t="shared" si="30"/>
        <v>4.4236475148400833</v>
      </c>
      <c r="VR52" s="8">
        <f t="shared" si="30"/>
        <v>4.4136854606366631</v>
      </c>
      <c r="VS52" s="8">
        <f t="shared" si="30"/>
        <v>4.4037458409793091</v>
      </c>
      <c r="VT52" s="8">
        <f t="shared" si="30"/>
        <v>4.3938286053454236</v>
      </c>
      <c r="VU52" s="8">
        <f t="shared" si="30"/>
        <v>4.3839337033261856</v>
      </c>
      <c r="VV52" s="8">
        <f t="shared" si="30"/>
        <v>4.3740610846262946</v>
      </c>
      <c r="VW52" s="8">
        <f t="shared" si="30"/>
        <v>4.3642106990637162</v>
      </c>
      <c r="VX52" s="8">
        <f t="shared" si="30"/>
        <v>4.3543824965694249</v>
      </c>
      <c r="VY52" s="8">
        <f t="shared" si="30"/>
        <v>4.3445764271871505</v>
      </c>
      <c r="VZ52" s="8">
        <f t="shared" si="30"/>
        <v>4.3347924410731249</v>
      </c>
      <c r="WA52" s="8">
        <f t="shared" si="30"/>
        <v>4.3250304884958277</v>
      </c>
      <c r="WB52" s="8">
        <f t="shared" si="30"/>
        <v>4.3152905198357354</v>
      </c>
      <c r="WC52" s="8">
        <f t="shared" si="30"/>
        <v>4.3055724855850652</v>
      </c>
      <c r="WD52" s="8">
        <f t="shared" si="30"/>
        <v>4.2958763363475274</v>
      </c>
      <c r="WE52" s="8">
        <f t="shared" si="30"/>
        <v>4.2862020228380731</v>
      </c>
      <c r="WF52" s="8">
        <f t="shared" si="30"/>
        <v>4.2765494958826418</v>
      </c>
      <c r="WG52" s="8">
        <f t="shared" si="30"/>
        <v>4.2669187064179139</v>
      </c>
      <c r="WH52" s="8">
        <f t="shared" si="30"/>
        <v>4.2573096054910611</v>
      </c>
      <c r="WI52" s="8">
        <f t="shared" si="30"/>
        <v>4.2477221442594955</v>
      </c>
      <c r="WJ52" s="8">
        <f t="shared" si="30"/>
        <v>4.2381562739906231</v>
      </c>
      <c r="WK52" s="8">
        <f t="shared" si="30"/>
        <v>4.2286119460615961</v>
      </c>
      <c r="WL52" s="8">
        <f t="shared" si="30"/>
        <v>4.2190891119590654</v>
      </c>
      <c r="WM52" s="8">
        <f t="shared" si="30"/>
        <v>4.2095877232789336</v>
      </c>
      <c r="WN52" s="8">
        <f t="shared" si="30"/>
        <v>4.2001077317261091</v>
      </c>
      <c r="WO52" s="8">
        <f t="shared" si="30"/>
        <v>4.1906490891142614</v>
      </c>
      <c r="WP52" s="8">
        <f t="shared" si="30"/>
        <v>4.1812117473655759</v>
      </c>
      <c r="WQ52" s="8">
        <f t="shared" si="30"/>
        <v>4.1717956585105087</v>
      </c>
      <c r="WR52" s="8">
        <f t="shared" si="30"/>
        <v>4.1624007746875433</v>
      </c>
      <c r="WS52" s="8">
        <f t="shared" si="30"/>
        <v>4.1530270481429472</v>
      </c>
      <c r="WT52" s="8">
        <f t="shared" si="30"/>
        <v>4.1436744312305294</v>
      </c>
      <c r="WU52" s="8">
        <f t="shared" si="30"/>
        <v>4.1343428764113979</v>
      </c>
      <c r="WV52" s="8">
        <f t="shared" si="30"/>
        <v>4.1250323362537191</v>
      </c>
      <c r="WW52" s="8">
        <f t="shared" si="30"/>
        <v>4.1157427634324755</v>
      </c>
      <c r="WX52" s="8">
        <f t="shared" si="30"/>
        <v>4.1064741107292253</v>
      </c>
      <c r="WY52" s="8">
        <f t="shared" si="30"/>
        <v>4.0972263310318633</v>
      </c>
      <c r="WZ52" s="8">
        <f t="shared" si="30"/>
        <v>4.0879993773343797</v>
      </c>
      <c r="XA52" s="8">
        <f t="shared" si="30"/>
        <v>4.0787932027366223</v>
      </c>
      <c r="XB52" s="8">
        <f t="shared" si="30"/>
        <v>4.0696077604440593</v>
      </c>
      <c r="XC52" s="8">
        <f t="shared" si="30"/>
        <v>4.0604430037675394</v>
      </c>
      <c r="XD52" s="8">
        <f t="shared" si="30"/>
        <v>4.051298886123055</v>
      </c>
      <c r="XE52" s="8">
        <f t="shared" si="30"/>
        <v>4.0421753610315054</v>
      </c>
      <c r="XF52" s="8">
        <f t="shared" si="30"/>
        <v>4.033072382118462</v>
      </c>
      <c r="XG52" s="8">
        <f t="shared" si="30"/>
        <v>4.0239899031139315</v>
      </c>
      <c r="XH52" s="8">
        <f t="shared" si="30"/>
        <v>4.0149278778521191</v>
      </c>
      <c r="XI52" s="8">
        <f t="shared" si="30"/>
        <v>4.005886260271196</v>
      </c>
      <c r="XJ52" s="8">
        <f t="shared" si="30"/>
        <v>3.9968650044130651</v>
      </c>
      <c r="XK52" s="8">
        <f t="shared" si="30"/>
        <v>3.9878640644231269</v>
      </c>
      <c r="XL52" s="8">
        <f t="shared" si="30"/>
        <v>3.9788833945500457</v>
      </c>
      <c r="XM52" s="8">
        <f t="shared" si="30"/>
        <v>3.969922949145519</v>
      </c>
      <c r="XN52" s="8">
        <f t="shared" si="30"/>
        <v>3.9609826826640431</v>
      </c>
      <c r="XO52" s="8">
        <f t="shared" si="30"/>
        <v>3.9520625496626836</v>
      </c>
      <c r="XP52" s="8">
        <f t="shared" si="30"/>
        <v>3.943162504800843</v>
      </c>
      <c r="XQ52" s="8">
        <f t="shared" si="30"/>
        <v>3.9342825028400314</v>
      </c>
      <c r="XR52" s="8">
        <f t="shared" si="30"/>
        <v>3.9254224986436355</v>
      </c>
      <c r="XS52" s="8">
        <f t="shared" si="30"/>
        <v>3.9165824471766899</v>
      </c>
      <c r="XT52" s="8">
        <f t="shared" ref="XT52:AAE52" si="31">XS52*(1-$C$43)</f>
        <v>3.9077623035056477</v>
      </c>
      <c r="XU52" s="8">
        <f t="shared" si="31"/>
        <v>3.8989620227981527</v>
      </c>
      <c r="XV52" s="8">
        <f t="shared" si="31"/>
        <v>3.8901815603228114</v>
      </c>
      <c r="XW52" s="8">
        <f t="shared" si="31"/>
        <v>3.8814208714489644</v>
      </c>
      <c r="XX52" s="8">
        <f t="shared" si="31"/>
        <v>3.8726799116464612</v>
      </c>
      <c r="XY52" s="8">
        <f t="shared" si="31"/>
        <v>3.863958636485433</v>
      </c>
      <c r="XZ52" s="8">
        <f t="shared" si="31"/>
        <v>3.8552570016360677</v>
      </c>
      <c r="YA52" s="8">
        <f t="shared" si="31"/>
        <v>3.8465749628683832</v>
      </c>
      <c r="YB52" s="8">
        <f t="shared" si="31"/>
        <v>3.8379124760520034</v>
      </c>
      <c r="YC52" s="8">
        <f t="shared" si="31"/>
        <v>3.8292694971559342</v>
      </c>
      <c r="YD52" s="8">
        <f t="shared" si="31"/>
        <v>3.820645982248339</v>
      </c>
      <c r="YE52" s="8">
        <f t="shared" si="31"/>
        <v>3.8120418874963158</v>
      </c>
      <c r="YF52" s="8">
        <f t="shared" si="31"/>
        <v>3.8034571691656738</v>
      </c>
      <c r="YG52" s="8">
        <f t="shared" si="31"/>
        <v>3.7948917836207126</v>
      </c>
      <c r="YH52" s="8">
        <f t="shared" si="31"/>
        <v>3.7863456873239985</v>
      </c>
      <c r="YI52" s="8">
        <f t="shared" si="31"/>
        <v>3.7778188368361447</v>
      </c>
      <c r="YJ52" s="8">
        <f t="shared" si="31"/>
        <v>3.7693111888155895</v>
      </c>
      <c r="YK52" s="8">
        <f t="shared" si="31"/>
        <v>3.7608227000183767</v>
      </c>
      <c r="YL52" s="8">
        <f t="shared" si="31"/>
        <v>3.7523533272979352</v>
      </c>
      <c r="YM52" s="8">
        <f t="shared" si="31"/>
        <v>3.7439030276048602</v>
      </c>
      <c r="YN52" s="8">
        <f t="shared" si="31"/>
        <v>3.7354717579866938</v>
      </c>
      <c r="YO52" s="8">
        <f t="shared" si="31"/>
        <v>3.7270594755877076</v>
      </c>
      <c r="YP52" s="8">
        <f t="shared" si="31"/>
        <v>3.7186661376486838</v>
      </c>
      <c r="YQ52" s="8">
        <f t="shared" si="31"/>
        <v>3.7102917015066987</v>
      </c>
      <c r="YR52" s="8">
        <f t="shared" si="31"/>
        <v>3.7019361245949054</v>
      </c>
      <c r="YS52" s="8">
        <f t="shared" si="31"/>
        <v>3.6935993644423175</v>
      </c>
      <c r="YT52" s="8">
        <f t="shared" si="31"/>
        <v>3.6852813786735932</v>
      </c>
      <c r="YU52" s="8">
        <f t="shared" si="31"/>
        <v>3.6769821250088199</v>
      </c>
      <c r="YV52" s="8">
        <f t="shared" si="31"/>
        <v>3.6687015612632998</v>
      </c>
      <c r="YW52" s="8">
        <f t="shared" si="31"/>
        <v>3.6604396453473349</v>
      </c>
      <c r="YX52" s="8">
        <f t="shared" si="31"/>
        <v>3.6521963352660127</v>
      </c>
      <c r="YY52" s="8">
        <f t="shared" si="31"/>
        <v>3.6439715891189937</v>
      </c>
      <c r="YZ52" s="8">
        <f t="shared" si="31"/>
        <v>3.6357653651002977</v>
      </c>
      <c r="ZA52" s="8">
        <f t="shared" si="31"/>
        <v>3.6275776214980917</v>
      </c>
      <c r="ZB52" s="8">
        <f t="shared" si="31"/>
        <v>3.6194083166944777</v>
      </c>
      <c r="ZC52" s="8">
        <f t="shared" si="31"/>
        <v>3.6112574091652818</v>
      </c>
      <c r="ZD52" s="8">
        <f t="shared" si="31"/>
        <v>3.6031248574798416</v>
      </c>
      <c r="ZE52" s="8">
        <f t="shared" si="31"/>
        <v>3.5950106203007968</v>
      </c>
      <c r="ZF52" s="8">
        <f t="shared" si="31"/>
        <v>3.5869146563838794</v>
      </c>
      <c r="ZG52" s="8">
        <f t="shared" si="31"/>
        <v>3.5788369245777027</v>
      </c>
      <c r="ZH52" s="8">
        <f t="shared" si="31"/>
        <v>3.5707773838235535</v>
      </c>
      <c r="ZI52" s="8">
        <f t="shared" si="31"/>
        <v>3.5627359931551825</v>
      </c>
      <c r="ZJ52" s="8">
        <f t="shared" si="31"/>
        <v>3.5547127116985968</v>
      </c>
      <c r="ZK52" s="8">
        <f t="shared" si="31"/>
        <v>3.5467074986718514</v>
      </c>
      <c r="ZL52" s="8">
        <f t="shared" si="31"/>
        <v>3.5387203133848422</v>
      </c>
      <c r="ZM52" s="8">
        <f t="shared" si="31"/>
        <v>3.5307511152390996</v>
      </c>
      <c r="ZN52" s="8">
        <f t="shared" si="31"/>
        <v>3.522799863727581</v>
      </c>
      <c r="ZO52" s="8">
        <f t="shared" si="31"/>
        <v>3.5148665184344665</v>
      </c>
      <c r="ZP52" s="8">
        <f t="shared" si="31"/>
        <v>3.5069510390349521</v>
      </c>
      <c r="ZQ52" s="8">
        <f t="shared" si="31"/>
        <v>3.4990533852950452</v>
      </c>
      <c r="ZR52" s="8">
        <f t="shared" si="31"/>
        <v>3.4911735170713607</v>
      </c>
      <c r="ZS52" s="8">
        <f t="shared" si="31"/>
        <v>3.483311394310916</v>
      </c>
      <c r="ZT52" s="8">
        <f t="shared" si="31"/>
        <v>3.4754669770509277</v>
      </c>
      <c r="ZU52" s="8">
        <f t="shared" si="31"/>
        <v>3.4676402254186089</v>
      </c>
      <c r="ZV52" s="8">
        <f t="shared" si="31"/>
        <v>3.459831099630966</v>
      </c>
      <c r="ZW52" s="8">
        <f t="shared" si="31"/>
        <v>3.452039559994597</v>
      </c>
      <c r="ZX52" s="8">
        <f t="shared" si="31"/>
        <v>3.4442655669054889</v>
      </c>
      <c r="ZY52" s="8">
        <f t="shared" si="31"/>
        <v>3.4365090808488175</v>
      </c>
      <c r="ZZ52" s="8">
        <f t="shared" si="31"/>
        <v>3.4287700623987458</v>
      </c>
      <c r="AAA52" s="8">
        <f t="shared" si="31"/>
        <v>3.4210484722182239</v>
      </c>
      <c r="AAB52" s="8">
        <f t="shared" si="31"/>
        <v>3.4133442710587882</v>
      </c>
      <c r="AAC52" s="8">
        <f t="shared" si="31"/>
        <v>3.405657419760364</v>
      </c>
      <c r="AAD52" s="8">
        <f t="shared" si="31"/>
        <v>3.3979878792510636</v>
      </c>
      <c r="AAE52" s="8">
        <f t="shared" si="31"/>
        <v>3.3903356105469902</v>
      </c>
      <c r="AAF52" s="8">
        <f t="shared" ref="AAF52:ACQ52" si="32">AAE52*(1-$C$43)</f>
        <v>3.3827005747520382</v>
      </c>
      <c r="AAG52" s="8">
        <f t="shared" si="32"/>
        <v>3.3750827330576967</v>
      </c>
      <c r="AAH52" s="8">
        <f t="shared" si="32"/>
        <v>3.3674820467428508</v>
      </c>
      <c r="AAI52" s="8">
        <f t="shared" si="32"/>
        <v>3.3598984771735858</v>
      </c>
      <c r="AAJ52" s="8">
        <f t="shared" si="32"/>
        <v>3.3523319858029907</v>
      </c>
      <c r="AAK52" s="8">
        <f t="shared" si="32"/>
        <v>3.3447825341709625</v>
      </c>
      <c r="AAL52" s="8">
        <f t="shared" si="32"/>
        <v>3.3372500839040096</v>
      </c>
      <c r="AAM52" s="8">
        <f t="shared" si="32"/>
        <v>3.3297345967150576</v>
      </c>
      <c r="AAN52" s="8">
        <f t="shared" si="32"/>
        <v>3.3222360344032551</v>
      </c>
      <c r="AAO52" s="8">
        <f t="shared" si="32"/>
        <v>3.3147543588537789</v>
      </c>
      <c r="AAP52" s="8">
        <f t="shared" si="32"/>
        <v>3.3072895320376401</v>
      </c>
      <c r="AAQ52" s="8">
        <f t="shared" si="32"/>
        <v>3.2998415160114911</v>
      </c>
      <c r="AAR52" s="8">
        <f t="shared" si="32"/>
        <v>3.2924102729174329</v>
      </c>
      <c r="AAS52" s="8">
        <f t="shared" si="32"/>
        <v>3.2849957649828228</v>
      </c>
      <c r="AAT52" s="8">
        <f t="shared" si="32"/>
        <v>3.2775979545200813</v>
      </c>
      <c r="AAU52" s="8">
        <f t="shared" si="32"/>
        <v>3.2702168039265018</v>
      </c>
      <c r="AAV52" s="8">
        <f t="shared" si="32"/>
        <v>3.2628522756840592</v>
      </c>
      <c r="AAW52" s="8">
        <f t="shared" si="32"/>
        <v>3.2555043323592185</v>
      </c>
      <c r="AAX52" s="8">
        <f t="shared" si="32"/>
        <v>3.2481729366027454</v>
      </c>
      <c r="AAY52" s="8">
        <f t="shared" si="32"/>
        <v>3.240858051149516</v>
      </c>
      <c r="AAZ52" s="8">
        <f t="shared" si="32"/>
        <v>3.2335596388183272</v>
      </c>
      <c r="ABA52" s="8">
        <f t="shared" si="32"/>
        <v>3.2262776625117082</v>
      </c>
      <c r="ABB52" s="8">
        <f t="shared" si="32"/>
        <v>3.2190120852157316</v>
      </c>
      <c r="ABC52" s="8">
        <f t="shared" si="32"/>
        <v>3.2117628699998257</v>
      </c>
      <c r="ABD52" s="8">
        <f t="shared" si="32"/>
        <v>3.2045299800165861</v>
      </c>
      <c r="ABE52" s="8">
        <f t="shared" si="32"/>
        <v>3.1973133785015886</v>
      </c>
      <c r="ABF52" s="8">
        <f t="shared" si="32"/>
        <v>3.1901130287732031</v>
      </c>
      <c r="ABG52" s="8">
        <f t="shared" si="32"/>
        <v>3.1829288942324059</v>
      </c>
      <c r="ABH52" s="8">
        <f t="shared" si="32"/>
        <v>3.1757609383625942</v>
      </c>
      <c r="ABI52" s="8">
        <f t="shared" si="32"/>
        <v>3.1686091247294015</v>
      </c>
      <c r="ABJ52" s="8">
        <f t="shared" si="32"/>
        <v>3.161473416980511</v>
      </c>
      <c r="ABK52" s="8">
        <f t="shared" si="32"/>
        <v>3.1543537788454707</v>
      </c>
      <c r="ABL52" s="8">
        <f t="shared" si="32"/>
        <v>3.1472501741355106</v>
      </c>
      <c r="ABM52" s="8">
        <f t="shared" si="32"/>
        <v>3.1401625667433573</v>
      </c>
      <c r="ABN52" s="8">
        <f t="shared" si="32"/>
        <v>3.1330909206430513</v>
      </c>
      <c r="ABO52" s="8">
        <f t="shared" si="32"/>
        <v>3.1260351998897629</v>
      </c>
      <c r="ABP52" s="8">
        <f t="shared" si="32"/>
        <v>3.1189953686196108</v>
      </c>
      <c r="ABQ52" s="8">
        <f t="shared" si="32"/>
        <v>3.1119713910494795</v>
      </c>
      <c r="ABR52" s="8">
        <f t="shared" si="32"/>
        <v>3.1049632314768361</v>
      </c>
      <c r="ABS52" s="8">
        <f t="shared" si="32"/>
        <v>3.0979708542795503</v>
      </c>
      <c r="ABT52" s="8">
        <f t="shared" si="32"/>
        <v>3.0909942239157129</v>
      </c>
      <c r="ABU52" s="8">
        <f t="shared" si="32"/>
        <v>3.0840333049234547</v>
      </c>
      <c r="ABV52" s="8">
        <f t="shared" si="32"/>
        <v>3.077088061920767</v>
      </c>
      <c r="ABW52" s="8">
        <f t="shared" si="32"/>
        <v>3.0701584596053215</v>
      </c>
      <c r="ABX52" s="8">
        <f t="shared" si="32"/>
        <v>3.0632444627542901</v>
      </c>
      <c r="ABY52" s="8">
        <f t="shared" si="32"/>
        <v>3.0563460362241672</v>
      </c>
      <c r="ABZ52" s="8">
        <f t="shared" si="32"/>
        <v>3.0494631449505905</v>
      </c>
      <c r="ACA52" s="8">
        <f t="shared" si="32"/>
        <v>3.0425957539481616</v>
      </c>
      <c r="ACB52" s="8">
        <f t="shared" si="32"/>
        <v>3.0357438283102702</v>
      </c>
      <c r="ACC52" s="8">
        <f t="shared" si="32"/>
        <v>3.0289073332089154</v>
      </c>
      <c r="ACD52" s="8">
        <f t="shared" si="32"/>
        <v>3.0220862338945289</v>
      </c>
      <c r="ACE52" s="8">
        <f t="shared" si="32"/>
        <v>3.0152804956957984</v>
      </c>
      <c r="ACF52" s="8">
        <f t="shared" si="32"/>
        <v>3.0084900840194915</v>
      </c>
      <c r="ACG52" s="8">
        <f t="shared" si="32"/>
        <v>3.0017149643502794</v>
      </c>
      <c r="ACH52" s="8">
        <f t="shared" si="32"/>
        <v>2.9949551022505623</v>
      </c>
      <c r="ACI52" s="8">
        <f t="shared" si="32"/>
        <v>2.9882104633602937</v>
      </c>
      <c r="ACJ52" s="8">
        <f t="shared" si="32"/>
        <v>2.9814810133968064</v>
      </c>
      <c r="ACK52" s="8">
        <f t="shared" si="32"/>
        <v>2.9747667181546369</v>
      </c>
      <c r="ACL52" s="8">
        <f t="shared" si="32"/>
        <v>2.9680675435053527</v>
      </c>
      <c r="ACM52" s="8">
        <f t="shared" si="32"/>
        <v>2.9613834553973786</v>
      </c>
      <c r="ACN52" s="8">
        <f t="shared" si="32"/>
        <v>2.9547144198558235</v>
      </c>
      <c r="ACO52" s="8">
        <f t="shared" si="32"/>
        <v>2.9480604029823083</v>
      </c>
      <c r="ACP52" s="8">
        <f t="shared" si="32"/>
        <v>2.9414213709547923</v>
      </c>
      <c r="ACQ52" s="8">
        <f t="shared" si="32"/>
        <v>2.9347972900274022</v>
      </c>
      <c r="ACR52" s="8">
        <f t="shared" ref="ACR52:AFC52" si="33">ACQ52*(1-$C$43)</f>
        <v>2.9281881265302605</v>
      </c>
      <c r="ACS52" s="8">
        <f t="shared" si="33"/>
        <v>2.9215938468693143</v>
      </c>
      <c r="ACT52" s="8">
        <f t="shared" si="33"/>
        <v>2.9150144175261645</v>
      </c>
      <c r="ACU52" s="8">
        <f t="shared" si="33"/>
        <v>2.9084498050578955</v>
      </c>
      <c r="ACV52" s="8">
        <f t="shared" si="33"/>
        <v>2.9018999760969049</v>
      </c>
      <c r="ACW52" s="8">
        <f t="shared" si="33"/>
        <v>2.8953648973507344</v>
      </c>
      <c r="ACX52" s="8">
        <f t="shared" si="33"/>
        <v>2.8888445356019004</v>
      </c>
      <c r="ACY52" s="8">
        <f t="shared" si="33"/>
        <v>2.8823388577077247</v>
      </c>
      <c r="ACZ52" s="8">
        <f t="shared" si="33"/>
        <v>2.8758478306001667</v>
      </c>
      <c r="ADA52" s="8">
        <f t="shared" si="33"/>
        <v>2.8693714212856549</v>
      </c>
      <c r="ADB52" s="8">
        <f t="shared" si="33"/>
        <v>2.8629095968449194</v>
      </c>
      <c r="ADC52" s="8">
        <f t="shared" si="33"/>
        <v>2.8564623244328247</v>
      </c>
      <c r="ADD52" s="8">
        <f t="shared" si="33"/>
        <v>2.8500295712782018</v>
      </c>
      <c r="ADE52" s="8">
        <f t="shared" si="33"/>
        <v>2.8436113046836833</v>
      </c>
      <c r="ADF52" s="8">
        <f t="shared" si="33"/>
        <v>2.8372074920255357</v>
      </c>
      <c r="ADG52" s="8">
        <f t="shared" si="33"/>
        <v>2.8308181007534943</v>
      </c>
      <c r="ADH52" s="8">
        <f t="shared" si="33"/>
        <v>2.8244430983905975</v>
      </c>
      <c r="ADI52" s="8">
        <f t="shared" si="33"/>
        <v>2.8180824525330217</v>
      </c>
      <c r="ADJ52" s="8">
        <f t="shared" si="33"/>
        <v>2.8117361308499174</v>
      </c>
      <c r="ADK52" s="8">
        <f t="shared" si="33"/>
        <v>2.8054041010832433</v>
      </c>
      <c r="ADL52" s="8">
        <f t="shared" si="33"/>
        <v>2.799086331047604</v>
      </c>
      <c r="ADM52" s="8">
        <f t="shared" si="33"/>
        <v>2.7927827886300847</v>
      </c>
      <c r="ADN52" s="8">
        <f t="shared" si="33"/>
        <v>2.7864934417900895</v>
      </c>
      <c r="ADO52" s="8">
        <f t="shared" si="33"/>
        <v>2.7802182585591781</v>
      </c>
      <c r="ADP52" s="8">
        <f t="shared" si="33"/>
        <v>2.7739572070409029</v>
      </c>
      <c r="ADQ52" s="8">
        <f t="shared" si="33"/>
        <v>2.7677102554106465</v>
      </c>
      <c r="ADR52" s="8">
        <f t="shared" si="33"/>
        <v>2.7614773719154617</v>
      </c>
      <c r="ADS52" s="8">
        <f t="shared" si="33"/>
        <v>2.7552585248739079</v>
      </c>
      <c r="ADT52" s="8">
        <f t="shared" si="33"/>
        <v>2.7490536826758918</v>
      </c>
      <c r="ADU52" s="8">
        <f t="shared" si="33"/>
        <v>2.7428628137825055</v>
      </c>
      <c r="ADV52" s="8">
        <f t="shared" si="33"/>
        <v>2.7366858867258674</v>
      </c>
      <c r="ADW52" s="8">
        <f t="shared" si="33"/>
        <v>2.7305228701089606</v>
      </c>
      <c r="ADX52" s="8">
        <f t="shared" si="33"/>
        <v>2.7243737326054749</v>
      </c>
      <c r="ADY52" s="8">
        <f t="shared" si="33"/>
        <v>2.7182384429596471</v>
      </c>
      <c r="ADZ52" s="8">
        <f t="shared" si="33"/>
        <v>2.7121169699861021</v>
      </c>
      <c r="AEA52" s="8">
        <f t="shared" si="33"/>
        <v>2.7060092825696933</v>
      </c>
      <c r="AEB52" s="8">
        <f t="shared" si="33"/>
        <v>2.6999153496653463</v>
      </c>
      <c r="AEC52" s="8">
        <f t="shared" si="33"/>
        <v>2.6938351402978999</v>
      </c>
      <c r="AED52" s="8">
        <f t="shared" si="33"/>
        <v>2.6877686235619489</v>
      </c>
      <c r="AEE52" s="8">
        <f t="shared" si="33"/>
        <v>2.6817157686216873</v>
      </c>
      <c r="AEF52" s="8">
        <f t="shared" si="33"/>
        <v>2.6756765447107513</v>
      </c>
      <c r="AEG52" s="8">
        <f t="shared" si="33"/>
        <v>2.6696509211320625</v>
      </c>
      <c r="AEH52" s="8">
        <f t="shared" si="33"/>
        <v>2.663638867257673</v>
      </c>
      <c r="AEI52" s="8">
        <f t="shared" si="33"/>
        <v>2.6576403525286088</v>
      </c>
      <c r="AEJ52" s="8">
        <f t="shared" si="33"/>
        <v>2.6516553464547141</v>
      </c>
      <c r="AEK52" s="8">
        <f t="shared" si="33"/>
        <v>2.645683818614498</v>
      </c>
      <c r="AEL52" s="8">
        <f t="shared" si="33"/>
        <v>2.6397257386549779</v>
      </c>
      <c r="AEM52" s="8">
        <f t="shared" si="33"/>
        <v>2.6337810762915268</v>
      </c>
      <c r="AEN52" s="8">
        <f t="shared" si="33"/>
        <v>2.6278498013077183</v>
      </c>
      <c r="AEO52" s="8">
        <f t="shared" si="33"/>
        <v>2.621931883555173</v>
      </c>
      <c r="AEP52" s="8">
        <f t="shared" si="33"/>
        <v>2.6160272929534067</v>
      </c>
      <c r="AEQ52" s="8">
        <f t="shared" si="33"/>
        <v>2.6101359994896756</v>
      </c>
      <c r="AER52" s="8">
        <f t="shared" si="33"/>
        <v>2.6042579732188247</v>
      </c>
      <c r="AES52" s="8">
        <f t="shared" si="33"/>
        <v>2.5983931842631356</v>
      </c>
      <c r="AET52" s="8">
        <f t="shared" si="33"/>
        <v>2.5925416028121751</v>
      </c>
      <c r="AEU52" s="8">
        <f t="shared" si="33"/>
        <v>2.5867031991226419</v>
      </c>
      <c r="AEV52" s="8">
        <f t="shared" si="33"/>
        <v>2.5808779435182174</v>
      </c>
      <c r="AEW52" s="8">
        <f t="shared" si="33"/>
        <v>2.5750658063894143</v>
      </c>
      <c r="AEX52" s="8">
        <f t="shared" si="33"/>
        <v>2.5692667581934252</v>
      </c>
      <c r="AEY52" s="8">
        <f t="shared" si="33"/>
        <v>2.5634807694539736</v>
      </c>
      <c r="AEZ52" s="8">
        <f t="shared" si="33"/>
        <v>2.5577078107611633</v>
      </c>
      <c r="AFA52" s="8">
        <f t="shared" si="33"/>
        <v>2.5519478527713289</v>
      </c>
      <c r="AFB52" s="8">
        <f t="shared" si="33"/>
        <v>2.5462008662068878</v>
      </c>
      <c r="AFC52" s="8">
        <f t="shared" si="33"/>
        <v>2.5404668218561897</v>
      </c>
      <c r="AFD52" s="8">
        <f t="shared" ref="AFD52:AHO52" si="34">AFC52*(1-$C$43)</f>
        <v>2.5347456905733696</v>
      </c>
      <c r="AFE52" s="8">
        <f t="shared" si="34"/>
        <v>2.5290374432781983</v>
      </c>
      <c r="AFF52" s="8">
        <f t="shared" si="34"/>
        <v>2.5233420509559359</v>
      </c>
      <c r="AFG52" s="8">
        <f t="shared" si="34"/>
        <v>2.5176594846571829</v>
      </c>
      <c r="AFH52" s="8">
        <f t="shared" si="34"/>
        <v>2.5119897154977351</v>
      </c>
      <c r="AFI52" s="8">
        <f t="shared" si="34"/>
        <v>2.5063327146584342</v>
      </c>
      <c r="AFJ52" s="8">
        <f t="shared" si="34"/>
        <v>2.5006884533850235</v>
      </c>
      <c r="AFK52" s="8">
        <f t="shared" si="34"/>
        <v>2.4950569029880003</v>
      </c>
      <c r="AFL52" s="8">
        <f t="shared" si="34"/>
        <v>2.4894380348424714</v>
      </c>
      <c r="AFM52" s="8">
        <f t="shared" si="34"/>
        <v>2.4838318203880059</v>
      </c>
      <c r="AFN52" s="8">
        <f t="shared" si="34"/>
        <v>2.4782382311284921</v>
      </c>
      <c r="AFO52" s="8">
        <f t="shared" si="34"/>
        <v>2.4726572386319905</v>
      </c>
      <c r="AFP52" s="8">
        <f t="shared" si="34"/>
        <v>2.4670888145305914</v>
      </c>
      <c r="AFQ52" s="8">
        <f t="shared" si="34"/>
        <v>2.4615329305202684</v>
      </c>
      <c r="AFR52" s="8">
        <f t="shared" si="34"/>
        <v>2.4559895583607365</v>
      </c>
      <c r="AFS52" s="8">
        <f t="shared" si="34"/>
        <v>2.4504586698753079</v>
      </c>
      <c r="AFT52" s="8">
        <f t="shared" si="34"/>
        <v>2.4449402369507487</v>
      </c>
      <c r="AFU52" s="8">
        <f t="shared" si="34"/>
        <v>2.4394342315371356</v>
      </c>
      <c r="AFV52" s="8">
        <f t="shared" si="34"/>
        <v>2.4339406256477139</v>
      </c>
      <c r="AFW52" s="8">
        <f t="shared" si="34"/>
        <v>2.4284593913587553</v>
      </c>
      <c r="AFX52" s="8">
        <f t="shared" si="34"/>
        <v>2.4229905008094152</v>
      </c>
      <c r="AFY52" s="8">
        <f t="shared" si="34"/>
        <v>2.4175339262015925</v>
      </c>
      <c r="AFZ52" s="8">
        <f t="shared" si="34"/>
        <v>2.4120896397997864</v>
      </c>
      <c r="AGA52" s="8">
        <f t="shared" si="34"/>
        <v>2.4066576139309572</v>
      </c>
      <c r="AGB52" s="8">
        <f t="shared" si="34"/>
        <v>2.4012378209843845</v>
      </c>
      <c r="AGC52" s="8">
        <f t="shared" si="34"/>
        <v>2.3958302334115276</v>
      </c>
      <c r="AGD52" s="8">
        <f t="shared" si="34"/>
        <v>2.3904348237258848</v>
      </c>
      <c r="AGE52" s="8">
        <f t="shared" si="34"/>
        <v>2.385051564502854</v>
      </c>
      <c r="AGF52" s="8">
        <f t="shared" si="34"/>
        <v>2.3796804283795936</v>
      </c>
      <c r="AGG52" s="8">
        <f t="shared" si="34"/>
        <v>2.3743213880548826</v>
      </c>
      <c r="AGH52" s="8">
        <f t="shared" si="34"/>
        <v>2.368974416288983</v>
      </c>
      <c r="AGI52" s="8">
        <f t="shared" si="34"/>
        <v>2.3636394859035001</v>
      </c>
      <c r="AGJ52" s="8">
        <f t="shared" si="34"/>
        <v>2.3583165697812456</v>
      </c>
      <c r="AGK52" s="8">
        <f t="shared" si="34"/>
        <v>2.353005640866098</v>
      </c>
      <c r="AGL52" s="8">
        <f t="shared" si="34"/>
        <v>2.3477066721628677</v>
      </c>
      <c r="AGM52" s="8">
        <f t="shared" si="34"/>
        <v>2.3424196367371568</v>
      </c>
      <c r="AGN52" s="8">
        <f t="shared" si="34"/>
        <v>2.3371445077152249</v>
      </c>
      <c r="AGO52" s="8">
        <f t="shared" si="34"/>
        <v>2.33188125828385</v>
      </c>
      <c r="AGP52" s="8">
        <f t="shared" si="34"/>
        <v>2.3266298616901948</v>
      </c>
      <c r="AGQ52" s="8">
        <f t="shared" si="34"/>
        <v>2.3213902912416686</v>
      </c>
      <c r="AGR52" s="8">
        <f t="shared" si="34"/>
        <v>2.3161625203057925</v>
      </c>
      <c r="AGS52" s="8">
        <f t="shared" si="34"/>
        <v>2.3109465223100636</v>
      </c>
      <c r="AGT52" s="8">
        <f t="shared" si="34"/>
        <v>2.3057422707418214</v>
      </c>
      <c r="AGU52" s="8">
        <f t="shared" si="34"/>
        <v>2.3005497391481109</v>
      </c>
      <c r="AGV52" s="8">
        <f t="shared" si="34"/>
        <v>2.2953689011355491</v>
      </c>
      <c r="AGW52" s="8">
        <f t="shared" si="34"/>
        <v>2.2901997303701918</v>
      </c>
      <c r="AGX52" s="8">
        <f t="shared" si="34"/>
        <v>2.285042200577398</v>
      </c>
      <c r="AGY52" s="8">
        <f t="shared" si="34"/>
        <v>2.2798962855416978</v>
      </c>
      <c r="AGZ52" s="8">
        <f t="shared" si="34"/>
        <v>2.2747619591066579</v>
      </c>
      <c r="AHA52" s="8">
        <f t="shared" si="34"/>
        <v>2.2696391951747494</v>
      </c>
      <c r="AHB52" s="8">
        <f t="shared" si="34"/>
        <v>2.2645279677072159</v>
      </c>
      <c r="AHC52" s="8">
        <f t="shared" si="34"/>
        <v>2.2594282507239392</v>
      </c>
      <c r="AHD52" s="8">
        <f t="shared" si="34"/>
        <v>2.2543400183033087</v>
      </c>
      <c r="AHE52" s="8">
        <f t="shared" si="34"/>
        <v>2.2492632445820897</v>
      </c>
      <c r="AHF52" s="8">
        <f t="shared" si="34"/>
        <v>2.2441979037552908</v>
      </c>
      <c r="AHG52" s="8">
        <f t="shared" si="34"/>
        <v>2.2391439700760341</v>
      </c>
      <c r="AHH52" s="8">
        <f t="shared" si="34"/>
        <v>2.2341014178554226</v>
      </c>
      <c r="AHI52" s="8">
        <f t="shared" si="34"/>
        <v>2.2290702214624121</v>
      </c>
      <c r="AHJ52" s="8">
        <f t="shared" si="34"/>
        <v>2.2240503553236786</v>
      </c>
      <c r="AHK52" s="8">
        <f t="shared" si="34"/>
        <v>2.2190417939234894</v>
      </c>
      <c r="AHL52" s="8">
        <f t="shared" si="34"/>
        <v>2.2140445118035736</v>
      </c>
      <c r="AHM52" s="8">
        <f t="shared" si="34"/>
        <v>2.2090584835629921</v>
      </c>
      <c r="AHN52" s="8">
        <f t="shared" si="34"/>
        <v>2.2040836838580082</v>
      </c>
      <c r="AHO52" s="8">
        <f t="shared" si="34"/>
        <v>2.1991200874019601</v>
      </c>
      <c r="AHP52" s="8">
        <f t="shared" ref="AHP52:AKA52" si="35">AHO52*(1-$C$43)</f>
        <v>2.1941676689651306</v>
      </c>
      <c r="AHQ52" s="8">
        <f t="shared" si="35"/>
        <v>2.1892264033746209</v>
      </c>
      <c r="AHR52" s="8">
        <f t="shared" si="35"/>
        <v>2.1842962655142211</v>
      </c>
      <c r="AHS52" s="8">
        <f t="shared" si="35"/>
        <v>2.1793772303242829</v>
      </c>
      <c r="AHT52" s="8">
        <f t="shared" si="35"/>
        <v>2.1744692728015926</v>
      </c>
      <c r="AHU52" s="8">
        <f t="shared" si="35"/>
        <v>2.1695723679992436</v>
      </c>
      <c r="AHV52" s="8">
        <f t="shared" si="35"/>
        <v>2.1646864910265093</v>
      </c>
      <c r="AHW52" s="8">
        <f t="shared" si="35"/>
        <v>2.1598116170487174</v>
      </c>
      <c r="AHX52" s="8">
        <f t="shared" si="35"/>
        <v>2.1549477212871238</v>
      </c>
      <c r="AHY52" s="8">
        <f t="shared" si="35"/>
        <v>2.1500947790187852</v>
      </c>
      <c r="AHZ52" s="8">
        <f t="shared" si="35"/>
        <v>2.1452527655764349</v>
      </c>
      <c r="AIA52" s="8">
        <f t="shared" si="35"/>
        <v>2.1404216563483565</v>
      </c>
      <c r="AIB52" s="8">
        <f t="shared" si="35"/>
        <v>2.1356014267782597</v>
      </c>
      <c r="AIC52" s="8">
        <f t="shared" si="35"/>
        <v>2.1307920523651549</v>
      </c>
      <c r="AID52" s="8">
        <f t="shared" si="35"/>
        <v>2.1259935086632287</v>
      </c>
      <c r="AIE52" s="8">
        <f t="shared" si="35"/>
        <v>2.1212057712817192</v>
      </c>
      <c r="AIF52" s="8">
        <f t="shared" si="35"/>
        <v>2.1164288158847926</v>
      </c>
      <c r="AIG52" s="8">
        <f t="shared" si="35"/>
        <v>2.1116626181914198</v>
      </c>
      <c r="AIH52" s="8">
        <f t="shared" si="35"/>
        <v>2.1069071539752526</v>
      </c>
      <c r="AII52" s="8">
        <f t="shared" si="35"/>
        <v>2.1021623990645004</v>
      </c>
      <c r="AIJ52" s="8">
        <f t="shared" si="35"/>
        <v>2.097428329341807</v>
      </c>
      <c r="AIK52" s="8">
        <f t="shared" si="35"/>
        <v>2.0927049207441293</v>
      </c>
      <c r="AIL52" s="8">
        <f t="shared" si="35"/>
        <v>2.0879921492626132</v>
      </c>
      <c r="AIM52" s="8">
        <f t="shared" si="35"/>
        <v>2.0832899909424736</v>
      </c>
      <c r="AIN52" s="8">
        <f t="shared" si="35"/>
        <v>2.0785984218828712</v>
      </c>
      <c r="AIO52" s="8">
        <f t="shared" si="35"/>
        <v>2.0739174182367908</v>
      </c>
      <c r="AIP52" s="8">
        <f t="shared" si="35"/>
        <v>2.0692469562109213</v>
      </c>
      <c r="AIQ52" s="8">
        <f t="shared" si="35"/>
        <v>2.0645870120655343</v>
      </c>
      <c r="AIR52" s="8">
        <f t="shared" si="35"/>
        <v>2.0599375621143627</v>
      </c>
      <c r="AIS52" s="8">
        <f t="shared" si="35"/>
        <v>2.0552985827244812</v>
      </c>
      <c r="AIT52" s="8">
        <f t="shared" si="35"/>
        <v>2.0506700503161857</v>
      </c>
      <c r="AIU52" s="8">
        <f t="shared" si="35"/>
        <v>2.0460519413628737</v>
      </c>
      <c r="AIV52" s="8">
        <f t="shared" si="35"/>
        <v>2.0414442323909245</v>
      </c>
      <c r="AIW52" s="8">
        <f t="shared" si="35"/>
        <v>2.0368468999795799</v>
      </c>
      <c r="AIX52" s="8">
        <f t="shared" si="35"/>
        <v>2.0322599207608256</v>
      </c>
      <c r="AIY52" s="8">
        <f t="shared" si="35"/>
        <v>2.0276832714192721</v>
      </c>
      <c r="AIZ52" s="8">
        <f t="shared" si="35"/>
        <v>2.0231169286920356</v>
      </c>
      <c r="AJA52" s="8">
        <f t="shared" si="35"/>
        <v>2.018560869368621</v>
      </c>
      <c r="AJB52" s="8">
        <f t="shared" si="35"/>
        <v>2.0140150702908026</v>
      </c>
      <c r="AJC52" s="8">
        <f t="shared" si="35"/>
        <v>2.0094795083525079</v>
      </c>
      <c r="AJD52" s="8">
        <f t="shared" si="35"/>
        <v>2.0049541604996981</v>
      </c>
      <c r="AJE52" s="8">
        <f t="shared" si="35"/>
        <v>2.0004390037302526</v>
      </c>
      <c r="AJF52" s="8">
        <f t="shared" si="35"/>
        <v>1.995934015093852</v>
      </c>
      <c r="AJG52" s="8">
        <f t="shared" si="35"/>
        <v>1.9914391716918607</v>
      </c>
      <c r="AJH52" s="8">
        <f t="shared" si="35"/>
        <v>1.9869544506772105</v>
      </c>
      <c r="AJI52" s="8">
        <f t="shared" si="35"/>
        <v>1.9824798292542853</v>
      </c>
      <c r="AJJ52" s="8">
        <f t="shared" si="35"/>
        <v>1.9780152846788046</v>
      </c>
      <c r="AJK52" s="8">
        <f t="shared" si="35"/>
        <v>1.9735607942577078</v>
      </c>
      <c r="AJL52" s="8">
        <f t="shared" si="35"/>
        <v>1.9691163353490393</v>
      </c>
      <c r="AJM52" s="8">
        <f t="shared" si="35"/>
        <v>1.9646818853618333</v>
      </c>
      <c r="AJN52" s="8">
        <f t="shared" si="35"/>
        <v>1.9602574217559985</v>
      </c>
      <c r="AJO52" s="8">
        <f t="shared" si="35"/>
        <v>1.955842922042204</v>
      </c>
      <c r="AJP52" s="8">
        <f t="shared" si="35"/>
        <v>1.9514383637817649</v>
      </c>
      <c r="AJQ52" s="8">
        <f t="shared" si="35"/>
        <v>1.9470437245865284</v>
      </c>
      <c r="AJR52" s="8">
        <f t="shared" si="35"/>
        <v>1.9426589821187594</v>
      </c>
      <c r="AJS52" s="8">
        <f t="shared" si="35"/>
        <v>1.9382841140910279</v>
      </c>
      <c r="AJT52" s="8">
        <f t="shared" si="35"/>
        <v>1.9339190982660948</v>
      </c>
      <c r="AJU52" s="8">
        <f t="shared" si="35"/>
        <v>1.9295639124567994</v>
      </c>
      <c r="AJV52" s="8">
        <f t="shared" si="35"/>
        <v>1.9252185345259465</v>
      </c>
      <c r="AJW52" s="8">
        <f t="shared" si="35"/>
        <v>1.9208829423861939</v>
      </c>
      <c r="AJX52" s="8">
        <f t="shared" si="35"/>
        <v>1.9165571139999402</v>
      </c>
      <c r="AJY52" s="8">
        <f t="shared" si="35"/>
        <v>1.9122410273792123</v>
      </c>
      <c r="AJZ52" s="8">
        <f t="shared" si="35"/>
        <v>1.9079346605855543</v>
      </c>
      <c r="AKA52" s="8">
        <f t="shared" si="35"/>
        <v>1.9036379917299155</v>
      </c>
      <c r="AKB52" s="8">
        <f t="shared" ref="AKB52:ALO52" si="36">AKA52*(1-$C$43)</f>
        <v>1.8993509989725397</v>
      </c>
      <c r="AKC52" s="8">
        <f t="shared" si="36"/>
        <v>1.8950736605228535</v>
      </c>
      <c r="AKD52" s="8">
        <f t="shared" si="36"/>
        <v>1.8908059546393561</v>
      </c>
      <c r="AKE52" s="8">
        <f t="shared" si="36"/>
        <v>1.8865478596295082</v>
      </c>
      <c r="AKF52" s="8">
        <f t="shared" si="36"/>
        <v>1.8822993538496224</v>
      </c>
      <c r="AKG52" s="8">
        <f t="shared" si="36"/>
        <v>1.8780604157047531</v>
      </c>
      <c r="AKH52" s="8">
        <f t="shared" si="36"/>
        <v>1.873831023648586</v>
      </c>
      <c r="AKI52" s="8">
        <f t="shared" si="36"/>
        <v>1.8696111561833293</v>
      </c>
      <c r="AKJ52" s="8">
        <f t="shared" si="36"/>
        <v>1.8654007918596043</v>
      </c>
      <c r="AKK52" s="8">
        <f t="shared" si="36"/>
        <v>1.8611999092763365</v>
      </c>
      <c r="AKL52" s="8">
        <f t="shared" si="36"/>
        <v>1.857008487080646</v>
      </c>
      <c r="AKM52" s="8">
        <f t="shared" si="36"/>
        <v>1.8528265039677403</v>
      </c>
      <c r="AKN52" s="8">
        <f t="shared" si="36"/>
        <v>1.848653938680805</v>
      </c>
      <c r="AKO52" s="8">
        <f t="shared" si="36"/>
        <v>1.8444907700108957</v>
      </c>
      <c r="AKP52" s="8">
        <f t="shared" si="36"/>
        <v>1.8403369767968312</v>
      </c>
      <c r="AKQ52" s="8">
        <f t="shared" si="36"/>
        <v>1.8361925379250847</v>
      </c>
      <c r="AKR52" s="8">
        <f t="shared" si="36"/>
        <v>1.8320574323296774</v>
      </c>
      <c r="AKS52" s="8">
        <f t="shared" si="36"/>
        <v>1.827931638992071</v>
      </c>
      <c r="AKT52" s="8">
        <f t="shared" si="36"/>
        <v>1.8238151369410609</v>
      </c>
      <c r="AKU52" s="8">
        <f t="shared" si="36"/>
        <v>1.8197079052526697</v>
      </c>
      <c r="AKV52" s="8">
        <f t="shared" si="36"/>
        <v>1.8156099230500407</v>
      </c>
      <c r="AKW52" s="8">
        <f t="shared" si="36"/>
        <v>1.811521169503332</v>
      </c>
      <c r="AKX52" s="8">
        <f t="shared" si="36"/>
        <v>1.8074416238296105</v>
      </c>
      <c r="AKY52" s="8">
        <f t="shared" si="36"/>
        <v>1.8033712652927461</v>
      </c>
      <c r="AKZ52" s="8">
        <f t="shared" si="36"/>
        <v>1.7993100732033067</v>
      </c>
      <c r="ALA52" s="8">
        <f t="shared" si="36"/>
        <v>1.7952580269184528</v>
      </c>
      <c r="ALB52" s="8">
        <f t="shared" si="36"/>
        <v>1.7912151058418324</v>
      </c>
      <c r="ALC52" s="8">
        <f t="shared" si="36"/>
        <v>1.7871812894234766</v>
      </c>
      <c r="ALD52" s="8">
        <f t="shared" si="36"/>
        <v>1.783156557159695</v>
      </c>
      <c r="ALE52" s="8">
        <f t="shared" si="36"/>
        <v>1.7791408885929714</v>
      </c>
      <c r="ALF52" s="8">
        <f t="shared" si="36"/>
        <v>1.7751342633118599</v>
      </c>
      <c r="ALG52" s="8">
        <f t="shared" si="36"/>
        <v>1.7711366609508814</v>
      </c>
      <c r="ALH52" s="8">
        <f t="shared" si="36"/>
        <v>1.76714806119042</v>
      </c>
      <c r="ALI52" s="8">
        <f t="shared" si="36"/>
        <v>1.7631684437566191</v>
      </c>
      <c r="ALJ52" s="8">
        <f t="shared" si="36"/>
        <v>1.7591977884212791</v>
      </c>
      <c r="ALK52" s="8">
        <f t="shared" si="36"/>
        <v>1.7552360750017544</v>
      </c>
      <c r="ALL52" s="8">
        <f t="shared" si="36"/>
        <v>1.7512832833608505</v>
      </c>
      <c r="ALM52" s="8">
        <f t="shared" si="36"/>
        <v>1.7473393934067218</v>
      </c>
      <c r="ALN52" s="8">
        <f t="shared" si="36"/>
        <v>1.7434043850927698</v>
      </c>
      <c r="ALO52" s="8">
        <f t="shared" si="36"/>
        <v>1.7394782384175409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16.253725490196079</v>
      </c>
      <c r="D53" s="8">
        <f t="shared" si="37"/>
        <v>15.899139314109958</v>
      </c>
      <c r="E53" s="8">
        <f t="shared" si="37"/>
        <v>15.552288678798611</v>
      </c>
      <c r="F53" s="8">
        <f t="shared" si="37"/>
        <v>15.21300482813133</v>
      </c>
      <c r="G53" s="8">
        <f t="shared" si="37"/>
        <v>14.881122687508213</v>
      </c>
      <c r="H53" s="8">
        <f t="shared" si="37"/>
        <v>14.556480783545044</v>
      </c>
      <c r="I53" s="8">
        <f t="shared" si="37"/>
        <v>14.238921165510298</v>
      </c>
      <c r="J53" s="8">
        <f t="shared" si="37"/>
        <v>13.928289328476048</v>
      </c>
      <c r="K53" s="8">
        <f t="shared" si="37"/>
        <v>13.624434138145411</v>
      </c>
      <c r="L53" s="8">
        <f t="shared" si="37"/>
        <v>13.327207757319908</v>
      </c>
      <c r="M53" s="8">
        <f t="shared" si="37"/>
        <v>13.036465573971004</v>
      </c>
      <c r="N53" s="8">
        <f t="shared" si="37"/>
        <v>12.752066130880802</v>
      </c>
      <c r="O53" s="8">
        <f t="shared" si="37"/>
        <v>12.473871056817707</v>
      </c>
      <c r="P53" s="8">
        <f t="shared" si="37"/>
        <v>12.201744999213481</v>
      </c>
      <c r="Q53" s="8">
        <f t="shared" si="37"/>
        <v>11.935555558309074</v>
      </c>
      <c r="R53" s="8">
        <f t="shared" si="37"/>
        <v>11.675173222737021</v>
      </c>
      <c r="S53" s="8">
        <f t="shared" si="37"/>
        <v>11.420471306509231</v>
      </c>
      <c r="T53" s="8">
        <f t="shared" si="37"/>
        <v>11.171325887379385</v>
      </c>
      <c r="U53" s="8">
        <f t="shared" si="37"/>
        <v>10.927615746550007</v>
      </c>
      <c r="V53" s="8">
        <f t="shared" si="37"/>
        <v>10.689222309694877</v>
      </c>
      <c r="W53" s="8">
        <f t="shared" si="37"/>
        <v>10.456029589268084</v>
      </c>
      <c r="X53" s="8">
        <f t="shared" si="37"/>
        <v>10.227924128071619</v>
      </c>
      <c r="Y53" s="8">
        <f t="shared" si="37"/>
        <v>10.004794944054121</v>
      </c>
      <c r="Z53" s="8">
        <f t="shared" si="37"/>
        <v>9.7865334763138314</v>
      </c>
      <c r="AA53" s="8">
        <f t="shared" si="37"/>
        <v>9.5730335322795828</v>
      </c>
      <c r="AB53" s="8">
        <f t="shared" si="37"/>
        <v>9.3641912360440074</v>
      </c>
      <c r="AC53" s="8">
        <f t="shared" si="37"/>
        <v>9.1599049778239579</v>
      </c>
      <c r="AD53" s="8">
        <f t="shared" si="37"/>
        <v>8.9600753645234281</v>
      </c>
      <c r="AE53" s="8">
        <f t="shared" si="37"/>
        <v>8.7646051713750222</v>
      </c>
      <c r="AF53" s="8">
        <f t="shared" si="37"/>
        <v>8.5733992946363564</v>
      </c>
      <c r="AG53" s="8">
        <f t="shared" si="37"/>
        <v>8.3863647053184689</v>
      </c>
      <c r="AH53" s="8">
        <f t="shared" si="37"/>
        <v>8.2034104039236162</v>
      </c>
      <c r="AI53" s="8">
        <f t="shared" si="37"/>
        <v>8.024447376170567</v>
      </c>
      <c r="AJ53" s="8">
        <f t="shared" si="37"/>
        <v>7.8493885496857176</v>
      </c>
      <c r="AK53" s="8">
        <f t="shared" si="37"/>
        <v>7.6781487516390445</v>
      </c>
      <c r="AL53" s="8">
        <f t="shared" si="37"/>
        <v>7.5106446673042679</v>
      </c>
      <c r="AM53" s="8">
        <f t="shared" si="37"/>
        <v>7.3467947995230363</v>
      </c>
      <c r="AN53" s="8">
        <f t="shared" si="37"/>
        <v>7.1865194290534413</v>
      </c>
      <c r="AO53" s="8">
        <f t="shared" si="37"/>
        <v>7.0297405757835447</v>
      </c>
      <c r="AP53" s="8">
        <f t="shared" si="37"/>
        <v>6.8763819607910577</v>
      </c>
      <c r="AQ53" s="8">
        <f t="shared" si="37"/>
        <v>6.7263689692307409</v>
      </c>
      <c r="AR53" s="8">
        <f t="shared" si="37"/>
        <v>6.5796286140314058</v>
      </c>
      <c r="AS53" s="8">
        <f t="shared" si="37"/>
        <v>6.4360895003849086</v>
      </c>
      <c r="AT53" s="8">
        <f t="shared" si="37"/>
        <v>6.2956817910098435</v>
      </c>
      <c r="AU53" s="8">
        <f t="shared" si="37"/>
        <v>6.1583371721730291</v>
      </c>
      <c r="AV53" s="8">
        <f t="shared" si="37"/>
        <v>6.0239888204522494</v>
      </c>
      <c r="AW53" s="8">
        <f t="shared" si="37"/>
        <v>5.8925713702241103</v>
      </c>
      <c r="AX53" s="8">
        <f t="shared" si="37"/>
        <v>5.7640208818611418</v>
      </c>
      <c r="AY53" s="8">
        <f t="shared" si="37"/>
        <v>5.6382748106227352</v>
      </c>
      <c r="AZ53" s="8">
        <f t="shared" si="37"/>
        <v>5.5152719762247182</v>
      </c>
      <c r="BA53" s="8">
        <f t="shared" si="37"/>
        <v>5.3949525330728045</v>
      </c>
      <c r="BB53" s="8">
        <f t="shared" si="37"/>
        <v>5.2772579411454146</v>
      </c>
      <c r="BC53" s="8">
        <f t="shared" si="37"/>
        <v>5.1621309375117219</v>
      </c>
      <c r="BD53" s="8">
        <f t="shared" si="37"/>
        <v>5.0495155084710239</v>
      </c>
      <c r="BE53" s="8">
        <f t="shared" si="37"/>
        <v>4.9393568622999497</v>
      </c>
      <c r="BF53" s="8">
        <f t="shared" si="37"/>
        <v>4.831601402594166</v>
      </c>
      <c r="BG53" s="8">
        <f t="shared" si="37"/>
        <v>4.7261967021916904</v>
      </c>
      <c r="BH53" s="8">
        <f t="shared" si="37"/>
        <v>4.6230914776650529</v>
      </c>
      <c r="BI53" s="8">
        <f t="shared" si="37"/>
        <v>4.5222355643699528</v>
      </c>
      <c r="BJ53" s="8">
        <f t="shared" si="37"/>
        <v>4.4235798920382265</v>
      </c>
      <c r="BK53" s="8">
        <f t="shared" si="37"/>
        <v>4.3270764609032906</v>
      </c>
      <c r="BL53" s="8">
        <f t="shared" si="37"/>
        <v>4.2326783183464078</v>
      </c>
      <c r="BM53" s="8">
        <f t="shared" si="37"/>
        <v>4.1403395360524433</v>
      </c>
      <c r="BN53" s="8">
        <f t="shared" si="37"/>
        <v>4.0500151876639734</v>
      </c>
      <c r="BO53" s="8">
        <f t="shared" ref="BO53:DZ53" si="38">BO52/(1+$C$41)^BO51</f>
        <v>3.9616613269228957</v>
      </c>
      <c r="BP53" s="8">
        <f t="shared" si="38"/>
        <v>3.8752349662888879</v>
      </c>
      <c r="BQ53" s="8">
        <f t="shared" si="38"/>
        <v>3.7906940560243192</v>
      </c>
      <c r="BR53" s="8">
        <f t="shared" si="38"/>
        <v>3.7079974637354431</v>
      </c>
      <c r="BS53" s="8">
        <f t="shared" si="38"/>
        <v>3.6271049543599125</v>
      </c>
      <c r="BT53" s="8">
        <f t="shared" si="38"/>
        <v>3.547977170590876</v>
      </c>
      <c r="BU53" s="8">
        <f t="shared" si="38"/>
        <v>3.4705756137281427</v>
      </c>
      <c r="BV53" s="8">
        <f t="shared" si="38"/>
        <v>3.394862624947085</v>
      </c>
      <c r="BW53" s="8">
        <f t="shared" si="38"/>
        <v>3.3208013669761804</v>
      </c>
      <c r="BX53" s="8">
        <f t="shared" si="38"/>
        <v>3.2483558061742643</v>
      </c>
      <c r="BY53" s="8">
        <f t="shared" si="38"/>
        <v>3.1774906949987853</v>
      </c>
      <c r="BZ53" s="8">
        <f t="shared" si="38"/>
        <v>3.1081715548565167</v>
      </c>
      <c r="CA53" s="8">
        <f t="shared" si="38"/>
        <v>3.0403646593284113</v>
      </c>
      <c r="CB53" s="8">
        <f t="shared" si="38"/>
        <v>2.9740370177603954</v>
      </c>
      <c r="CC53" s="8">
        <f t="shared" si="38"/>
        <v>2.9091563592121568</v>
      </c>
      <c r="CD53" s="8">
        <f t="shared" si="38"/>
        <v>2.8456911167560888</v>
      </c>
      <c r="CE53" s="8">
        <f t="shared" si="38"/>
        <v>2.7836104121187786</v>
      </c>
      <c r="CF53" s="8">
        <f t="shared" si="38"/>
        <v>2.7228840406575365</v>
      </c>
      <c r="CG53" s="8">
        <f t="shared" si="38"/>
        <v>2.6634824566646822</v>
      </c>
      <c r="CH53" s="8">
        <f t="shared" si="38"/>
        <v>2.6053767589924246</v>
      </c>
      <c r="CI53" s="8">
        <f t="shared" si="38"/>
        <v>2.5485386769913463</v>
      </c>
      <c r="CJ53" s="8">
        <f t="shared" si="38"/>
        <v>2.4929405567556491</v>
      </c>
      <c r="CK53" s="8">
        <f t="shared" si="38"/>
        <v>2.4385553476684665</v>
      </c>
      <c r="CL53" s="8">
        <f t="shared" si="38"/>
        <v>2.3853565892407027</v>
      </c>
      <c r="CM53" s="8">
        <f t="shared" si="38"/>
        <v>2.3333183982369925</v>
      </c>
      <c r="CN53" s="8">
        <f t="shared" si="38"/>
        <v>2.2824154560825125</v>
      </c>
      <c r="CO53" s="8">
        <f t="shared" si="38"/>
        <v>2.2326229965445243</v>
      </c>
      <c r="CP53" s="8">
        <f t="shared" si="38"/>
        <v>2.1839167936826525</v>
      </c>
      <c r="CQ53" s="8">
        <f t="shared" si="38"/>
        <v>2.1362731500620384</v>
      </c>
      <c r="CR53" s="8">
        <f t="shared" si="38"/>
        <v>2.089668885223626</v>
      </c>
      <c r="CS53" s="8">
        <f t="shared" si="38"/>
        <v>2.0440813244059832</v>
      </c>
      <c r="CT53" s="8">
        <f t="shared" si="38"/>
        <v>1.9994882875131572</v>
      </c>
      <c r="CU53" s="8">
        <f t="shared" si="38"/>
        <v>1.955868078323213</v>
      </c>
      <c r="CV53" s="8">
        <f t="shared" si="38"/>
        <v>1.9131994739321856</v>
      </c>
      <c r="CW53" s="8">
        <f t="shared" si="38"/>
        <v>1.8714617144283234</v>
      </c>
      <c r="CX53" s="8">
        <f t="shared" si="38"/>
        <v>1.830634492791599</v>
      </c>
      <c r="CY53" s="8">
        <f t="shared" si="38"/>
        <v>1.7906979450135607</v>
      </c>
      <c r="CZ53" s="8">
        <f t="shared" si="38"/>
        <v>1.7516326404327354</v>
      </c>
      <c r="DA53" s="8">
        <f t="shared" si="38"/>
        <v>1.7134195722808641</v>
      </c>
      <c r="DB53" s="8">
        <f t="shared" si="38"/>
        <v>1.6760401484353795</v>
      </c>
      <c r="DC53" s="8">
        <f t="shared" si="38"/>
        <v>1.6394761823736304</v>
      </c>
      <c r="DD53" s="8">
        <f t="shared" si="38"/>
        <v>1.6037098843244362</v>
      </c>
      <c r="DE53" s="8">
        <f t="shared" si="38"/>
        <v>1.5687238526126839</v>
      </c>
      <c r="DF53" s="8">
        <f t="shared" si="38"/>
        <v>1.5345010651927451</v>
      </c>
      <c r="DG53" s="8">
        <f t="shared" si="38"/>
        <v>1.501024871366599</v>
      </c>
      <c r="DH53" s="8">
        <f t="shared" si="38"/>
        <v>1.4682789836826287</v>
      </c>
      <c r="DI53" s="8">
        <f t="shared" si="38"/>
        <v>1.4362474700111529</v>
      </c>
      <c r="DJ53" s="8">
        <f t="shared" si="38"/>
        <v>1.4049147457928306</v>
      </c>
      <c r="DK53" s="8">
        <f t="shared" si="38"/>
        <v>1.3742655664561816</v>
      </c>
      <c r="DL53" s="8">
        <f t="shared" si="38"/>
        <v>1.3442850200005116</v>
      </c>
      <c r="DM53" s="8">
        <f t="shared" si="38"/>
        <v>1.3149585197406577</v>
      </c>
      <c r="DN53" s="8">
        <f t="shared" si="38"/>
        <v>1.2862717972100013</v>
      </c>
      <c r="DO53" s="8">
        <f t="shared" si="38"/>
        <v>1.2582108952183184</v>
      </c>
      <c r="DP53" s="8">
        <f t="shared" si="38"/>
        <v>1.2307621610610651</v>
      </c>
      <c r="DQ53" s="8">
        <f t="shared" si="38"/>
        <v>1.2039122398768194</v>
      </c>
      <c r="DR53" s="8">
        <f t="shared" si="38"/>
        <v>1.1776480681496242</v>
      </c>
      <c r="DS53" s="8">
        <f t="shared" si="38"/>
        <v>1.1519568673530893</v>
      </c>
      <c r="DT53" s="8">
        <f t="shared" si="38"/>
        <v>1.1268261377331472</v>
      </c>
      <c r="DU53" s="8">
        <f t="shared" si="38"/>
        <v>1.1022436522264434</v>
      </c>
      <c r="DV53" s="8">
        <f t="shared" si="38"/>
        <v>1.0781974505114011</v>
      </c>
      <c r="DW53" s="8">
        <f t="shared" si="38"/>
        <v>1.054675833189068</v>
      </c>
      <c r="DX53" s="8">
        <f t="shared" si="38"/>
        <v>1.031667356090908</v>
      </c>
      <c r="DY53" s="8">
        <f t="shared" si="38"/>
        <v>1.0091608247107759</v>
      </c>
      <c r="DZ53" s="8">
        <f t="shared" si="38"/>
        <v>0.98714528875835983</v>
      </c>
      <c r="EA53" s="8">
        <f t="shared" ref="EA53:GL53" si="39">EA52/(1+$C$41)^EA51</f>
        <v>0.96561003683144697</v>
      </c>
      <c r="EB53" s="8">
        <f t="shared" si="39"/>
        <v>0.94454459120441425</v>
      </c>
      <c r="EC53" s="8">
        <f t="shared" si="39"/>
        <v>0.92393870273041356</v>
      </c>
      <c r="ED53" s="8">
        <f t="shared" si="39"/>
        <v>0.90378234585476924</v>
      </c>
      <c r="EE53" s="8">
        <f t="shared" si="39"/>
        <v>0.88406571373716103</v>
      </c>
      <c r="EF53" s="8">
        <f t="shared" si="39"/>
        <v>0.86477921348022069</v>
      </c>
      <c r="EG53" s="8">
        <f t="shared" si="39"/>
        <v>0.8459134614622188</v>
      </c>
      <c r="EH53" s="8">
        <f t="shared" si="39"/>
        <v>0.82745927877157432</v>
      </c>
      <c r="EI53" s="8">
        <f t="shared" si="39"/>
        <v>0.80940768674096153</v>
      </c>
      <c r="EJ53" s="8">
        <f t="shared" si="39"/>
        <v>0.79174990257884392</v>
      </c>
      <c r="EK53" s="8">
        <f t="shared" si="39"/>
        <v>0.77447733509631023</v>
      </c>
      <c r="EL53" s="8">
        <f t="shared" si="39"/>
        <v>0.75758158052713065</v>
      </c>
      <c r="EM53" s="8">
        <f t="shared" si="39"/>
        <v>0.74105441843900355</v>
      </c>
      <c r="EN53" s="8">
        <f t="shared" si="39"/>
        <v>0.72488780773399875</v>
      </c>
      <c r="EO53" s="8">
        <f t="shared" si="39"/>
        <v>0.70907388273625693</v>
      </c>
      <c r="EP53" s="8">
        <f t="shared" si="39"/>
        <v>0.69360494936503392</v>
      </c>
      <c r="EQ53" s="8">
        <f t="shared" si="39"/>
        <v>0.67847348139123909</v>
      </c>
      <c r="ER53" s="8">
        <f t="shared" si="39"/>
        <v>0.66367211677563342</v>
      </c>
      <c r="ES53" s="8">
        <f t="shared" si="39"/>
        <v>0.64919365408691643</v>
      </c>
      <c r="ET53" s="8">
        <f t="shared" si="39"/>
        <v>0.63503104899795348</v>
      </c>
      <c r="EU53" s="8">
        <f t="shared" si="39"/>
        <v>0.62117741085844136</v>
      </c>
      <c r="EV53" s="8">
        <f t="shared" si="39"/>
        <v>0.60762599934234118</v>
      </c>
      <c r="EW53" s="8">
        <f t="shared" si="39"/>
        <v>0.59437022116845328</v>
      </c>
      <c r="EX53" s="8">
        <f t="shared" si="39"/>
        <v>0.58140362689253122</v>
      </c>
      <c r="EY53" s="8">
        <f t="shared" si="39"/>
        <v>0.56871990776938164</v>
      </c>
      <c r="EZ53" s="8">
        <f t="shared" si="39"/>
        <v>0.55631289268341655</v>
      </c>
      <c r="FA53" s="8">
        <f t="shared" si="39"/>
        <v>0.54417654514617009</v>
      </c>
      <c r="FB53" s="8">
        <f t="shared" si="39"/>
        <v>0.53230496035931452</v>
      </c>
      <c r="FC53" s="8">
        <f t="shared" si="39"/>
        <v>0.52069236234175043</v>
      </c>
      <c r="FD53" s="8">
        <f t="shared" si="39"/>
        <v>0.50933310111936925</v>
      </c>
      <c r="FE53" s="8">
        <f t="shared" si="39"/>
        <v>0.49822164997612606</v>
      </c>
      <c r="FF53" s="8">
        <f t="shared" si="39"/>
        <v>0.48735260276507819</v>
      </c>
      <c r="FG53" s="8">
        <f t="shared" si="39"/>
        <v>0.47672067127808937</v>
      </c>
      <c r="FH53" s="8">
        <f t="shared" si="39"/>
        <v>0.46632068267291288</v>
      </c>
      <c r="FI53" s="8">
        <f t="shared" si="39"/>
        <v>0.45614757695640534</v>
      </c>
      <c r="FJ53" s="8">
        <f t="shared" si="39"/>
        <v>0.44619640452264664</v>
      </c>
      <c r="FK53" s="8">
        <f t="shared" si="39"/>
        <v>0.43646232374476623</v>
      </c>
      <c r="FL53" s="8">
        <f t="shared" si="39"/>
        <v>0.42694059861930683</v>
      </c>
      <c r="FM53" s="8">
        <f t="shared" si="39"/>
        <v>0.41762659646197681</v>
      </c>
      <c r="FN53" s="8">
        <f t="shared" si="39"/>
        <v>0.40851578565367086</v>
      </c>
      <c r="FO53" s="8">
        <f t="shared" si="39"/>
        <v>0.39960373343566546</v>
      </c>
      <c r="FP53" s="8">
        <f t="shared" si="39"/>
        <v>0.39088610375291016</v>
      </c>
      <c r="FQ53" s="8">
        <f t="shared" si="39"/>
        <v>0.38235865514437117</v>
      </c>
      <c r="FR53" s="8">
        <f t="shared" si="39"/>
        <v>0.37401723867939807</v>
      </c>
      <c r="FS53" s="8">
        <f t="shared" si="39"/>
        <v>0.36585779593910989</v>
      </c>
      <c r="FT53" s="8">
        <f t="shared" si="39"/>
        <v>0.35787635704181853</v>
      </c>
      <c r="FU53" s="8">
        <f t="shared" si="39"/>
        <v>0.35006903871152983</v>
      </c>
      <c r="FV53" s="8">
        <f t="shared" si="39"/>
        <v>0.34243204238857983</v>
      </c>
      <c r="FW53" s="8">
        <f t="shared" si="39"/>
        <v>0.33496165238149089</v>
      </c>
      <c r="FX53" s="8">
        <f t="shared" si="39"/>
        <v>0.32765423405914496</v>
      </c>
      <c r="FY53" s="8">
        <f t="shared" si="39"/>
        <v>0.32050623208239581</v>
      </c>
      <c r="FZ53" s="8">
        <f t="shared" si="39"/>
        <v>0.31351416867426102</v>
      </c>
      <c r="GA53" s="8">
        <f t="shared" si="39"/>
        <v>0.3066746419278496</v>
      </c>
      <c r="GB53" s="8">
        <f t="shared" si="39"/>
        <v>0.29998432415120396</v>
      </c>
      <c r="GC53" s="8">
        <f t="shared" si="39"/>
        <v>0.29343996024825053</v>
      </c>
      <c r="GD53" s="8">
        <f t="shared" si="39"/>
        <v>0.28703836613507</v>
      </c>
      <c r="GE53" s="8">
        <f t="shared" si="39"/>
        <v>0.28077642719071949</v>
      </c>
      <c r="GF53" s="8">
        <f t="shared" si="39"/>
        <v>0.27465109674184895</v>
      </c>
      <c r="GG53" s="8">
        <f t="shared" si="39"/>
        <v>0.26865939458037874</v>
      </c>
      <c r="GH53" s="8">
        <f t="shared" si="39"/>
        <v>0.26279840551351347</v>
      </c>
      <c r="GI53" s="8">
        <f t="shared" si="39"/>
        <v>0.25706527794538925</v>
      </c>
      <c r="GJ53" s="8">
        <f t="shared" si="39"/>
        <v>0.2514572224896629</v>
      </c>
      <c r="GK53" s="8">
        <f t="shared" si="39"/>
        <v>0.24597151061236885</v>
      </c>
      <c r="GL53" s="8">
        <f t="shared" si="39"/>
        <v>0.24060547330438212</v>
      </c>
      <c r="GM53" s="8">
        <f t="shared" ref="GM53:IX53" si="40">GM52/(1+$C$41)^GM51</f>
        <v>0.23535649978284373</v>
      </c>
      <c r="GN53" s="8">
        <f t="shared" si="40"/>
        <v>0.23022203622091447</v>
      </c>
      <c r="GO53" s="8">
        <f t="shared" si="40"/>
        <v>0.22519958450524016</v>
      </c>
      <c r="GP53" s="8">
        <f t="shared" si="40"/>
        <v>0.22028670102052389</v>
      </c>
      <c r="GQ53" s="8">
        <f t="shared" si="40"/>
        <v>0.21548099546061339</v>
      </c>
      <c r="GR53" s="8">
        <f t="shared" si="40"/>
        <v>0.21078012966552559</v>
      </c>
      <c r="GS53" s="8">
        <f t="shared" si="40"/>
        <v>0.20618181648384201</v>
      </c>
      <c r="GT53" s="8">
        <f t="shared" si="40"/>
        <v>0.20168381865992191</v>
      </c>
      <c r="GU53" s="8">
        <f t="shared" si="40"/>
        <v>0.19728394774539196</v>
      </c>
      <c r="GV53" s="8">
        <f t="shared" si="40"/>
        <v>0.19298006303438167</v>
      </c>
      <c r="GW53" s="8">
        <f t="shared" si="40"/>
        <v>0.18877007052198855</v>
      </c>
      <c r="GX53" s="8">
        <f t="shared" si="40"/>
        <v>0.18465192188546367</v>
      </c>
      <c r="GY53" s="8">
        <f t="shared" si="40"/>
        <v>0.1806236134876251</v>
      </c>
      <c r="GZ53" s="8">
        <f t="shared" si="40"/>
        <v>0.17668318540201075</v>
      </c>
      <c r="HA53" s="8">
        <f t="shared" si="40"/>
        <v>0.17282872045929945</v>
      </c>
      <c r="HB53" s="8">
        <f t="shared" si="40"/>
        <v>0.16905834331453443</v>
      </c>
      <c r="HC53" s="8">
        <f t="shared" si="40"/>
        <v>0.16537021953469613</v>
      </c>
      <c r="HD53" s="8">
        <f t="shared" si="40"/>
        <v>0.16176255470618042</v>
      </c>
      <c r="HE53" s="8">
        <f t="shared" si="40"/>
        <v>0.15823359356174715</v>
      </c>
      <c r="HF53" s="8">
        <f t="shared" si="40"/>
        <v>0.15478161912651581</v>
      </c>
      <c r="HG53" s="8">
        <f t="shared" si="40"/>
        <v>0.15140495188259104</v>
      </c>
      <c r="HH53" s="8">
        <f t="shared" si="40"/>
        <v>0.14810194895191317</v>
      </c>
      <c r="HI53" s="8">
        <f t="shared" si="40"/>
        <v>0.14487100329693478</v>
      </c>
      <c r="HJ53" s="8">
        <f t="shared" si="40"/>
        <v>0.14171054293873536</v>
      </c>
      <c r="HK53" s="8">
        <f t="shared" si="40"/>
        <v>0.1386190301921934</v>
      </c>
      <c r="HL53" s="8">
        <f t="shared" si="40"/>
        <v>0.1355949609178437</v>
      </c>
      <c r="HM53" s="8">
        <f t="shared" si="40"/>
        <v>0.13263686379005565</v>
      </c>
      <c r="HN53" s="8">
        <f t="shared" si="40"/>
        <v>0.12974329958117686</v>
      </c>
      <c r="HO53" s="8">
        <f t="shared" si="40"/>
        <v>0.12691286046129416</v>
      </c>
      <c r="HP53" s="8">
        <f t="shared" si="40"/>
        <v>0.12414416931326995</v>
      </c>
      <c r="HQ53" s="8">
        <f t="shared" si="40"/>
        <v>0.12143587906272205</v>
      </c>
      <c r="HR53" s="8">
        <f t="shared" si="40"/>
        <v>0.11878667202262037</v>
      </c>
      <c r="HS53" s="8">
        <f t="shared" si="40"/>
        <v>0.11619525925218178</v>
      </c>
      <c r="HT53" s="8">
        <f t="shared" si="40"/>
        <v>0.11366037992975087</v>
      </c>
      <c r="HU53" s="8">
        <f t="shared" si="40"/>
        <v>0.11118080073936183</v>
      </c>
      <c r="HV53" s="8">
        <f t="shared" si="40"/>
        <v>0.10875531527068312</v>
      </c>
      <c r="HW53" s="8">
        <f t="shared" si="40"/>
        <v>0.10638274343205247</v>
      </c>
      <c r="HX53" s="8">
        <f t="shared" si="40"/>
        <v>0.10406193087631713</v>
      </c>
      <c r="HY53" s="8">
        <f t="shared" si="40"/>
        <v>0.10179174843919969</v>
      </c>
      <c r="HZ53" s="8">
        <f t="shared" si="40"/>
        <v>9.9571091589916241E-2</v>
      </c>
      <c r="IA53" s="8">
        <f t="shared" si="40"/>
        <v>9.7398879893780155E-2</v>
      </c>
      <c r="IB53" s="8">
        <f t="shared" si="40"/>
        <v>9.5274056486528785E-2</v>
      </c>
      <c r="IC53" s="8">
        <f t="shared" si="40"/>
        <v>9.3195587560118753E-2</v>
      </c>
      <c r="ID53" s="8">
        <f t="shared" si="40"/>
        <v>9.1162461859738572E-2</v>
      </c>
      <c r="IE53" s="8">
        <f t="shared" si="40"/>
        <v>8.9173690191794566E-2</v>
      </c>
      <c r="IF53" s="8">
        <f t="shared" si="40"/>
        <v>8.7228304942630036E-2</v>
      </c>
      <c r="IG53" s="8">
        <f t="shared" si="40"/>
        <v>8.5325359607744386E-2</v>
      </c>
      <c r="IH53" s="8">
        <f t="shared" si="40"/>
        <v>8.3463928331282064E-2</v>
      </c>
      <c r="II53" s="8">
        <f t="shared" si="40"/>
        <v>8.164310545556866E-2</v>
      </c>
      <c r="IJ53" s="8">
        <f t="shared" si="40"/>
        <v>7.9862005080473225E-2</v>
      </c>
      <c r="IK53" s="8">
        <f t="shared" si="40"/>
        <v>7.8119760632384336E-2</v>
      </c>
      <c r="IL53" s="8">
        <f t="shared" si="40"/>
        <v>7.6415524442588423E-2</v>
      </c>
      <c r="IM53" s="8">
        <f t="shared" si="40"/>
        <v>7.4748467334846788E-2</v>
      </c>
      <c r="IN53" s="8">
        <f t="shared" si="40"/>
        <v>7.3117778221969312E-2</v>
      </c>
      <c r="IO53" s="8">
        <f t="shared" si="40"/>
        <v>7.1522663711189663E-2</v>
      </c>
      <c r="IP53" s="8">
        <f t="shared" si="40"/>
        <v>6.9962347718149062E-2</v>
      </c>
      <c r="IQ53" s="8">
        <f t="shared" si="40"/>
        <v>6.8436071089301762E-2</v>
      </c>
      <c r="IR53" s="8">
        <f t="shared" si="40"/>
        <v>6.6943091232557497E-2</v>
      </c>
      <c r="IS53" s="8">
        <f t="shared" si="40"/>
        <v>6.5482681755982139E-2</v>
      </c>
      <c r="IT53" s="8">
        <f t="shared" si="40"/>
        <v>6.4054132114380047E-2</v>
      </c>
      <c r="IU53" s="8">
        <f t="shared" si="40"/>
        <v>6.2656747263586735E-2</v>
      </c>
      <c r="IV53" s="8">
        <f t="shared" si="40"/>
        <v>6.1289847322303068E-2</v>
      </c>
      <c r="IW53" s="8">
        <f t="shared" si="40"/>
        <v>5.995276724130711E-2</v>
      </c>
      <c r="IX53" s="8">
        <f t="shared" si="40"/>
        <v>5.8644856479882039E-2</v>
      </c>
      <c r="IY53" s="8">
        <f t="shared" ref="IY53:LJ53" si="41">IY52/(1+$C$41)^IY51</f>
        <v>5.7365478689303279E-2</v>
      </c>
      <c r="IZ53" s="8">
        <f t="shared" si="41"/>
        <v>5.6114011403230357E-2</v>
      </c>
      <c r="JA53" s="8">
        <f t="shared" si="41"/>
        <v>5.488984573485322E-2</v>
      </c>
      <c r="JB53" s="8">
        <f t="shared" si="41"/>
        <v>5.3692386080645416E-2</v>
      </c>
      <c r="JC53" s="8">
        <f t="shared" si="41"/>
        <v>5.2521049830580202E-2</v>
      </c>
      <c r="JD53" s="8">
        <f t="shared" si="41"/>
        <v>5.1375267084668365E-2</v>
      </c>
      <c r="JE53" s="8">
        <f t="shared" si="41"/>
        <v>5.0254480375680102E-2</v>
      </c>
      <c r="JF53" s="8">
        <f t="shared" si="41"/>
        <v>4.9158144397915743E-2</v>
      </c>
      <c r="JG53" s="8">
        <f t="shared" si="41"/>
        <v>4.8085725741893758E-2</v>
      </c>
      <c r="JH53" s="8">
        <f t="shared" si="41"/>
        <v>4.7036702634826476E-2</v>
      </c>
      <c r="JI53" s="8">
        <f t="shared" si="41"/>
        <v>4.6010564686757703E-2</v>
      </c>
      <c r="JJ53" s="8">
        <f t="shared" si="41"/>
        <v>4.5006812642238353E-2</v>
      </c>
      <c r="JK53" s="8">
        <f t="shared" si="41"/>
        <v>4.4024958137419641E-2</v>
      </c>
      <c r="JL53" s="8">
        <f t="shared" si="41"/>
        <v>4.3064523462445256E-2</v>
      </c>
      <c r="JM53" s="8">
        <f t="shared" si="41"/>
        <v>4.21250413290273E-2</v>
      </c>
      <c r="JN53" s="8">
        <f t="shared" si="41"/>
        <v>4.1206054643092474E-2</v>
      </c>
      <c r="JO53" s="8">
        <f t="shared" si="41"/>
        <v>4.0307116282388457E-2</v>
      </c>
      <c r="JP53" s="8">
        <f t="shared" si="41"/>
        <v>3.9427788878941689E-2</v>
      </c>
      <c r="JQ53" s="8">
        <f t="shared" si="41"/>
        <v>3.8567644606261088E-2</v>
      </c>
      <c r="JR53" s="8">
        <f t="shared" si="41"/>
        <v>3.7726264971184101E-2</v>
      </c>
      <c r="JS53" s="8">
        <f t="shared" si="41"/>
        <v>3.6903240610263725E-2</v>
      </c>
      <c r="JT53" s="8">
        <f t="shared" si="41"/>
        <v>3.6098171090597458E-2</v>
      </c>
      <c r="JU53" s="8">
        <f t="shared" si="41"/>
        <v>3.5310664715001404E-2</v>
      </c>
      <c r="JV53" s="8">
        <f t="shared" si="41"/>
        <v>3.4540338331434529E-2</v>
      </c>
      <c r="JW53" s="8">
        <f t="shared" si="41"/>
        <v>3.3786817146580529E-2</v>
      </c>
      <c r="JX53" s="8">
        <f t="shared" si="41"/>
        <v>3.3049734543496495E-2</v>
      </c>
      <c r="JY53" s="8">
        <f t="shared" si="41"/>
        <v>3.2328731903239753E-2</v>
      </c>
      <c r="JZ53" s="8">
        <f t="shared" si="41"/>
        <v>3.1623458430385928E-2</v>
      </c>
      <c r="KA53" s="8">
        <f t="shared" si="41"/>
        <v>3.0933570982353633E-2</v>
      </c>
      <c r="KB53" s="8">
        <f t="shared" si="41"/>
        <v>3.0258733902452328E-2</v>
      </c>
      <c r="KC53" s="8">
        <f t="shared" si="41"/>
        <v>2.959861885657256E-2</v>
      </c>
      <c r="KD53" s="8">
        <f t="shared" si="41"/>
        <v>2.8952904673438775E-2</v>
      </c>
      <c r="KE53" s="8">
        <f t="shared" si="41"/>
        <v>2.8321277188347243E-2</v>
      </c>
      <c r="KF53" s="8">
        <f t="shared" si="41"/>
        <v>2.7703429090312832E-2</v>
      </c>
      <c r="KG53" s="8">
        <f t="shared" si="41"/>
        <v>2.7099059772550435E-2</v>
      </c>
      <c r="KH53" s="8">
        <f t="shared" si="41"/>
        <v>2.6507875186218288E-2</v>
      </c>
      <c r="KI53" s="8">
        <f t="shared" si="41"/>
        <v>2.5929587697351882E-2</v>
      </c>
      <c r="KJ53" s="8">
        <f t="shared" si="41"/>
        <v>2.5363915946919058E-2</v>
      </c>
      <c r="KK53" s="8">
        <f t="shared" si="41"/>
        <v>2.4810584713928049E-2</v>
      </c>
      <c r="KL53" s="8">
        <f t="shared" si="41"/>
        <v>2.4269324781521839E-2</v>
      </c>
      <c r="KM53" s="8">
        <f t="shared" si="41"/>
        <v>2.3739872805993975E-2</v>
      </c>
      <c r="KN53" s="8">
        <f t="shared" si="41"/>
        <v>2.3221971188661643E-2</v>
      </c>
      <c r="KO53" s="8">
        <f t="shared" si="41"/>
        <v>2.2715367950534096E-2</v>
      </c>
      <c r="KP53" s="8">
        <f t="shared" si="41"/>
        <v>2.2219816609715188E-2</v>
      </c>
      <c r="KQ53" s="8">
        <f t="shared" si="41"/>
        <v>2.17350760614805E-2</v>
      </c>
      <c r="KR53" s="8">
        <f t="shared" si="41"/>
        <v>2.1260910460970634E-2</v>
      </c>
      <c r="KS53" s="8">
        <f t="shared" si="41"/>
        <v>2.0797089108443658E-2</v>
      </c>
      <c r="KT53" s="8">
        <f t="shared" si="41"/>
        <v>2.0343386337030821E-2</v>
      </c>
      <c r="KU53" s="8">
        <f t="shared" si="41"/>
        <v>1.9899581402941006E-2</v>
      </c>
      <c r="KV53" s="8">
        <f t="shared" si="41"/>
        <v>1.9465458378060376E-2</v>
      </c>
      <c r="KW53" s="8">
        <f t="shared" si="41"/>
        <v>1.9040806044895081E-2</v>
      </c>
      <c r="KX53" s="8">
        <f t="shared" si="41"/>
        <v>1.8625417793805856E-2</v>
      </c>
      <c r="KY53" s="8">
        <f t="shared" si="41"/>
        <v>1.8219091522484521E-2</v>
      </c>
      <c r="KZ53" s="8">
        <f t="shared" si="41"/>
        <v>1.7821629537623413E-2</v>
      </c>
      <c r="LA53" s="8">
        <f t="shared" si="41"/>
        <v>1.7432838458730088E-2</v>
      </c>
      <c r="LB53" s="8">
        <f t="shared" si="41"/>
        <v>1.7052529124040219E-2</v>
      </c>
      <c r="LC53" s="8">
        <f t="shared" si="41"/>
        <v>1.6680516498483216E-2</v>
      </c>
      <c r="LD53" s="8">
        <f t="shared" si="41"/>
        <v>1.6316619583655517E-2</v>
      </c>
      <c r="LE53" s="8">
        <f t="shared" si="41"/>
        <v>1.5960661329757968E-2</v>
      </c>
      <c r="LF53" s="8">
        <f t="shared" si="41"/>
        <v>1.5612468549454268E-2</v>
      </c>
      <c r="LG53" s="8">
        <f t="shared" si="41"/>
        <v>1.5271871833608721E-2</v>
      </c>
      <c r="LH53" s="8">
        <f t="shared" si="41"/>
        <v>1.4938705468862189E-2</v>
      </c>
      <c r="LI53" s="8">
        <f t="shared" si="41"/>
        <v>1.461280735700619E-2</v>
      </c>
      <c r="LJ53" s="8">
        <f t="shared" si="41"/>
        <v>1.4294018936115893E-2</v>
      </c>
      <c r="LK53" s="8">
        <f t="shared" ref="LK53:NV53" si="42">LK52/(1+$C$41)^LK51</f>
        <v>1.3982185103403683E-2</v>
      </c>
      <c r="LL53" s="8">
        <f t="shared" si="42"/>
        <v>1.3677154139755706E-2</v>
      </c>
      <c r="LM53" s="8">
        <f t="shared" si="42"/>
        <v>1.3378777635914678E-2</v>
      </c>
      <c r="LN53" s="8">
        <f t="shared" si="42"/>
        <v>1.3086910420273138E-2</v>
      </c>
      <c r="LO53" s="8">
        <f t="shared" si="42"/>
        <v>1.2801410488241844E-2</v>
      </c>
      <c r="LP53" s="8">
        <f t="shared" si="42"/>
        <v>1.2522138933159139E-2</v>
      </c>
      <c r="LQ53" s="8">
        <f t="shared" si="42"/>
        <v>1.2248959878707515E-2</v>
      </c>
      <c r="LR53" s="8">
        <f t="shared" si="42"/>
        <v>1.1981740412804575E-2</v>
      </c>
      <c r="LS53" s="8">
        <f t="shared" si="42"/>
        <v>1.1720350522936216E-2</v>
      </c>
      <c r="LT53" s="8">
        <f t="shared" si="42"/>
        <v>1.1464663032900549E-2</v>
      </c>
      <c r="LU53" s="8">
        <f t="shared" si="42"/>
        <v>1.1214553540931824E-2</v>
      </c>
      <c r="LV53" s="8">
        <f t="shared" si="42"/>
        <v>1.0969900359174159E-2</v>
      </c>
      <c r="LW53" s="8">
        <f t="shared" si="42"/>
        <v>1.0730584454475783E-2</v>
      </c>
      <c r="LX53" s="8">
        <f t="shared" si="42"/>
        <v>1.0496489390474806E-2</v>
      </c>
      <c r="LY53" s="8">
        <f t="shared" si="42"/>
        <v>1.0267501270948489E-2</v>
      </c>
      <c r="LZ53" s="8">
        <f t="shared" si="42"/>
        <v>1.0043508684398345E-2</v>
      </c>
      <c r="MA53" s="8">
        <f t="shared" si="42"/>
        <v>9.8244026498441953E-3</v>
      </c>
      <c r="MB53" s="8">
        <f t="shared" si="42"/>
        <v>9.6100765638007322E-3</v>
      </c>
      <c r="MC53" s="8">
        <f t="shared" si="42"/>
        <v>9.4004261484108356E-3</v>
      </c>
      <c r="MD53" s="8">
        <f t="shared" si="42"/>
        <v>9.1953494007104061E-3</v>
      </c>
      <c r="ME53" s="8">
        <f t="shared" si="42"/>
        <v>8.9947465430000057E-3</v>
      </c>
      <c r="MF53" s="8">
        <f t="shared" si="42"/>
        <v>8.7985199742991842E-3</v>
      </c>
      <c r="MG53" s="8">
        <f t="shared" si="42"/>
        <v>8.6065742228598682E-3</v>
      </c>
      <c r="MH53" s="8">
        <f t="shared" si="42"/>
        <v>8.4188158997156731E-3</v>
      </c>
      <c r="MI53" s="8">
        <f t="shared" si="42"/>
        <v>8.2351536532446201E-3</v>
      </c>
      <c r="MJ53" s="8">
        <f t="shared" si="42"/>
        <v>8.0554981247230508E-3</v>
      </c>
      <c r="MK53" s="8">
        <f t="shared" si="42"/>
        <v>7.8797619048491911E-3</v>
      </c>
      <c r="ML53" s="8">
        <f t="shared" si="42"/>
        <v>7.7078594912151658E-3</v>
      </c>
      <c r="MM53" s="8">
        <f t="shared" si="42"/>
        <v>7.5397072467068144E-3</v>
      </c>
      <c r="MN53" s="8">
        <f t="shared" si="42"/>
        <v>7.3752233588110097E-3</v>
      </c>
      <c r="MO53" s="8">
        <f t="shared" si="42"/>
        <v>7.2143277998107536E-3</v>
      </c>
      <c r="MP53" s="8">
        <f t="shared" si="42"/>
        <v>7.0569422878486061E-3</v>
      </c>
      <c r="MQ53" s="8">
        <f t="shared" si="42"/>
        <v>6.9029902488395786E-3</v>
      </c>
      <c r="MR53" s="8">
        <f t="shared" si="42"/>
        <v>6.7523967792148957E-3</v>
      </c>
      <c r="MS53" s="8">
        <f t="shared" si="42"/>
        <v>6.6050886094785313E-3</v>
      </c>
      <c r="MT53" s="8">
        <f t="shared" si="42"/>
        <v>6.4609940685588108E-3</v>
      </c>
      <c r="MU53" s="8">
        <f t="shared" si="42"/>
        <v>6.3200430489376621E-3</v>
      </c>
      <c r="MV53" s="8">
        <f t="shared" si="42"/>
        <v>6.1821669725406411E-3</v>
      </c>
      <c r="MW53" s="8">
        <f t="shared" si="42"/>
        <v>6.0472987573710604E-3</v>
      </c>
      <c r="MX53" s="8">
        <f t="shared" si="42"/>
        <v>5.9153727848720167E-3</v>
      </c>
      <c r="MY53" s="8">
        <f t="shared" si="42"/>
        <v>5.786324868000476E-3</v>
      </c>
      <c r="MZ53" s="8">
        <f t="shared" si="42"/>
        <v>5.6600922199977833E-3</v>
      </c>
      <c r="NA53" s="8">
        <f t="shared" si="42"/>
        <v>5.5366134238415184E-3</v>
      </c>
      <c r="NB53" s="8">
        <f t="shared" si="42"/>
        <v>5.4158284023637518E-3</v>
      </c>
      <c r="NC53" s="8">
        <f t="shared" si="42"/>
        <v>5.2976783890212034E-3</v>
      </c>
      <c r="ND53" s="8">
        <f t="shared" si="42"/>
        <v>5.1821058993030671E-3</v>
      </c>
      <c r="NE53" s="8">
        <f t="shared" si="42"/>
        <v>5.0690547027625868E-3</v>
      </c>
      <c r="NF53" s="8">
        <f t="shared" si="42"/>
        <v>4.9584697956587872E-3</v>
      </c>
      <c r="NG53" s="8">
        <f t="shared" si="42"/>
        <v>4.8502973741950629E-3</v>
      </c>
      <c r="NH53" s="8">
        <f t="shared" si="42"/>
        <v>4.7444848083415432E-3</v>
      </c>
      <c r="NI53" s="8">
        <f t="shared" si="42"/>
        <v>4.6409806162285875E-3</v>
      </c>
      <c r="NJ53" s="8">
        <f t="shared" si="42"/>
        <v>4.5397344390988624E-3</v>
      </c>
      <c r="NK53" s="8">
        <f t="shared" si="42"/>
        <v>4.4406970168058947E-3</v>
      </c>
      <c r="NL53" s="8">
        <f t="shared" si="42"/>
        <v>4.3438201638471043E-3</v>
      </c>
      <c r="NM53" s="8">
        <f t="shared" si="42"/>
        <v>4.2490567459197281E-3</v>
      </c>
      <c r="NN53" s="8">
        <f t="shared" si="42"/>
        <v>4.1563606569881527E-3</v>
      </c>
      <c r="NO53" s="8">
        <f t="shared" si="42"/>
        <v>4.0656867968515836E-3</v>
      </c>
      <c r="NP53" s="8">
        <f t="shared" si="42"/>
        <v>3.9769910492010521E-3</v>
      </c>
      <c r="NQ53" s="8">
        <f t="shared" si="42"/>
        <v>3.8902302601551485E-3</v>
      </c>
      <c r="NR53" s="8">
        <f t="shared" si="42"/>
        <v>3.805362217263999E-3</v>
      </c>
      <c r="NS53" s="8">
        <f t="shared" si="42"/>
        <v>3.7223456289712941E-3</v>
      </c>
      <c r="NT53" s="8">
        <f t="shared" si="42"/>
        <v>3.6411401045243633E-3</v>
      </c>
      <c r="NU53" s="8">
        <f t="shared" si="42"/>
        <v>3.5617061343225244E-3</v>
      </c>
      <c r="NV53" s="8">
        <f t="shared" si="42"/>
        <v>3.4840050706941464E-3</v>
      </c>
      <c r="NW53" s="8">
        <f t="shared" ref="NW53:QH53" si="43">NW52/(1+$C$41)^NW51</f>
        <v>3.407999109093081E-3</v>
      </c>
      <c r="NX53" s="8">
        <f t="shared" si="43"/>
        <v>3.3336512697052971E-3</v>
      </c>
      <c r="NY53" s="8">
        <f t="shared" si="43"/>
        <v>3.2609253794567855E-3</v>
      </c>
      <c r="NZ53" s="8">
        <f t="shared" si="43"/>
        <v>3.189786054413969E-3</v>
      </c>
      <c r="OA53" s="8">
        <f t="shared" si="43"/>
        <v>3.120198682568067E-3</v>
      </c>
      <c r="OB53" s="8">
        <f t="shared" si="43"/>
        <v>3.0521294069950234E-3</v>
      </c>
      <c r="OC53" s="8">
        <f t="shared" si="43"/>
        <v>2.9855451093828149E-3</v>
      </c>
      <c r="OD53" s="8">
        <f t="shared" si="43"/>
        <v>2.9204133939181218E-3</v>
      </c>
      <c r="OE53" s="8">
        <f t="shared" si="43"/>
        <v>2.8567025715245274E-3</v>
      </c>
      <c r="OF53" s="8">
        <f t="shared" si="43"/>
        <v>2.7943816444445627E-3</v>
      </c>
      <c r="OG53" s="8">
        <f t="shared" si="43"/>
        <v>2.7334202911581114E-3</v>
      </c>
      <c r="OH53" s="8">
        <f t="shared" si="43"/>
        <v>2.6737888516298268E-3</v>
      </c>
      <c r="OI53" s="8">
        <f t="shared" si="43"/>
        <v>2.6154583128783888E-3</v>
      </c>
      <c r="OJ53" s="8">
        <f t="shared" si="43"/>
        <v>2.5584002948605741E-3</v>
      </c>
      <c r="OK53" s="8">
        <f t="shared" si="43"/>
        <v>2.5025870366632832E-3</v>
      </c>
      <c r="OL53" s="8">
        <f t="shared" si="43"/>
        <v>2.4479913829967819E-3</v>
      </c>
      <c r="OM53" s="8">
        <f t="shared" si="43"/>
        <v>2.3945867709826204E-3</v>
      </c>
      <c r="ON53" s="8">
        <f t="shared" si="43"/>
        <v>2.3423472172297722E-3</v>
      </c>
      <c r="OO53" s="8">
        <f t="shared" si="43"/>
        <v>2.2912473051927167E-3</v>
      </c>
      <c r="OP53" s="8">
        <f t="shared" si="43"/>
        <v>2.241262172805316E-3</v>
      </c>
      <c r="OQ53" s="8">
        <f t="shared" si="43"/>
        <v>2.1923675003844689E-3</v>
      </c>
      <c r="OR53" s="8">
        <f t="shared" si="43"/>
        <v>2.1445394987976499E-3</v>
      </c>
      <c r="OS53" s="8">
        <f t="shared" si="43"/>
        <v>2.0977548978885867E-3</v>
      </c>
      <c r="OT53" s="8">
        <f t="shared" si="43"/>
        <v>2.0519909351554323E-3</v>
      </c>
      <c r="OU53" s="8">
        <f t="shared" si="43"/>
        <v>2.0072253446759437E-3</v>
      </c>
      <c r="OV53" s="8">
        <f t="shared" si="43"/>
        <v>1.9634363462742483E-3</v>
      </c>
      <c r="OW53" s="8">
        <f t="shared" si="43"/>
        <v>1.9206026349239595E-3</v>
      </c>
      <c r="OX53" s="8">
        <f t="shared" si="43"/>
        <v>1.8787033703824613E-3</v>
      </c>
      <c r="OY53" s="8">
        <f t="shared" si="43"/>
        <v>1.8377181670513332E-3</v>
      </c>
      <c r="OZ53" s="8">
        <f t="shared" si="43"/>
        <v>1.7976270840579739E-3</v>
      </c>
      <c r="PA53" s="8">
        <f t="shared" si="43"/>
        <v>1.7584106155536037E-3</v>
      </c>
      <c r="PB53" s="8">
        <f t="shared" si="43"/>
        <v>1.7200496812229181E-3</v>
      </c>
      <c r="PC53" s="8">
        <f t="shared" si="43"/>
        <v>1.6825256170007884E-3</v>
      </c>
      <c r="PD53" s="8">
        <f t="shared" si="43"/>
        <v>1.645820165991473E-3</v>
      </c>
      <c r="PE53" s="8">
        <f t="shared" si="43"/>
        <v>1.6099154695859415E-3</v>
      </c>
      <c r="PF53" s="8">
        <f t="shared" si="43"/>
        <v>1.5747940587729748E-3</v>
      </c>
      <c r="PG53" s="8">
        <f t="shared" si="43"/>
        <v>1.5404388456398213E-3</v>
      </c>
      <c r="PH53" s="8">
        <f t="shared" si="43"/>
        <v>1.5068331150582743E-3</v>
      </c>
      <c r="PI53" s="8">
        <f t="shared" si="43"/>
        <v>1.4739605165521212E-3</v>
      </c>
      <c r="PJ53" s="8">
        <f t="shared" si="43"/>
        <v>1.4418050563420055E-3</v>
      </c>
      <c r="PK53" s="8">
        <f t="shared" si="43"/>
        <v>1.4103510895638461E-3</v>
      </c>
      <c r="PL53" s="8">
        <f t="shared" si="43"/>
        <v>1.3795833126570083E-3</v>
      </c>
      <c r="PM53" s="8">
        <f t="shared" si="43"/>
        <v>1.3494867559185339E-3</v>
      </c>
      <c r="PN53" s="8">
        <f t="shared" si="43"/>
        <v>1.3200467762198092E-3</v>
      </c>
      <c r="PO53" s="8">
        <f t="shared" si="43"/>
        <v>1.2912490498821201E-3</v>
      </c>
      <c r="PP53" s="8">
        <f t="shared" si="43"/>
        <v>1.2630795657076325E-3</v>
      </c>
      <c r="PQ53" s="8">
        <f t="shared" si="43"/>
        <v>1.235524618162411E-3</v>
      </c>
      <c r="PR53" s="8">
        <f t="shared" si="43"/>
        <v>1.208570800708146E-3</v>
      </c>
      <c r="PS53" s="8">
        <f t="shared" si="43"/>
        <v>1.182204999279364E-3</v>
      </c>
      <c r="PT53" s="8">
        <f t="shared" si="43"/>
        <v>1.1564143859029285E-3</v>
      </c>
      <c r="PU53" s="8">
        <f t="shared" si="43"/>
        <v>1.1311864124567402E-3</v>
      </c>
      <c r="PV53" s="8">
        <f t="shared" si="43"/>
        <v>1.1065088045645955E-3</v>
      </c>
      <c r="PW53" s="8">
        <f t="shared" si="43"/>
        <v>1.0823695556242314E-3</v>
      </c>
      <c r="PX53" s="8">
        <f t="shared" si="43"/>
        <v>1.0587569209656524E-3</v>
      </c>
      <c r="PY53" s="8">
        <f t="shared" si="43"/>
        <v>1.0356594121369003E-3</v>
      </c>
      <c r="PZ53" s="8">
        <f t="shared" si="43"/>
        <v>1.0130657913144782E-3</v>
      </c>
      <c r="QA53" s="8">
        <f t="shared" si="43"/>
        <v>9.9096506583572349E-4</v>
      </c>
      <c r="QB53" s="8">
        <f t="shared" si="43"/>
        <v>9.6934648285045227E-4</v>
      </c>
      <c r="QC53" s="8">
        <f t="shared" si="43"/>
        <v>9.4819952408928742E-4</v>
      </c>
      <c r="QD53" s="8">
        <f t="shared" si="43"/>
        <v>9.2751390074611597E-4</v>
      </c>
      <c r="QE53" s="8">
        <f t="shared" si="43"/>
        <v>9.0727954847219191E-4</v>
      </c>
      <c r="QF53" s="8">
        <f t="shared" si="43"/>
        <v>8.8748662247944347E-4</v>
      </c>
      <c r="QG53" s="8">
        <f t="shared" si="43"/>
        <v>8.6812549275060765E-4</v>
      </c>
      <c r="QH53" s="8">
        <f t="shared" si="43"/>
        <v>8.4918673935385617E-4</v>
      </c>
      <c r="QI53" s="8">
        <f t="shared" ref="QI53:ST53" si="44">QI52/(1+$C$41)^QI51</f>
        <v>8.3066114785963839E-4</v>
      </c>
      <c r="QJ53" s="8">
        <f t="shared" si="44"/>
        <v>8.1253970485750844E-4</v>
      </c>
      <c r="QK53" s="8">
        <f t="shared" si="44"/>
        <v>7.9481359357075419E-4</v>
      </c>
      <c r="QL53" s="8">
        <f t="shared" si="44"/>
        <v>7.7747418956669893E-4</v>
      </c>
      <c r="QM53" s="8">
        <f t="shared" si="44"/>
        <v>7.6051305656058292E-4</v>
      </c>
      <c r="QN53" s="8">
        <f t="shared" si="44"/>
        <v>7.4392194231098861E-4</v>
      </c>
      <c r="QO53" s="8">
        <f t="shared" si="44"/>
        <v>7.2769277460480819E-4</v>
      </c>
      <c r="QP53" s="8">
        <f t="shared" si="44"/>
        <v>7.1181765732980203E-4</v>
      </c>
      <c r="QQ53" s="8">
        <f t="shared" si="44"/>
        <v>6.9628886663283861E-4</v>
      </c>
      <c r="QR53" s="8">
        <f t="shared" si="44"/>
        <v>6.8109884716194237E-4</v>
      </c>
      <c r="QS53" s="8">
        <f t="shared" si="44"/>
        <v>6.6624020839032736E-4</v>
      </c>
      <c r="QT53" s="8">
        <f t="shared" si="44"/>
        <v>6.5170572102061976E-4</v>
      </c>
      <c r="QU53" s="8">
        <f t="shared" si="44"/>
        <v>6.3748831346753065E-4</v>
      </c>
      <c r="QV53" s="8">
        <f t="shared" si="44"/>
        <v>6.2358106841725667E-4</v>
      </c>
      <c r="QW53" s="8">
        <f t="shared" si="44"/>
        <v>6.0997721946194226E-4</v>
      </c>
      <c r="QX53" s="8">
        <f t="shared" si="44"/>
        <v>5.9667014780756273E-4</v>
      </c>
      <c r="QY53" s="8">
        <f t="shared" si="44"/>
        <v>5.8365337905362752E-4</v>
      </c>
      <c r="QZ53" s="8">
        <f t="shared" si="44"/>
        <v>5.7092058004313607E-4</v>
      </c>
      <c r="RA53" s="8">
        <f t="shared" si="44"/>
        <v>5.5846555578125377E-4</v>
      </c>
      <c r="RB53" s="8">
        <f t="shared" si="44"/>
        <v>5.4628224642121019E-4</v>
      </c>
      <c r="RC53" s="8">
        <f t="shared" si="44"/>
        <v>5.343647243159506E-4</v>
      </c>
      <c r="RD53" s="8">
        <f t="shared" si="44"/>
        <v>5.2270719113410883E-4</v>
      </c>
      <c r="RE53" s="8">
        <f t="shared" si="44"/>
        <v>5.1130397503889701E-4</v>
      </c>
      <c r="RF53" s="8">
        <f t="shared" si="44"/>
        <v>5.0014952792853864E-4</v>
      </c>
      <c r="RG53" s="8">
        <f t="shared" si="44"/>
        <v>4.8923842273690529E-4</v>
      </c>
      <c r="RH53" s="8">
        <f t="shared" si="44"/>
        <v>4.7856535079304096E-4</v>
      </c>
      <c r="RI53" s="8">
        <f t="shared" si="44"/>
        <v>4.6812511923828939E-4</v>
      </c>
      <c r="RJ53" s="8">
        <f t="shared" si="44"/>
        <v>4.5791264849976917E-4</v>
      </c>
      <c r="RK53" s="8">
        <f t="shared" si="44"/>
        <v>4.4792296981896831E-4</v>
      </c>
      <c r="RL53" s="8">
        <f t="shared" si="44"/>
        <v>4.3815122283425101E-4</v>
      </c>
      <c r="RM53" s="8">
        <f t="shared" si="44"/>
        <v>4.285926532161062E-4</v>
      </c>
      <c r="RN53" s="8">
        <f t="shared" si="44"/>
        <v>4.1924261035398389E-4</v>
      </c>
      <c r="RO53" s="8">
        <f t="shared" si="44"/>
        <v>4.100965450935947E-4</v>
      </c>
      <c r="RP53" s="8">
        <f t="shared" si="44"/>
        <v>4.0115000752357255E-4</v>
      </c>
      <c r="RQ53" s="8">
        <f t="shared" si="44"/>
        <v>3.9239864481042095E-4</v>
      </c>
      <c r="RR53" s="8">
        <f t="shared" si="44"/>
        <v>3.8383819908069399E-4</v>
      </c>
      <c r="RS53" s="8">
        <f t="shared" si="44"/>
        <v>3.7546450534937671E-4</v>
      </c>
      <c r="RT53" s="8">
        <f t="shared" si="44"/>
        <v>3.6727348949346068E-4</v>
      </c>
      <c r="RU53" s="8">
        <f t="shared" si="44"/>
        <v>3.5926116626972703E-4</v>
      </c>
      <c r="RV53" s="8">
        <f t="shared" si="44"/>
        <v>3.5142363737577197E-4</v>
      </c>
      <c r="RW53" s="8">
        <f t="shared" si="44"/>
        <v>3.4375708955333511E-4</v>
      </c>
      <c r="RX53" s="8">
        <f t="shared" si="44"/>
        <v>3.36257792733001E-4</v>
      </c>
      <c r="RY53" s="8">
        <f t="shared" si="44"/>
        <v>3.2892209821937869E-4</v>
      </c>
      <c r="RZ53" s="8">
        <f t="shared" si="44"/>
        <v>3.2174643691587119E-4</v>
      </c>
      <c r="SA53" s="8">
        <f t="shared" si="44"/>
        <v>3.1472731758817315E-4</v>
      </c>
      <c r="SB53" s="8">
        <f t="shared" si="44"/>
        <v>3.0786132516565161E-4</v>
      </c>
      <c r="SC53" s="8">
        <f t="shared" si="44"/>
        <v>3.0114511907978299E-4</v>
      </c>
      <c r="SD53" s="8">
        <f t="shared" si="44"/>
        <v>2.9457543163883843E-4</v>
      </c>
      <c r="SE53" s="8">
        <f t="shared" si="44"/>
        <v>2.8814906643802725E-4</v>
      </c>
      <c r="SF53" s="8">
        <f t="shared" si="44"/>
        <v>2.8186289680432234E-4</v>
      </c>
      <c r="SG53" s="8">
        <f t="shared" si="44"/>
        <v>2.7571386427521479E-4</v>
      </c>
      <c r="SH53" s="8">
        <f t="shared" si="44"/>
        <v>2.696989771106538E-4</v>
      </c>
      <c r="SI53" s="8">
        <f t="shared" si="44"/>
        <v>2.6381530883745163E-4</v>
      </c>
      <c r="SJ53" s="8">
        <f t="shared" si="44"/>
        <v>2.5805999682544087E-4</v>
      </c>
      <c r="SK53" s="8">
        <f t="shared" si="44"/>
        <v>2.5243024089469611E-4</v>
      </c>
      <c r="SL53" s="8">
        <f t="shared" si="44"/>
        <v>2.469233019531384E-4</v>
      </c>
      <c r="SM53" s="8">
        <f t="shared" si="44"/>
        <v>2.4153650066386268E-4</v>
      </c>
      <c r="SN53" s="8">
        <f t="shared" si="44"/>
        <v>2.3626721614153693E-4</v>
      </c>
      <c r="SO53" s="8">
        <f t="shared" si="44"/>
        <v>2.3111288467724138E-4</v>
      </c>
      <c r="SP53" s="8">
        <f t="shared" si="44"/>
        <v>2.2607099849112565E-4</v>
      </c>
      <c r="SQ53" s="8">
        <f t="shared" si="44"/>
        <v>2.2113910451227809E-4</v>
      </c>
      <c r="SR53" s="8">
        <f t="shared" si="44"/>
        <v>2.1631480318521222E-4</v>
      </c>
      <c r="SS53" s="8">
        <f t="shared" si="44"/>
        <v>2.115957473023913E-4</v>
      </c>
      <c r="ST53" s="8">
        <f t="shared" si="44"/>
        <v>2.0697964086222184E-4</v>
      </c>
      <c r="SU53" s="8">
        <f t="shared" ref="SU53:VF53" si="45">SU52/(1+$C$41)^SU51</f>
        <v>2.0246423795196089E-4</v>
      </c>
      <c r="SV53" s="8">
        <f t="shared" si="45"/>
        <v>1.9804734165499322E-4</v>
      </c>
      <c r="SW53" s="8">
        <f t="shared" si="45"/>
        <v>1.9372680298194723E-4</v>
      </c>
      <c r="SX53" s="8">
        <f t="shared" si="45"/>
        <v>1.8950051982512928E-4</v>
      </c>
      <c r="SY53" s="8">
        <f t="shared" si="45"/>
        <v>1.8536643593576772E-4</v>
      </c>
      <c r="SZ53" s="8">
        <f t="shared" si="45"/>
        <v>1.81322539923569E-4</v>
      </c>
      <c r="TA53" s="8">
        <f t="shared" si="45"/>
        <v>1.7736686427809916E-4</v>
      </c>
      <c r="TB53" s="8">
        <f t="shared" si="45"/>
        <v>1.7349748441151456E-4</v>
      </c>
      <c r="TC53" s="8">
        <f t="shared" si="45"/>
        <v>1.697125177221763E-4</v>
      </c>
      <c r="TD53" s="8">
        <f t="shared" si="45"/>
        <v>1.6601012267869209E-4</v>
      </c>
      <c r="TE53" s="8">
        <f t="shared" si="45"/>
        <v>1.6238849792394089E-4</v>
      </c>
      <c r="TF53" s="8">
        <f t="shared" si="45"/>
        <v>1.5884588139864327E-4</v>
      </c>
      <c r="TG53" s="8">
        <f t="shared" si="45"/>
        <v>1.5538054948405249E-4</v>
      </c>
      <c r="TH53" s="8">
        <f t="shared" si="45"/>
        <v>1.5199081616334742E-4</v>
      </c>
      <c r="TI53" s="8">
        <f t="shared" si="45"/>
        <v>1.4867503220132119E-4</v>
      </c>
      <c r="TJ53" s="8">
        <f t="shared" si="45"/>
        <v>1.4543158434196447E-4</v>
      </c>
      <c r="TK53" s="8">
        <f t="shared" si="45"/>
        <v>1.4225889452355525E-4</v>
      </c>
      <c r="TL53" s="8">
        <f t="shared" si="45"/>
        <v>1.3915541911087081E-4</v>
      </c>
      <c r="TM53" s="8">
        <f t="shared" si="45"/>
        <v>1.3611964814415012E-4</v>
      </c>
      <c r="TN53" s="8">
        <f t="shared" si="45"/>
        <v>1.3315010460444065E-4</v>
      </c>
      <c r="TO53" s="8">
        <f t="shared" si="45"/>
        <v>1.3024534369497206E-4</v>
      </c>
      <c r="TP53" s="8">
        <f t="shared" si="45"/>
        <v>1.2740395213820682E-4</v>
      </c>
      <c r="TQ53" s="8">
        <f t="shared" si="45"/>
        <v>1.2462454748822708E-4</v>
      </c>
      <c r="TR53" s="8">
        <f t="shared" si="45"/>
        <v>1.2190577745812114E-4</v>
      </c>
      <c r="TS53" s="8">
        <f t="shared" si="45"/>
        <v>1.1924631926204457E-4</v>
      </c>
      <c r="TT53" s="8">
        <f t="shared" si="45"/>
        <v>1.1664487897163375E-4</v>
      </c>
      <c r="TU53" s="8">
        <f t="shared" si="45"/>
        <v>1.1410019088646044E-4</v>
      </c>
      <c r="TV53" s="8">
        <f t="shared" si="45"/>
        <v>1.1161101691821971E-4</v>
      </c>
      <c r="TW53" s="8">
        <f t="shared" si="45"/>
        <v>1.0917614598835284E-4</v>
      </c>
      <c r="TX53" s="8">
        <f t="shared" si="45"/>
        <v>1.0679439343881085E-4</v>
      </c>
      <c r="TY53" s="8">
        <f t="shared" si="45"/>
        <v>1.044646004556732E-4</v>
      </c>
      <c r="TZ53" s="8">
        <f t="shared" si="45"/>
        <v>1.0218563350534018E-4</v>
      </c>
      <c r="UA53" s="8">
        <f t="shared" si="45"/>
        <v>9.995638378302564E-5</v>
      </c>
      <c r="UB53" s="8">
        <f t="shared" si="45"/>
        <v>9.7775766673280666E-5</v>
      </c>
      <c r="UC53" s="8">
        <f t="shared" si="45"/>
        <v>9.5642721222286689E-5</v>
      </c>
      <c r="UD53" s="8">
        <f t="shared" si="45"/>
        <v>9.3556209621660901E-5</v>
      </c>
      <c r="UE53" s="8">
        <f t="shared" si="45"/>
        <v>9.1515216703522443E-5</v>
      </c>
      <c r="UF53" s="8">
        <f t="shared" si="45"/>
        <v>8.9518749446574602E-5</v>
      </c>
      <c r="UG53" s="8">
        <f t="shared" si="45"/>
        <v>8.7565836492961709E-5</v>
      </c>
      <c r="UH53" s="8">
        <f t="shared" si="45"/>
        <v>8.5655527675666216E-5</v>
      </c>
      <c r="UI53" s="8">
        <f t="shared" si="45"/>
        <v>8.3786893556216297E-5</v>
      </c>
      <c r="UJ53" s="8">
        <f t="shared" si="45"/>
        <v>8.1959024972478125E-5</v>
      </c>
      <c r="UK53" s="8">
        <f t="shared" si="45"/>
        <v>8.0171032596313834E-5</v>
      </c>
      <c r="UL53" s="8">
        <f t="shared" si="45"/>
        <v>7.8422046500889133E-5</v>
      </c>
      <c r="UM53" s="8">
        <f t="shared" si="45"/>
        <v>7.671121573742073E-5</v>
      </c>
      <c r="UN53" s="8">
        <f t="shared" si="45"/>
        <v>7.503770792115691E-5</v>
      </c>
      <c r="UO53" s="8">
        <f t="shared" si="45"/>
        <v>7.3400708826390685E-5</v>
      </c>
      <c r="UP53" s="8">
        <f t="shared" si="45"/>
        <v>7.1799421990307493E-5</v>
      </c>
      <c r="UQ53" s="8">
        <f t="shared" si="45"/>
        <v>7.0233068325475801E-5</v>
      </c>
      <c r="UR53" s="8">
        <f t="shared" si="45"/>
        <v>6.8700885740791004E-5</v>
      </c>
      <c r="US53" s="8">
        <f t="shared" si="45"/>
        <v>6.7202128770688961E-5</v>
      </c>
      <c r="UT53" s="8">
        <f t="shared" si="45"/>
        <v>6.5736068212448394E-5</v>
      </c>
      <c r="UU53" s="8">
        <f t="shared" si="45"/>
        <v>6.4301990771405856E-5</v>
      </c>
      <c r="UV53" s="8">
        <f t="shared" si="45"/>
        <v>6.2899198713910434E-5</v>
      </c>
      <c r="UW53" s="8">
        <f t="shared" si="45"/>
        <v>6.1527009527849723E-5</v>
      </c>
      <c r="UX53" s="8">
        <f t="shared" si="45"/>
        <v>6.0184755590581373E-5</v>
      </c>
      <c r="UY53" s="8">
        <f t="shared" si="45"/>
        <v>5.8871783844109201E-5</v>
      </c>
      <c r="UZ53" s="8">
        <f t="shared" si="45"/>
        <v>5.7587455477345357E-5</v>
      </c>
      <c r="VA53" s="8">
        <f t="shared" si="45"/>
        <v>5.6331145615304299E-5</v>
      </c>
      <c r="VB53" s="8">
        <f t="shared" si="45"/>
        <v>5.5102243015077078E-5</v>
      </c>
      <c r="VC53" s="8">
        <f t="shared" si="45"/>
        <v>5.3900149768438363E-5</v>
      </c>
      <c r="VD53" s="8">
        <f t="shared" si="45"/>
        <v>5.2724281010941017E-5</v>
      </c>
      <c r="VE53" s="8">
        <f t="shared" si="45"/>
        <v>5.1574064637357239E-5</v>
      </c>
      <c r="VF53" s="8">
        <f t="shared" si="45"/>
        <v>5.0448941023327358E-5</v>
      </c>
      <c r="VG53" s="8">
        <f t="shared" ref="VG53:XR53" si="46">VG52/(1+$C$41)^VG51</f>
        <v>4.9348362753081197E-5</v>
      </c>
      <c r="VH53" s="8">
        <f t="shared" si="46"/>
        <v>4.8271794353099275E-5</v>
      </c>
      <c r="VI53" s="8">
        <f t="shared" si="46"/>
        <v>4.7218712031584404E-5</v>
      </c>
      <c r="VJ53" s="8">
        <f t="shared" si="46"/>
        <v>4.618860342361694E-5</v>
      </c>
      <c r="VK53" s="8">
        <f t="shared" si="46"/>
        <v>4.5180967341869561E-5</v>
      </c>
      <c r="VL53" s="8">
        <f t="shared" si="46"/>
        <v>4.4195313532760457E-5</v>
      </c>
      <c r="VM53" s="8">
        <f t="shared" si="46"/>
        <v>4.3231162437926167E-5</v>
      </c>
      <c r="VN53" s="8">
        <f t="shared" si="46"/>
        <v>4.2288044960897993E-5</v>
      </c>
      <c r="VO53" s="8">
        <f t="shared" si="46"/>
        <v>4.1365502238868679E-5</v>
      </c>
      <c r="VP53" s="8">
        <f t="shared" si="46"/>
        <v>4.0463085419437977E-5</v>
      </c>
      <c r="VQ53" s="8">
        <f t="shared" si="46"/>
        <v>3.9580355442228836E-5</v>
      </c>
      <c r="VR53" s="8">
        <f t="shared" si="46"/>
        <v>3.8716882825267574E-5</v>
      </c>
      <c r="VS53" s="8">
        <f t="shared" si="46"/>
        <v>3.7872247456024577E-5</v>
      </c>
      <c r="VT53" s="8">
        <f t="shared" si="46"/>
        <v>3.7046038387013346E-5</v>
      </c>
      <c r="VU53" s="8">
        <f t="shared" si="46"/>
        <v>3.6237853635848821E-5</v>
      </c>
      <c r="VV53" s="8">
        <f t="shared" si="46"/>
        <v>3.5447299989667528E-5</v>
      </c>
      <c r="VW53" s="8">
        <f t="shared" si="46"/>
        <v>3.4673992813814509E-5</v>
      </c>
      <c r="VX53" s="8">
        <f t="shared" si="46"/>
        <v>3.3917555864703727E-5</v>
      </c>
      <c r="VY53" s="8">
        <f t="shared" si="46"/>
        <v>3.3177621106761195E-5</v>
      </c>
      <c r="VZ53" s="8">
        <f t="shared" si="46"/>
        <v>3.245382853336153E-5</v>
      </c>
      <c r="WA53" s="8">
        <f t="shared" si="46"/>
        <v>3.1745825991670977E-5</v>
      </c>
      <c r="WB53" s="8">
        <f t="shared" si="46"/>
        <v>3.1053269011311507E-5</v>
      </c>
      <c r="WC53" s="8">
        <f t="shared" si="46"/>
        <v>3.0375820636762781E-5</v>
      </c>
      <c r="WD53" s="8">
        <f t="shared" si="46"/>
        <v>2.9713151263420384E-5</v>
      </c>
      <c r="WE53" s="8">
        <f t="shared" si="46"/>
        <v>2.9064938477230544E-5</v>
      </c>
      <c r="WF53" s="8">
        <f t="shared" si="46"/>
        <v>2.8430866897823356E-5</v>
      </c>
      <c r="WG53" s="8">
        <f t="shared" si="46"/>
        <v>2.78106280250681E-5</v>
      </c>
      <c r="WH53" s="8">
        <f t="shared" si="46"/>
        <v>2.7203920088976122E-5</v>
      </c>
      <c r="WI53" s="8">
        <f t="shared" si="46"/>
        <v>2.6610447902878186E-5</v>
      </c>
      <c r="WJ53" s="8">
        <f t="shared" si="46"/>
        <v>2.6029922719804804E-5</v>
      </c>
      <c r="WK53" s="8">
        <f t="shared" si="46"/>
        <v>2.5462062091999813E-5</v>
      </c>
      <c r="WL53" s="8">
        <f t="shared" si="46"/>
        <v>2.4906589733498656E-5</v>
      </c>
      <c r="WM53" s="8">
        <f t="shared" si="46"/>
        <v>2.4363235385704719E-5</v>
      </c>
      <c r="WN53" s="8">
        <f t="shared" si="46"/>
        <v>2.383173468589815E-5</v>
      </c>
      <c r="WO53" s="8">
        <f t="shared" si="46"/>
        <v>2.3311829038613239E-5</v>
      </c>
      <c r="WP53" s="8">
        <f t="shared" si="46"/>
        <v>2.2803265489821847E-5</v>
      </c>
      <c r="WQ53" s="8">
        <f t="shared" si="46"/>
        <v>2.2305796603861533E-5</v>
      </c>
      <c r="WR53" s="8">
        <f t="shared" si="46"/>
        <v>2.1819180343048664E-5</v>
      </c>
      <c r="WS53" s="8">
        <f t="shared" si="46"/>
        <v>2.1343179949917772E-5</v>
      </c>
      <c r="WT53" s="8">
        <f t="shared" si="46"/>
        <v>2.0877563832029954E-5</v>
      </c>
      <c r="WU53" s="8">
        <f t="shared" si="46"/>
        <v>2.0422105449294335E-5</v>
      </c>
      <c r="WV53" s="8">
        <f t="shared" si="46"/>
        <v>1.9976583203747573E-5</v>
      </c>
      <c r="WW53" s="8">
        <f t="shared" si="46"/>
        <v>1.954078033173797E-5</v>
      </c>
      <c r="WX53" s="8">
        <f t="shared" si="46"/>
        <v>1.9114484798461663E-5</v>
      </c>
      <c r="WY53" s="8">
        <f t="shared" si="46"/>
        <v>1.8697489194799534E-5</v>
      </c>
      <c r="WZ53" s="8">
        <f t="shared" si="46"/>
        <v>1.8289590636404752E-5</v>
      </c>
      <c r="XA53" s="8">
        <f t="shared" si="46"/>
        <v>1.789059066499174E-5</v>
      </c>
      <c r="XB53" s="8">
        <f t="shared" si="46"/>
        <v>1.7500295151778603E-5</v>
      </c>
      <c r="XC53" s="8">
        <f t="shared" si="46"/>
        <v>1.7118514203036078E-5</v>
      </c>
      <c r="XD53" s="8">
        <f t="shared" si="46"/>
        <v>1.6745062067696899E-5</v>
      </c>
      <c r="XE53" s="8">
        <f t="shared" si="46"/>
        <v>1.6379757046980829E-5</v>
      </c>
      <c r="XF53" s="8">
        <f t="shared" si="46"/>
        <v>1.6022421405991201E-5</v>
      </c>
      <c r="XG53" s="8">
        <f t="shared" si="46"/>
        <v>1.5672881287240109E-5</v>
      </c>
      <c r="XH53" s="8">
        <f t="shared" si="46"/>
        <v>1.5330966626060042E-5</v>
      </c>
      <c r="XI53" s="8">
        <f t="shared" si="46"/>
        <v>1.4996511067860942E-5</v>
      </c>
      <c r="XJ53" s="8">
        <f t="shared" si="46"/>
        <v>1.466935188719227E-5</v>
      </c>
      <c r="XK53" s="8">
        <f t="shared" si="46"/>
        <v>1.4349329908570895E-5</v>
      </c>
      <c r="XL53" s="8">
        <f t="shared" si="46"/>
        <v>1.4036289429036072E-5</v>
      </c>
      <c r="XM53" s="8">
        <f t="shared" si="46"/>
        <v>1.3730078142394003E-5</v>
      </c>
      <c r="XN53" s="8">
        <f t="shared" si="46"/>
        <v>1.3430547065115029E-5</v>
      </c>
      <c r="XO53" s="8">
        <f t="shared" si="46"/>
        <v>1.313755046384744E-5</v>
      </c>
      <c r="XP53" s="8">
        <f t="shared" si="46"/>
        <v>1.2850945784512602E-5</v>
      </c>
      <c r="XQ53" s="8">
        <f t="shared" si="46"/>
        <v>1.2570593582946945E-5</v>
      </c>
      <c r="XR53" s="8">
        <f t="shared" si="46"/>
        <v>1.2296357457057003E-5</v>
      </c>
      <c r="XS53" s="8">
        <f t="shared" ref="XS53:AAD53" si="47">XS52/(1+$C$41)^XS51</f>
        <v>1.202810398045462E-5</v>
      </c>
      <c r="XT53" s="8">
        <f t="shared" si="47"/>
        <v>1.1765702637539836E-5</v>
      </c>
      <c r="XU53" s="8">
        <f t="shared" si="47"/>
        <v>1.1509025760000095E-5</v>
      </c>
      <c r="XV53" s="8">
        <f t="shared" si="47"/>
        <v>1.1257948464694683E-5</v>
      </c>
      <c r="XW53" s="8">
        <f t="shared" si="47"/>
        <v>1.1012348592894302E-5</v>
      </c>
      <c r="XX53" s="8">
        <f t="shared" si="47"/>
        <v>1.0772106650846182E-5</v>
      </c>
      <c r="XY53" s="8">
        <f t="shared" si="47"/>
        <v>1.053710575163576E-5</v>
      </c>
      <c r="XZ53" s="8">
        <f t="shared" si="47"/>
        <v>1.0307231558316743E-5</v>
      </c>
      <c r="YA53" s="8">
        <f t="shared" si="47"/>
        <v>1.0082372228281776E-5</v>
      </c>
      <c r="YB53" s="8">
        <f t="shared" si="47"/>
        <v>9.8624183588467514E-6</v>
      </c>
      <c r="YC53" s="8">
        <f t="shared" si="47"/>
        <v>9.647262934022185E-6</v>
      </c>
      <c r="YD53" s="8">
        <f t="shared" si="47"/>
        <v>9.4368012724458489E-6</v>
      </c>
      <c r="YE53" s="8">
        <f t="shared" si="47"/>
        <v>9.230930976451276E-6</v>
      </c>
      <c r="YF53" s="8">
        <f t="shared" si="47"/>
        <v>9.0295518822473578E-6</v>
      </c>
      <c r="YG53" s="8">
        <f t="shared" si="47"/>
        <v>8.8325660111848442E-6</v>
      </c>
      <c r="YH53" s="8">
        <f t="shared" si="47"/>
        <v>8.6398775220859337E-6</v>
      </c>
      <c r="YI53" s="8">
        <f t="shared" si="47"/>
        <v>8.4513926646139174E-6</v>
      </c>
      <c r="YJ53" s="8">
        <f t="shared" si="47"/>
        <v>8.2670197336600073E-6</v>
      </c>
      <c r="YK53" s="8">
        <f t="shared" si="47"/>
        <v>8.0866690247252985E-6</v>
      </c>
      <c r="YL53" s="8">
        <f t="shared" si="47"/>
        <v>7.9102527902760933E-6</v>
      </c>
      <c r="YM53" s="8">
        <f t="shared" si="47"/>
        <v>7.7376851970513658E-6</v>
      </c>
      <c r="YN53" s="8">
        <f t="shared" si="47"/>
        <v>7.5688822843015736E-6</v>
      </c>
      <c r="YO53" s="8">
        <f t="shared" si="47"/>
        <v>7.4037619229385564E-6</v>
      </c>
      <c r="YP53" s="8">
        <f t="shared" si="47"/>
        <v>7.242243775576566E-6</v>
      </c>
      <c r="YQ53" s="8">
        <f t="shared" si="47"/>
        <v>7.0842492574450668E-6</v>
      </c>
      <c r="YR53" s="8">
        <f t="shared" si="47"/>
        <v>6.9297014981542151E-6</v>
      </c>
      <c r="YS53" s="8">
        <f t="shared" si="47"/>
        <v>6.7785253042944819E-6</v>
      </c>
      <c r="YT53" s="8">
        <f t="shared" si="47"/>
        <v>6.630647122852167E-6</v>
      </c>
      <c r="YU53" s="8">
        <f t="shared" si="47"/>
        <v>6.4859950054230419E-6</v>
      </c>
      <c r="YV53" s="8">
        <f t="shared" si="47"/>
        <v>6.3444985732066945E-6</v>
      </c>
      <c r="YW53" s="8">
        <f t="shared" si="47"/>
        <v>6.2060889827645445E-6</v>
      </c>
      <c r="YX53" s="8">
        <f t="shared" si="47"/>
        <v>6.0706988925248597E-6</v>
      </c>
      <c r="YY53" s="8">
        <f t="shared" si="47"/>
        <v>5.9382624300185236E-6</v>
      </c>
      <c r="YZ53" s="8">
        <f t="shared" si="47"/>
        <v>5.8087151598295303E-6</v>
      </c>
      <c r="ZA53" s="8">
        <f t="shared" si="47"/>
        <v>5.6819940522447002E-6</v>
      </c>
      <c r="ZB53" s="8">
        <f t="shared" si="47"/>
        <v>5.5580374525873003E-6</v>
      </c>
      <c r="ZC53" s="8">
        <f t="shared" si="47"/>
        <v>5.43678505121968E-6</v>
      </c>
      <c r="ZD53" s="8">
        <f t="shared" si="47"/>
        <v>5.3181778542003247E-6</v>
      </c>
      <c r="ZE53" s="8">
        <f t="shared" si="47"/>
        <v>5.2021581545810472E-6</v>
      </c>
      <c r="ZF53" s="8">
        <f t="shared" si="47"/>
        <v>5.0886695043303229E-6</v>
      </c>
      <c r="ZG53" s="8">
        <f t="shared" si="47"/>
        <v>4.9776566868691867E-6</v>
      </c>
      <c r="ZH53" s="8">
        <f t="shared" si="47"/>
        <v>4.8690656902062334E-6</v>
      </c>
      <c r="ZI53" s="8">
        <f t="shared" si="47"/>
        <v>4.7628436806587134E-6</v>
      </c>
      <c r="ZJ53" s="8">
        <f t="shared" si="47"/>
        <v>4.6589389771469304E-6</v>
      </c>
      <c r="ZK53" s="8">
        <f t="shared" si="47"/>
        <v>4.5573010260494079E-6</v>
      </c>
      <c r="ZL53" s="8">
        <f t="shared" si="47"/>
        <v>4.4578803766066112E-6</v>
      </c>
      <c r="ZM53" s="8">
        <f t="shared" si="47"/>
        <v>4.3606286568612699E-6</v>
      </c>
      <c r="ZN53" s="8">
        <f t="shared" si="47"/>
        <v>4.2654985501235458E-6</v>
      </c>
      <c r="ZO53" s="8">
        <f t="shared" si="47"/>
        <v>4.1724437719496744E-6</v>
      </c>
      <c r="ZP53" s="8">
        <f t="shared" si="47"/>
        <v>4.0814190476227883E-6</v>
      </c>
      <c r="ZQ53" s="8">
        <f t="shared" si="47"/>
        <v>3.9923800901250412E-6</v>
      </c>
      <c r="ZR53" s="8">
        <f t="shared" si="47"/>
        <v>3.9052835785902736E-6</v>
      </c>
      <c r="ZS53" s="8">
        <f t="shared" si="47"/>
        <v>3.8200871372267527E-6</v>
      </c>
      <c r="ZT53" s="8">
        <f t="shared" si="47"/>
        <v>3.7367493146997234E-6</v>
      </c>
      <c r="ZU53" s="8">
        <f t="shared" si="47"/>
        <v>3.6552295639637464E-6</v>
      </c>
      <c r="ZV53" s="8">
        <f t="shared" si="47"/>
        <v>3.5754882225349993E-6</v>
      </c>
      <c r="ZW53" s="8">
        <f t="shared" si="47"/>
        <v>3.497486493193971E-6</v>
      </c>
      <c r="ZX53" s="8">
        <f t="shared" si="47"/>
        <v>3.4211864251091149E-6</v>
      </c>
      <c r="ZY53" s="8">
        <f t="shared" si="47"/>
        <v>3.3465508953723228E-6</v>
      </c>
      <c r="ZZ53" s="8">
        <f t="shared" si="47"/>
        <v>3.2735435909372001E-6</v>
      </c>
      <c r="AAA53" s="8">
        <f t="shared" si="47"/>
        <v>3.2021289909513825E-6</v>
      </c>
      <c r="AAB53" s="8">
        <f t="shared" si="47"/>
        <v>3.1322723494742737E-6</v>
      </c>
      <c r="AAC53" s="8">
        <f t="shared" si="47"/>
        <v>3.0639396785718219E-6</v>
      </c>
      <c r="AAD53" s="8">
        <f t="shared" si="47"/>
        <v>2.9970977317800763E-6</v>
      </c>
      <c r="AAE53" s="8">
        <f t="shared" ref="AAE53:ACP53" si="48">AAE52/(1+$C$41)^AAE51</f>
        <v>2.9317139879295169E-6</v>
      </c>
      <c r="AAF53" s="8">
        <f t="shared" si="48"/>
        <v>2.8677566353222543E-6</v>
      </c>
      <c r="AAG53" s="8">
        <f t="shared" si="48"/>
        <v>2.8051945562544207E-6</v>
      </c>
      <c r="AAH53" s="8">
        <f t="shared" si="48"/>
        <v>2.7439973118762111E-6</v>
      </c>
      <c r="AAI53" s="8">
        <f t="shared" si="48"/>
        <v>2.6841351273822214E-6</v>
      </c>
      <c r="AAJ53" s="8">
        <f t="shared" si="48"/>
        <v>2.6255788775248596E-6</v>
      </c>
      <c r="AAK53" s="8">
        <f t="shared" si="48"/>
        <v>2.5683000724437981E-6</v>
      </c>
      <c r="AAL53" s="8">
        <f t="shared" si="48"/>
        <v>2.512270843804563E-6</v>
      </c>
      <c r="AAM53" s="8">
        <f t="shared" si="48"/>
        <v>2.4574639312395247E-6</v>
      </c>
      <c r="AAN53" s="8">
        <f t="shared" si="48"/>
        <v>2.4038526690846793E-6</v>
      </c>
      <c r="AAO53" s="8">
        <f t="shared" si="48"/>
        <v>2.3514109734057855E-6</v>
      </c>
      <c r="AAP53" s="8">
        <f t="shared" si="48"/>
        <v>2.3001133293075244E-6</v>
      </c>
      <c r="AAQ53" s="8">
        <f t="shared" si="48"/>
        <v>2.2499347785195332E-6</v>
      </c>
      <c r="AAR53" s="8">
        <f t="shared" si="48"/>
        <v>2.2008509072532424E-6</v>
      </c>
      <c r="AAS53" s="8">
        <f t="shared" si="48"/>
        <v>2.1528378343236358E-6</v>
      </c>
      <c r="AAT53" s="8">
        <f t="shared" si="48"/>
        <v>2.1058721995301356E-6</v>
      </c>
      <c r="AAU53" s="8">
        <f t="shared" si="48"/>
        <v>2.0599311522909739E-6</v>
      </c>
      <c r="AAV53" s="8">
        <f t="shared" si="48"/>
        <v>2.0149923405255047E-6</v>
      </c>
      <c r="AAW53" s="8">
        <f t="shared" si="48"/>
        <v>1.9710338997790599E-6</v>
      </c>
      <c r="AAX53" s="8">
        <f t="shared" si="48"/>
        <v>1.9280344425850565E-6</v>
      </c>
      <c r="AAY53" s="8">
        <f t="shared" si="48"/>
        <v>1.8859730480591713E-6</v>
      </c>
      <c r="AAZ53" s="8">
        <f t="shared" si="48"/>
        <v>1.8448292517205313E-6</v>
      </c>
      <c r="ABA53" s="8">
        <f t="shared" si="48"/>
        <v>1.8045830355349579E-6</v>
      </c>
      <c r="ABB53" s="8">
        <f t="shared" si="48"/>
        <v>1.7652148181754244E-6</v>
      </c>
      <c r="ABC53" s="8">
        <f t="shared" si="48"/>
        <v>1.7267054454949932E-6</v>
      </c>
      <c r="ABD53" s="8">
        <f t="shared" si="48"/>
        <v>1.6890361812075869E-6</v>
      </c>
      <c r="ABE53" s="8">
        <f t="shared" si="48"/>
        <v>1.6521886977720663E-6</v>
      </c>
      <c r="ABF53" s="8">
        <f t="shared" si="48"/>
        <v>1.6161450674751795E-6</v>
      </c>
      <c r="ABG53" s="8">
        <f t="shared" si="48"/>
        <v>1.5808877537090446E-6</v>
      </c>
      <c r="ABH53" s="8">
        <f t="shared" si="48"/>
        <v>1.5463996024389136E-6</v>
      </c>
      <c r="ABI53" s="8">
        <f t="shared" si="48"/>
        <v>1.5126638338570797E-6</v>
      </c>
      <c r="ABJ53" s="8">
        <f t="shared" si="48"/>
        <v>1.4796640342188566E-6</v>
      </c>
      <c r="ABK53" s="8">
        <f t="shared" si="48"/>
        <v>1.4473841478566621E-6</v>
      </c>
      <c r="ABL53" s="8">
        <f t="shared" si="48"/>
        <v>1.4158084693683225E-6</v>
      </c>
      <c r="ABM53" s="8">
        <f t="shared" si="48"/>
        <v>1.3849216359757893E-6</v>
      </c>
      <c r="ABN53" s="8">
        <f t="shared" si="48"/>
        <v>1.3547086200505603E-6</v>
      </c>
      <c r="ABO53" s="8">
        <f t="shared" si="48"/>
        <v>1.3251547218021631E-6</v>
      </c>
      <c r="ABP53" s="8">
        <f t="shared" si="48"/>
        <v>1.2962455621261415E-6</v>
      </c>
      <c r="ABQ53" s="8">
        <f t="shared" si="48"/>
        <v>1.2679670756080727E-6</v>
      </c>
      <c r="ABR53" s="8">
        <f t="shared" si="48"/>
        <v>1.2403055036801985E-6</v>
      </c>
      <c r="ABS53" s="8">
        <f t="shared" si="48"/>
        <v>1.2132473879273638E-6</v>
      </c>
      <c r="ABT53" s="8">
        <f t="shared" si="48"/>
        <v>1.186779563538972E-6</v>
      </c>
      <c r="ABU53" s="8">
        <f t="shared" si="48"/>
        <v>1.1608891529038062E-6</v>
      </c>
      <c r="ABV53" s="8">
        <f t="shared" si="48"/>
        <v>1.1355635593445752E-6</v>
      </c>
      <c r="ABW53" s="8">
        <f t="shared" si="48"/>
        <v>1.1107904609891485E-6</v>
      </c>
      <c r="ABX53" s="8">
        <f t="shared" si="48"/>
        <v>1.0865578047754908E-6</v>
      </c>
      <c r="ABY53" s="8">
        <f t="shared" si="48"/>
        <v>1.0628538005873889E-6</v>
      </c>
      <c r="ABZ53" s="8">
        <f t="shared" si="48"/>
        <v>1.0396669155181039E-6</v>
      </c>
      <c r="ACA53" s="8">
        <f t="shared" si="48"/>
        <v>1.0169858682591736E-6</v>
      </c>
      <c r="ACB53" s="8">
        <f t="shared" si="48"/>
        <v>9.9479962361162131E-7</v>
      </c>
      <c r="ACC53" s="8">
        <f t="shared" si="48"/>
        <v>9.7309738711691002E-7</v>
      </c>
      <c r="ACD53" s="8">
        <f t="shared" si="48"/>
        <v>9.5186859980502208E-7</v>
      </c>
      <c r="ACE53" s="8">
        <f t="shared" si="48"/>
        <v>9.3110293305711884E-7</v>
      </c>
      <c r="ACF53" s="8">
        <f t="shared" si="48"/>
        <v>9.1079028358026885E-7</v>
      </c>
      <c r="ACG53" s="8">
        <f t="shared" si="48"/>
        <v>8.9092076849181006E-7</v>
      </c>
      <c r="ACH53" s="8">
        <f t="shared" si="48"/>
        <v>8.7148472051094731E-7</v>
      </c>
      <c r="ACI53" s="8">
        <f t="shared" si="48"/>
        <v>8.5247268325525158E-7</v>
      </c>
      <c r="ACJ53" s="8">
        <f t="shared" si="48"/>
        <v>8.3387540663976548E-7</v>
      </c>
      <c r="ACK53" s="8">
        <f t="shared" si="48"/>
        <v>8.1568384237648309E-7</v>
      </c>
      <c r="ACL53" s="8">
        <f t="shared" si="48"/>
        <v>7.9788913957201099E-7</v>
      </c>
      <c r="ACM53" s="8">
        <f t="shared" si="48"/>
        <v>7.8048264042126941E-7</v>
      </c>
      <c r="ACN53" s="8">
        <f t="shared" si="48"/>
        <v>7.6345587599513793E-7</v>
      </c>
      <c r="ACO53" s="8">
        <f t="shared" si="48"/>
        <v>7.4680056211999706E-7</v>
      </c>
      <c r="ACP53" s="8">
        <f t="shared" si="48"/>
        <v>7.305085953471595E-7</v>
      </c>
      <c r="ACQ53" s="8">
        <f t="shared" ref="ACQ53:AFB53" si="49">ACQ52/(1+$C$41)^ACQ51</f>
        <v>7.1457204901023316E-7</v>
      </c>
      <c r="ACR53" s="8">
        <f t="shared" si="49"/>
        <v>6.989831693684923E-7</v>
      </c>
      <c r="ACS53" s="8">
        <f t="shared" si="49"/>
        <v>6.8373437183438661E-7</v>
      </c>
      <c r="ACT53" s="8">
        <f t="shared" si="49"/>
        <v>6.6881823728334855E-7</v>
      </c>
      <c r="ACU53" s="8">
        <f t="shared" si="49"/>
        <v>6.5422750844410431E-7</v>
      </c>
      <c r="ACV53" s="8">
        <f t="shared" si="49"/>
        <v>6.3995508636773336E-7</v>
      </c>
      <c r="ACW53" s="8">
        <f t="shared" si="49"/>
        <v>6.2599402697375824E-7</v>
      </c>
      <c r="ACX53" s="8">
        <f t="shared" si="49"/>
        <v>6.1233753767158167E-7</v>
      </c>
      <c r="ACY53" s="8">
        <f t="shared" si="49"/>
        <v>5.9897897405563256E-7</v>
      </c>
      <c r="ACZ53" s="8">
        <f t="shared" si="49"/>
        <v>5.8591183667260708E-7</v>
      </c>
      <c r="ADA53" s="8">
        <f t="shared" si="49"/>
        <v>5.7312976785923578E-7</v>
      </c>
      <c r="ADB53" s="8">
        <f t="shared" si="49"/>
        <v>5.6062654864903586E-7</v>
      </c>
      <c r="ADC53" s="8">
        <f t="shared" si="49"/>
        <v>5.4839609574654735E-7</v>
      </c>
      <c r="ADD53" s="8">
        <f t="shared" si="49"/>
        <v>5.3643245856757451E-7</v>
      </c>
      <c r="ADE53" s="8">
        <f t="shared" si="49"/>
        <v>5.2472981634400039E-7</v>
      </c>
      <c r="ADF53" s="8">
        <f t="shared" si="49"/>
        <v>5.1328247529175847E-7</v>
      </c>
      <c r="ADG53" s="8">
        <f t="shared" si="49"/>
        <v>5.0208486584058965E-7</v>
      </c>
      <c r="ADH53" s="8">
        <f t="shared" si="49"/>
        <v>4.9113153992423217E-7</v>
      </c>
      <c r="ADI53" s="8">
        <f t="shared" si="49"/>
        <v>4.8041716832972812E-7</v>
      </c>
      <c r="ADJ53" s="8">
        <f t="shared" si="49"/>
        <v>4.6993653810455841E-7</v>
      </c>
      <c r="ADK53" s="8">
        <f t="shared" si="49"/>
        <v>4.5968455002034021E-7</v>
      </c>
      <c r="ADL53" s="8">
        <f t="shared" si="49"/>
        <v>4.4965621609185718E-7</v>
      </c>
      <c r="ADM53" s="8">
        <f t="shared" si="49"/>
        <v>4.3984665715021405E-7</v>
      </c>
      <c r="ADN53" s="8">
        <f t="shared" si="49"/>
        <v>4.3025110046893311E-7</v>
      </c>
      <c r="ADO53" s="8">
        <f t="shared" si="49"/>
        <v>4.2086487744184032E-7</v>
      </c>
      <c r="ADP53" s="8">
        <f t="shared" si="49"/>
        <v>4.1168342131160903E-7</v>
      </c>
      <c r="ADQ53" s="8">
        <f t="shared" si="49"/>
        <v>4.0270226494785812E-7</v>
      </c>
      <c r="ADR53" s="8">
        <f t="shared" si="49"/>
        <v>3.9391703867372103E-7</v>
      </c>
      <c r="ADS53" s="8">
        <f t="shared" si="49"/>
        <v>3.8532346813983121E-7</v>
      </c>
      <c r="ADT53" s="8">
        <f t="shared" si="49"/>
        <v>3.769173722446866E-7</v>
      </c>
      <c r="ADU53" s="8">
        <f t="shared" si="49"/>
        <v>3.6869466110038391E-7</v>
      </c>
      <c r="ADV53" s="8">
        <f t="shared" si="49"/>
        <v>3.6065133404273118E-7</v>
      </c>
      <c r="ADW53" s="8">
        <f t="shared" si="49"/>
        <v>3.5278347768477148E-7</v>
      </c>
      <c r="ADX53" s="8">
        <f t="shared" si="49"/>
        <v>3.4508726401276998E-7</v>
      </c>
      <c r="ADY53" s="8">
        <f t="shared" si="49"/>
        <v>3.3755894852373837E-7</v>
      </c>
      <c r="ADZ53" s="8">
        <f t="shared" si="49"/>
        <v>3.3019486840359113E-7</v>
      </c>
      <c r="AEA53" s="8">
        <f t="shared" si="49"/>
        <v>3.2299144074504525E-7</v>
      </c>
      <c r="AEB53" s="8">
        <f t="shared" si="49"/>
        <v>3.1594516080439944E-7</v>
      </c>
      <c r="AEC53" s="8">
        <f t="shared" si="49"/>
        <v>3.0905260029634124E-7</v>
      </c>
      <c r="AED53" s="8">
        <f t="shared" si="49"/>
        <v>3.0231040572595467E-7</v>
      </c>
      <c r="AEE53" s="8">
        <f t="shared" si="49"/>
        <v>2.9571529675711747E-7</v>
      </c>
      <c r="AEF53" s="8">
        <f t="shared" si="49"/>
        <v>2.8926406461649065E-7</v>
      </c>
      <c r="AEG53" s="8">
        <f t="shared" si="49"/>
        <v>2.8295357053232776E-7</v>
      </c>
      <c r="AEH53" s="8">
        <f t="shared" si="49"/>
        <v>2.7678074420734209E-7</v>
      </c>
      <c r="AEI53" s="8">
        <f t="shared" si="49"/>
        <v>2.7074258232488938E-7</v>
      </c>
      <c r="AEJ53" s="8">
        <f t="shared" si="49"/>
        <v>2.6483614708773888E-7</v>
      </c>
      <c r="AEK53" s="8">
        <f t="shared" si="49"/>
        <v>2.5905856478872291E-7</v>
      </c>
      <c r="AEL53" s="8">
        <f t="shared" si="49"/>
        <v>2.534070244125673E-7</v>
      </c>
      <c r="AEM53" s="8">
        <f t="shared" si="49"/>
        <v>2.4787877626822566E-7</v>
      </c>
      <c r="AEN53" s="8">
        <f t="shared" si="49"/>
        <v>2.4247113065104863E-7</v>
      </c>
      <c r="AEO53" s="8">
        <f t="shared" si="49"/>
        <v>2.3718145653413969E-7</v>
      </c>
      <c r="AEP53" s="8">
        <f t="shared" si="49"/>
        <v>2.3200718028825956E-7</v>
      </c>
      <c r="AEQ53" s="8">
        <f t="shared" si="49"/>
        <v>2.2694578442965729E-7</v>
      </c>
      <c r="AER53" s="8">
        <f t="shared" si="49"/>
        <v>2.2199480639521732E-7</v>
      </c>
      <c r="AES53" s="8">
        <f t="shared" si="49"/>
        <v>2.1715183734432877E-7</v>
      </c>
      <c r="AET53" s="8">
        <f t="shared" si="49"/>
        <v>2.1241452098689147E-7</v>
      </c>
      <c r="AEU53" s="8">
        <f t="shared" si="49"/>
        <v>2.0778055243689117E-7</v>
      </c>
      <c r="AEV53" s="8">
        <f t="shared" si="49"/>
        <v>2.0324767709098358E-7</v>
      </c>
      <c r="AEW53" s="8">
        <f t="shared" si="49"/>
        <v>1.9881368953154383E-7</v>
      </c>
      <c r="AEX53" s="8">
        <f t="shared" si="49"/>
        <v>1.9447643245364584E-7</v>
      </c>
      <c r="AEY53" s="8">
        <f t="shared" si="49"/>
        <v>1.9023379561545118E-7</v>
      </c>
      <c r="AEZ53" s="8">
        <f t="shared" si="49"/>
        <v>1.8608371481149529E-7</v>
      </c>
      <c r="AFA53" s="8">
        <f t="shared" si="49"/>
        <v>1.8202417086837238E-7</v>
      </c>
      <c r="AFB53" s="8">
        <f t="shared" si="49"/>
        <v>1.7805318866233017E-7</v>
      </c>
      <c r="AFC53" s="8">
        <f t="shared" ref="AFC53:AHN53" si="50">AFC52/(1+$C$41)^AFC51</f>
        <v>1.7416883615829663E-7</v>
      </c>
      <c r="AFD53" s="8">
        <f t="shared" si="50"/>
        <v>1.7036922346987077E-7</v>
      </c>
      <c r="AFE53" s="8">
        <f t="shared" si="50"/>
        <v>1.6665250193982019E-7</v>
      </c>
      <c r="AFF53" s="8">
        <f t="shared" si="50"/>
        <v>1.6301686324063895E-7</v>
      </c>
      <c r="AFG53" s="8">
        <f t="shared" si="50"/>
        <v>1.594605384947265E-7</v>
      </c>
      <c r="AFH53" s="8">
        <f t="shared" si="50"/>
        <v>1.5598179741376115E-7</v>
      </c>
      <c r="AFI53" s="8">
        <f t="shared" si="50"/>
        <v>1.5257894745684841E-7</v>
      </c>
      <c r="AFJ53" s="8">
        <f t="shared" si="50"/>
        <v>1.4925033300703488E-7</v>
      </c>
      <c r="AFK53" s="8">
        <f t="shared" si="50"/>
        <v>1.459943345657873E-7</v>
      </c>
      <c r="AFL53" s="8">
        <f t="shared" si="50"/>
        <v>1.4280936796504422E-7</v>
      </c>
      <c r="AFM53" s="8">
        <f t="shared" si="50"/>
        <v>1.3969388359645784E-7</v>
      </c>
      <c r="AFN53" s="8">
        <f t="shared" si="50"/>
        <v>1.3664636565744958E-7</v>
      </c>
      <c r="AFO53" s="8">
        <f t="shared" si="50"/>
        <v>1.336653314137147E-7</v>
      </c>
      <c r="AFP53" s="8">
        <f t="shared" si="50"/>
        <v>1.3074933047781471E-7</v>
      </c>
      <c r="AFQ53" s="8">
        <f t="shared" si="50"/>
        <v>1.2789694410350854E-7</v>
      </c>
      <c r="AFR53" s="8">
        <f t="shared" si="50"/>
        <v>1.2510678449547785E-7</v>
      </c>
      <c r="AFS53" s="8">
        <f t="shared" si="50"/>
        <v>1.2237749413411179E-7</v>
      </c>
      <c r="AFT53" s="8">
        <f t="shared" si="50"/>
        <v>1.1970774511502136E-7</v>
      </c>
      <c r="AFU53" s="8">
        <f t="shared" si="50"/>
        <v>1.1709623850296305E-7</v>
      </c>
      <c r="AFV53" s="8">
        <f t="shared" si="50"/>
        <v>1.1454170369985723E-7</v>
      </c>
      <c r="AFW53" s="8">
        <f t="shared" si="50"/>
        <v>1.1204289782659329E-7</v>
      </c>
      <c r="AFX53" s="8">
        <f t="shared" si="50"/>
        <v>1.0959860511832135E-7</v>
      </c>
      <c r="AFY53" s="8">
        <f t="shared" si="50"/>
        <v>1.0720763633293622E-7</v>
      </c>
      <c r="AFZ53" s="8">
        <f t="shared" si="50"/>
        <v>1.0486882817246513E-7</v>
      </c>
      <c r="AGA53" s="8">
        <f t="shared" si="50"/>
        <v>1.0258104271707914E-7</v>
      </c>
      <c r="AGB53" s="8">
        <f t="shared" si="50"/>
        <v>1.0034316687145123E-7</v>
      </c>
      <c r="AGC53" s="8">
        <f t="shared" si="50"/>
        <v>9.8154111823192886E-8</v>
      </c>
      <c r="AGD53" s="8">
        <f t="shared" si="50"/>
        <v>9.6012812513104932E-8</v>
      </c>
      <c r="AGE53" s="8">
        <f t="shared" si="50"/>
        <v>9.3918227116985716E-8</v>
      </c>
      <c r="AGF53" s="8">
        <f t="shared" si="50"/>
        <v>9.1869336538743396E-8</v>
      </c>
      <c r="AGG53" s="8">
        <f t="shared" si="50"/>
        <v>8.9865143914566812E-8</v>
      </c>
      <c r="AGH53" s="8">
        <f t="shared" si="50"/>
        <v>8.7904674127912947E-8</v>
      </c>
      <c r="AGI53" s="8">
        <f t="shared" si="50"/>
        <v>8.5986973335075364E-8</v>
      </c>
      <c r="AGJ53" s="8">
        <f t="shared" si="50"/>
        <v>8.4111108501102745E-8</v>
      </c>
      <c r="AGK53" s="8">
        <f t="shared" si="50"/>
        <v>8.22761669458414E-8</v>
      </c>
      <c r="AGL53" s="8">
        <f t="shared" si="50"/>
        <v>8.0481255899881758E-8</v>
      </c>
      <c r="AGM53" s="8">
        <f t="shared" si="50"/>
        <v>7.8725502070191377E-8</v>
      </c>
      <c r="AGN53" s="8">
        <f t="shared" si="50"/>
        <v>7.7008051215224809E-8</v>
      </c>
      <c r="AGO53" s="8">
        <f t="shared" si="50"/>
        <v>7.5328067729302107E-8</v>
      </c>
      <c r="AGP53" s="8">
        <f t="shared" si="50"/>
        <v>7.3684734236054598E-8</v>
      </c>
      <c r="AGQ53" s="8">
        <f t="shared" si="50"/>
        <v>7.2077251190740201E-8</v>
      </c>
      <c r="AGR53" s="8">
        <f t="shared" si="50"/>
        <v>7.0504836491233987E-8</v>
      </c>
      <c r="AGS53" s="8">
        <f t="shared" si="50"/>
        <v>6.8966725097505609E-8</v>
      </c>
      <c r="AGT53" s="8">
        <f t="shared" si="50"/>
        <v>6.7462168659398076E-8</v>
      </c>
      <c r="AGU53" s="8">
        <f t="shared" si="50"/>
        <v>6.5990435152526573E-8</v>
      </c>
      <c r="AGV53" s="8">
        <f t="shared" si="50"/>
        <v>6.4550808522120663E-8</v>
      </c>
      <c r="AGW53" s="8">
        <f t="shared" si="50"/>
        <v>6.3142588334636141E-8</v>
      </c>
      <c r="AGX53" s="8">
        <f t="shared" si="50"/>
        <v>6.1765089436967188E-8</v>
      </c>
      <c r="AGY53" s="8">
        <f t="shared" si="50"/>
        <v>6.0417641623093265E-8</v>
      </c>
      <c r="AGZ53" s="8">
        <f t="shared" si="50"/>
        <v>5.9099589307998092E-8</v>
      </c>
      <c r="AHA53" s="8">
        <f t="shared" si="50"/>
        <v>5.7810291208702443E-8</v>
      </c>
      <c r="AHB53" s="8">
        <f t="shared" si="50"/>
        <v>5.6549120032255323E-8</v>
      </c>
      <c r="AHC53" s="8">
        <f t="shared" si="50"/>
        <v>5.5315462170532056E-8</v>
      </c>
      <c r="AHD53" s="8">
        <f t="shared" si="50"/>
        <v>5.4108717401690192E-8</v>
      </c>
      <c r="AHE53" s="8">
        <f t="shared" si="50"/>
        <v>5.2928298598138839E-8</v>
      </c>
      <c r="AHF53" s="8">
        <f t="shared" si="50"/>
        <v>5.1773631440878256E-8</v>
      </c>
      <c r="AHG53" s="8">
        <f t="shared" si="50"/>
        <v>5.0644154140071955E-8</v>
      </c>
      <c r="AHH53" s="8">
        <f t="shared" si="50"/>
        <v>4.9539317161714223E-8</v>
      </c>
      <c r="AHI53" s="8">
        <f t="shared" si="50"/>
        <v>4.8458582960260827E-8</v>
      </c>
      <c r="AHJ53" s="8">
        <f t="shared" si="50"/>
        <v>4.7401425717092464E-8</v>
      </c>
      <c r="AHK53" s="8">
        <f t="shared" si="50"/>
        <v>4.636733108468389E-8</v>
      </c>
      <c r="AHL53" s="8">
        <f t="shared" si="50"/>
        <v>4.535579593635409E-8</v>
      </c>
      <c r="AHM53" s="8">
        <f t="shared" si="50"/>
        <v>4.4366328121475914E-8</v>
      </c>
      <c r="AHN53" s="8">
        <f t="shared" si="50"/>
        <v>4.3398446226025831E-8</v>
      </c>
      <c r="AHO53" s="8">
        <f t="shared" ref="AHO53:AJZ53" si="51">AHO52/(1+$C$41)^AHO51</f>
        <v>4.2451679338357669E-8</v>
      </c>
      <c r="AHP53" s="8">
        <f t="shared" si="51"/>
        <v>4.1525566820085962E-8</v>
      </c>
      <c r="AHQ53" s="8">
        <f t="shared" si="51"/>
        <v>4.0619658081967775E-8</v>
      </c>
      <c r="AHR53" s="8">
        <f t="shared" si="51"/>
        <v>3.9733512364673697E-8</v>
      </c>
      <c r="AHS53" s="8">
        <f t="shared" si="51"/>
        <v>3.8866698524341614E-8</v>
      </c>
      <c r="AHT53" s="8">
        <f t="shared" si="51"/>
        <v>3.8018794822808631E-8</v>
      </c>
      <c r="AHU53" s="8">
        <f t="shared" si="51"/>
        <v>3.7189388722419287E-8</v>
      </c>
      <c r="AHV53" s="8">
        <f t="shared" si="51"/>
        <v>3.6378076685310198E-8</v>
      </c>
      <c r="AHW53" s="8">
        <f t="shared" si="51"/>
        <v>3.5584463977073404E-8</v>
      </c>
      <c r="AHX53" s="8">
        <f t="shared" si="51"/>
        <v>3.4808164474702975E-8</v>
      </c>
      <c r="AHY53" s="8">
        <f t="shared" si="51"/>
        <v>3.4048800478731321E-8</v>
      </c>
      <c r="AHZ53" s="8">
        <f t="shared" si="51"/>
        <v>3.3306002529463938E-8</v>
      </c>
      <c r="AIA53" s="8">
        <f t="shared" si="51"/>
        <v>3.2579409227223124E-8</v>
      </c>
      <c r="AIB53" s="8">
        <f t="shared" si="51"/>
        <v>3.186866705651314E-8</v>
      </c>
      <c r="AIC53" s="8">
        <f t="shared" si="51"/>
        <v>3.1173430214021451E-8</v>
      </c>
      <c r="AID53" s="8">
        <f t="shared" si="51"/>
        <v>3.0493360440372035E-8</v>
      </c>
      <c r="AIE53" s="8">
        <f t="shared" si="51"/>
        <v>2.9828126855549322E-8</v>
      </c>
      <c r="AIF53" s="8">
        <f t="shared" si="51"/>
        <v>2.9177405797912382E-8</v>
      </c>
      <c r="AIG53" s="8">
        <f t="shared" si="51"/>
        <v>2.8540880666721062E-8</v>
      </c>
      <c r="AIH53" s="8">
        <f t="shared" si="51"/>
        <v>2.7918241768097649E-8</v>
      </c>
      <c r="AII53" s="8">
        <f t="shared" si="51"/>
        <v>2.7309186164348912E-8</v>
      </c>
      <c r="AIJ53" s="8">
        <f t="shared" si="51"/>
        <v>2.6713417526575293E-8</v>
      </c>
      <c r="AIK53" s="8">
        <f t="shared" si="51"/>
        <v>2.6130645990495543E-8</v>
      </c>
      <c r="AIL53" s="8">
        <f t="shared" si="51"/>
        <v>2.5560588015416603E-8</v>
      </c>
      <c r="AIM53" s="8">
        <f t="shared" si="51"/>
        <v>2.5002966246280284E-8</v>
      </c>
      <c r="AIN53" s="8">
        <f t="shared" si="51"/>
        <v>2.4457509378719272E-8</v>
      </c>
      <c r="AIO53" s="8">
        <f t="shared" si="51"/>
        <v>2.3923952027057251E-8</v>
      </c>
      <c r="AIP53" s="8">
        <f t="shared" si="51"/>
        <v>2.340203459518854E-8</v>
      </c>
      <c r="AIQ53" s="8">
        <f t="shared" si="51"/>
        <v>2.2891503150274684E-8</v>
      </c>
      <c r="AIR53" s="8">
        <f t="shared" si="51"/>
        <v>2.2392109299196337E-8</v>
      </c>
      <c r="AIS53" s="8">
        <f t="shared" si="51"/>
        <v>2.1903610067700541E-8</v>
      </c>
      <c r="AIT53" s="8">
        <f t="shared" si="51"/>
        <v>2.1425767782184387E-8</v>
      </c>
      <c r="AIU53" s="8">
        <f t="shared" si="51"/>
        <v>2.0958349954057754E-8</v>
      </c>
      <c r="AIV53" s="8">
        <f t="shared" si="51"/>
        <v>2.0501129166628643E-8</v>
      </c>
      <c r="AIW53" s="8">
        <f t="shared" si="51"/>
        <v>2.0053882964456269E-8</v>
      </c>
      <c r="AIX53" s="8">
        <f t="shared" si="51"/>
        <v>1.9616393745117954E-8</v>
      </c>
      <c r="AIY53" s="8">
        <f t="shared" si="51"/>
        <v>1.9188448653337202E-8</v>
      </c>
      <c r="AIZ53" s="8">
        <f t="shared" si="51"/>
        <v>1.8769839477421449E-8</v>
      </c>
      <c r="AJA53" s="8">
        <f t="shared" si="51"/>
        <v>1.836036254795912E-8</v>
      </c>
      <c r="AJB53" s="8">
        <f t="shared" si="51"/>
        <v>1.795981863872658E-8</v>
      </c>
      <c r="AJC53" s="8">
        <f t="shared" si="51"/>
        <v>1.7568012869757027E-8</v>
      </c>
      <c r="AJD53" s="8">
        <f t="shared" si="51"/>
        <v>1.7184754612523861E-8</v>
      </c>
      <c r="AJE53" s="8">
        <f t="shared" si="51"/>
        <v>1.6809857397192602E-8</v>
      </c>
      <c r="AJF53" s="8">
        <f t="shared" si="51"/>
        <v>1.64431388218962E-8</v>
      </c>
      <c r="AJG53" s="8">
        <f t="shared" si="51"/>
        <v>1.60844204639895E-8</v>
      </c>
      <c r="AJH53" s="8">
        <f t="shared" si="51"/>
        <v>1.5733527793239796E-8</v>
      </c>
      <c r="AJI53" s="8">
        <f t="shared" si="51"/>
        <v>1.5390290086911199E-8</v>
      </c>
      <c r="AJJ53" s="8">
        <f t="shared" si="51"/>
        <v>1.5054540346701442E-8</v>
      </c>
      <c r="AJK53" s="8">
        <f t="shared" si="51"/>
        <v>1.4726115217490852E-8</v>
      </c>
      <c r="AJL53" s="8">
        <f t="shared" si="51"/>
        <v>1.440485490786379E-8</v>
      </c>
      <c r="AJM53" s="8">
        <f t="shared" si="51"/>
        <v>1.4090603112364E-8</v>
      </c>
      <c r="AJN53" s="8">
        <f t="shared" si="51"/>
        <v>1.3783206935446032E-8</v>
      </c>
      <c r="AJO53" s="8">
        <f t="shared" si="51"/>
        <v>1.3482516817085697E-8</v>
      </c>
      <c r="AJP53" s="8">
        <f t="shared" si="51"/>
        <v>1.3188386460013349E-8</v>
      </c>
      <c r="AJQ53" s="8">
        <f t="shared" si="51"/>
        <v>1.2900672758534714E-8</v>
      </c>
      <c r="AJR53" s="8">
        <f t="shared" si="51"/>
        <v>1.26192357289044E-8</v>
      </c>
      <c r="AJS53" s="8">
        <f t="shared" si="51"/>
        <v>1.2343938441218539E-8</v>
      </c>
      <c r="AJT53" s="8">
        <f t="shared" si="51"/>
        <v>1.207464695279305E-8</v>
      </c>
      <c r="AJU53" s="8">
        <f t="shared" si="51"/>
        <v>1.1811230242995453E-8</v>
      </c>
      <c r="AJV53" s="8">
        <f t="shared" si="51"/>
        <v>1.1553560149498257E-8</v>
      </c>
      <c r="AJW53" s="8">
        <f t="shared" si="51"/>
        <v>1.1301511305923127E-8</v>
      </c>
      <c r="AJX53" s="8">
        <f t="shared" si="51"/>
        <v>1.1054961080845279E-8</v>
      </c>
      <c r="AJY53" s="8">
        <f t="shared" si="51"/>
        <v>1.0813789518128645E-8</v>
      </c>
      <c r="AJZ53" s="8">
        <f t="shared" si="51"/>
        <v>1.0577879278562567E-8</v>
      </c>
      <c r="AKA53" s="8">
        <f t="shared" ref="AKA53:ALO53" si="52">AKA52/(1+$C$41)^AKA51</f>
        <v>1.0347115582771807E-8</v>
      </c>
      <c r="AKB53" s="8">
        <f t="shared" si="52"/>
        <v>1.0121386155371966E-8</v>
      </c>
      <c r="AKC53" s="8">
        <f t="shared" si="52"/>
        <v>9.9005811703432036E-9</v>
      </c>
      <c r="AKD53" s="8">
        <f t="shared" si="52"/>
        <v>9.6845931975956785E-9</v>
      </c>
      <c r="AKE53" s="8">
        <f t="shared" si="52"/>
        <v>9.4733171507006774E-9</v>
      </c>
      <c r="AKF53" s="8">
        <f t="shared" si="52"/>
        <v>9.2666502357620591E-9</v>
      </c>
      <c r="AKG53" s="8">
        <f t="shared" si="52"/>
        <v>9.0644919014030627E-9</v>
      </c>
      <c r="AKH53" s="8">
        <f t="shared" si="52"/>
        <v>8.8667437898442175E-9</v>
      </c>
      <c r="AKI53" s="8">
        <f t="shared" si="52"/>
        <v>8.6733096890485179E-9</v>
      </c>
      <c r="AKJ53" s="8">
        <f t="shared" si="52"/>
        <v>8.4840954859105672E-9</v>
      </c>
      <c r="AKK53" s="8">
        <f t="shared" si="52"/>
        <v>8.2990091204669613E-9</v>
      </c>
      <c r="AKL53" s="8">
        <f t="shared" si="52"/>
        <v>8.1179605411055553E-9</v>
      </c>
      <c r="AKM53" s="8">
        <f t="shared" si="52"/>
        <v>7.9408616607519446E-9</v>
      </c>
      <c r="AKN53" s="8">
        <f t="shared" si="52"/>
        <v>7.7676263140116972E-9</v>
      </c>
      <c r="AKO53" s="8">
        <f t="shared" si="52"/>
        <v>7.5981702152475932E-9</v>
      </c>
      <c r="AKP53" s="8">
        <f t="shared" si="52"/>
        <v>7.4324109175714274E-9</v>
      </c>
      <c r="AKQ53" s="8">
        <f t="shared" si="52"/>
        <v>7.2702677727304477E-9</v>
      </c>
      <c r="AKR53" s="8">
        <f t="shared" si="52"/>
        <v>7.1116618918688808E-9</v>
      </c>
      <c r="AKS53" s="8">
        <f t="shared" si="52"/>
        <v>6.9565161071454826E-9</v>
      </c>
      <c r="AKT53" s="8">
        <f t="shared" si="52"/>
        <v>6.8047549341884228E-9</v>
      </c>
      <c r="AKU53" s="8">
        <f t="shared" si="52"/>
        <v>6.6563045353692459E-9</v>
      </c>
      <c r="AKV53" s="8">
        <f t="shared" si="52"/>
        <v>6.5110926838780333E-9</v>
      </c>
      <c r="AKW53" s="8">
        <f t="shared" si="52"/>
        <v>6.3690487285822943E-9</v>
      </c>
      <c r="AKX53" s="8">
        <f t="shared" si="52"/>
        <v>6.2301035596524782E-9</v>
      </c>
      <c r="AKY53" s="8">
        <f t="shared" si="52"/>
        <v>6.094189574937391E-9</v>
      </c>
      <c r="AKZ53" s="8">
        <f t="shared" si="52"/>
        <v>5.961240647073168E-9</v>
      </c>
      <c r="ALA53" s="8">
        <f t="shared" si="52"/>
        <v>5.8311920913097656E-9</v>
      </c>
      <c r="ALB53" s="8">
        <f t="shared" si="52"/>
        <v>5.7039806340393464E-9</v>
      </c>
      <c r="ALC53" s="8">
        <f t="shared" si="52"/>
        <v>5.5795443820112649E-9</v>
      </c>
      <c r="ALD53" s="8">
        <f t="shared" si="52"/>
        <v>5.4578227922186042E-9</v>
      </c>
      <c r="ALE53" s="8">
        <f t="shared" si="52"/>
        <v>5.3387566424416959E-9</v>
      </c>
      <c r="ALF53" s="8">
        <f t="shared" si="52"/>
        <v>5.2222880024342316E-9</v>
      </c>
      <c r="ALG53" s="8">
        <f t="shared" si="52"/>
        <v>5.1083602057379889E-9</v>
      </c>
      <c r="ALH53" s="8">
        <f t="shared" si="52"/>
        <v>4.9969178221124191E-9</v>
      </c>
      <c r="ALI53" s="8">
        <f t="shared" si="52"/>
        <v>4.8879066305657072E-9</v>
      </c>
      <c r="ALJ53" s="8">
        <f t="shared" si="52"/>
        <v>4.7812735929741887E-9</v>
      </c>
      <c r="ALK53" s="8">
        <f t="shared" si="52"/>
        <v>4.6769668282772657E-9</v>
      </c>
      <c r="ALL53" s="8">
        <f t="shared" si="52"/>
        <v>4.5749355872352794E-9</v>
      </c>
      <c r="ALM53" s="8">
        <f t="shared" si="52"/>
        <v>4.4751302277380664E-9</v>
      </c>
      <c r="ALN53" s="8">
        <f t="shared" si="52"/>
        <v>4.3775021906521548E-9</v>
      </c>
      <c r="ALO53" s="8">
        <f t="shared" si="52"/>
        <v>4.2820039761949086E-9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158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54" priority="19">
      <formula>AND(ISNUMBER(A35),NOT(_xlfn.ISFORMULA(A35)))</formula>
    </cfRule>
  </conditionalFormatting>
  <conditionalFormatting sqref="A8:C10">
    <cfRule type="expression" dxfId="153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152" priority="20">
      <formula>AND(ISNUMBER(A1),NOT(_xlfn.ISFORMULA(A1)))</formula>
    </cfRule>
  </conditionalFormatting>
  <conditionalFormatting sqref="B42:D43">
    <cfRule type="expression" dxfId="151" priority="1">
      <formula>AND(ISNUMBER(B42),NOT(_xlfn.ISFORMULA(B42)))</formula>
    </cfRule>
  </conditionalFormatting>
  <conditionalFormatting sqref="D10:Q10">
    <cfRule type="expression" dxfId="150" priority="6">
      <formula>AND(ISNUMBER(D10),NOT(_xlfn.ISFORMULA(D10)))</formula>
    </cfRule>
  </conditionalFormatting>
  <conditionalFormatting sqref="F20">
    <cfRule type="expression" dxfId="149" priority="3">
      <formula>AND(ISNUMBER(F20),NOT(_xlfn.ISFORMULA(F20)))</formula>
    </cfRule>
  </conditionalFormatting>
  <conditionalFormatting sqref="F21:P28 F11:Q19">
    <cfRule type="expression" dxfId="148" priority="11">
      <formula>AND(ISNUMBER(F11),NOT(_xlfn.ISFORMULA(F11)))</formula>
    </cfRule>
  </conditionalFormatting>
  <conditionalFormatting sqref="G13:P18">
    <cfRule type="cellIs" dxfId="147" priority="13" operator="lessThan">
      <formula>0</formula>
    </cfRule>
    <cfRule type="cellIs" dxfId="146" priority="14" operator="between">
      <formula>0</formula>
      <formula>0.999</formula>
    </cfRule>
    <cfRule type="cellIs" dxfId="145" priority="15" operator="greaterThan">
      <formula>1</formula>
    </cfRule>
  </conditionalFormatting>
  <conditionalFormatting sqref="G23:P28 G14:P18">
    <cfRule type="expression" dxfId="144" priority="12">
      <formula>AND(ISNUMBER(G14),NOT(_xlfn.ISFORMULA(G14)))</formula>
    </cfRule>
  </conditionalFormatting>
  <conditionalFormatting sqref="G23:P28">
    <cfRule type="cellIs" dxfId="143" priority="8" operator="lessThan">
      <formula>0</formula>
    </cfRule>
    <cfRule type="cellIs" dxfId="142" priority="9" operator="between">
      <formula>0</formula>
      <formula>0.999</formula>
    </cfRule>
    <cfRule type="cellIs" dxfId="141" priority="10" operator="greaterThan">
      <formula>1</formula>
    </cfRule>
  </conditionalFormatting>
  <conditionalFormatting sqref="Q20:Q28">
    <cfRule type="expression" dxfId="140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C8D45-09D1-CC49-BACF-5B340D2EB9C6}">
  <dimension ref="A1:APK76"/>
  <sheetViews>
    <sheetView topLeftCell="A7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160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-0.94903703703703712</v>
      </c>
      <c r="H13" s="25">
        <f t="shared" ref="H13:P18" si="1">(($C$28*H$12)-($C$12*$F13))/($C$12*$F13)</f>
        <v>-0.89807407407407402</v>
      </c>
      <c r="I13" s="25">
        <f t="shared" si="1"/>
        <v>-0.84711111111111093</v>
      </c>
      <c r="J13" s="25">
        <f t="shared" si="1"/>
        <v>-0.79614814814814805</v>
      </c>
      <c r="K13" s="25">
        <f t="shared" si="1"/>
        <v>-0.74518518518518506</v>
      </c>
      <c r="L13" s="25">
        <f t="shared" si="1"/>
        <v>-0.69422222222222196</v>
      </c>
      <c r="M13" s="25">
        <f t="shared" si="1"/>
        <v>-0.64325925925925898</v>
      </c>
      <c r="N13" s="25">
        <f t="shared" si="1"/>
        <v>-0.59229629629629599</v>
      </c>
      <c r="O13" s="25">
        <f t="shared" si="1"/>
        <v>-0.541333333333333</v>
      </c>
      <c r="P13" s="25">
        <f t="shared" si="1"/>
        <v>-0.49037037037037001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-0.81653333333333322</v>
      </c>
      <c r="H14" s="25">
        <f t="shared" si="1"/>
        <v>-0.63306666666666644</v>
      </c>
      <c r="I14" s="25">
        <f t="shared" si="1"/>
        <v>-0.44959999999999961</v>
      </c>
      <c r="J14" s="25">
        <f t="shared" si="1"/>
        <v>-0.26613333333333283</v>
      </c>
      <c r="K14" s="25">
        <f t="shared" si="1"/>
        <v>-8.2666666666666014E-2</v>
      </c>
      <c r="L14" s="25">
        <f t="shared" si="1"/>
        <v>0.10080000000000079</v>
      </c>
      <c r="M14" s="25">
        <f t="shared" si="1"/>
        <v>0.28426666666666761</v>
      </c>
      <c r="N14" s="25">
        <f t="shared" si="1"/>
        <v>0.46773333333333439</v>
      </c>
      <c r="O14" s="25">
        <f t="shared" si="1"/>
        <v>0.65120000000000122</v>
      </c>
      <c r="P14" s="25">
        <f t="shared" si="1"/>
        <v>0.834666666666668</v>
      </c>
    </row>
    <row r="15" spans="1:18" x14ac:dyDescent="0.2">
      <c r="B15" s="2" t="s">
        <v>157</v>
      </c>
      <c r="F15" s="24">
        <v>100</v>
      </c>
      <c r="G15" s="25">
        <f t="shared" si="2"/>
        <v>-0.90826666666666656</v>
      </c>
      <c r="H15" s="25">
        <f t="shared" si="1"/>
        <v>-0.81653333333333322</v>
      </c>
      <c r="I15" s="25">
        <f t="shared" si="1"/>
        <v>-0.72479999999999978</v>
      </c>
      <c r="J15" s="25">
        <f t="shared" si="1"/>
        <v>-0.63306666666666644</v>
      </c>
      <c r="K15" s="25">
        <f t="shared" si="1"/>
        <v>-0.541333333333333</v>
      </c>
      <c r="L15" s="25">
        <f t="shared" si="1"/>
        <v>-0.44959999999999961</v>
      </c>
      <c r="M15" s="25">
        <f t="shared" si="1"/>
        <v>-0.35786666666666622</v>
      </c>
      <c r="N15" s="25">
        <f t="shared" si="1"/>
        <v>-0.26613333333333283</v>
      </c>
      <c r="O15" s="25">
        <f t="shared" si="1"/>
        <v>-0.17439999999999942</v>
      </c>
      <c r="P15" s="25">
        <f t="shared" si="1"/>
        <v>-8.2666666666666014E-2</v>
      </c>
    </row>
    <row r="16" spans="1:18" x14ac:dyDescent="0.2">
      <c r="B16" s="34" t="s">
        <v>6</v>
      </c>
      <c r="C16" s="47">
        <v>4800000</v>
      </c>
      <c r="D16" s="6"/>
      <c r="F16" s="24">
        <v>200</v>
      </c>
      <c r="G16" s="25">
        <f t="shared" si="2"/>
        <v>-0.95413333333333339</v>
      </c>
      <c r="H16" s="25">
        <f t="shared" si="1"/>
        <v>-0.90826666666666656</v>
      </c>
      <c r="I16" s="25">
        <f t="shared" si="1"/>
        <v>-0.86239999999999983</v>
      </c>
      <c r="J16" s="25">
        <f t="shared" si="1"/>
        <v>-0.81653333333333322</v>
      </c>
      <c r="K16" s="25">
        <f t="shared" si="1"/>
        <v>-0.77066666666666661</v>
      </c>
      <c r="L16" s="25">
        <f t="shared" si="1"/>
        <v>-0.72479999999999978</v>
      </c>
      <c r="M16" s="25">
        <f t="shared" si="1"/>
        <v>-0.67893333333333306</v>
      </c>
      <c r="N16" s="25">
        <f t="shared" si="1"/>
        <v>-0.63306666666666644</v>
      </c>
      <c r="O16" s="25">
        <f t="shared" si="1"/>
        <v>-0.58719999999999972</v>
      </c>
      <c r="P16" s="25">
        <f t="shared" si="1"/>
        <v>-0.541333333333333</v>
      </c>
    </row>
    <row r="17" spans="2:17" x14ac:dyDescent="0.2">
      <c r="B17" s="34" t="s">
        <v>8</v>
      </c>
      <c r="C17" s="47">
        <v>4800</v>
      </c>
      <c r="D17" s="6"/>
      <c r="F17" s="24">
        <v>300</v>
      </c>
      <c r="G17" s="25">
        <f t="shared" si="2"/>
        <v>-0.9694222222222223</v>
      </c>
      <c r="H17" s="25">
        <f t="shared" si="1"/>
        <v>-0.93884444444444448</v>
      </c>
      <c r="I17" s="25">
        <f t="shared" si="1"/>
        <v>-0.90826666666666656</v>
      </c>
      <c r="J17" s="25">
        <f t="shared" si="1"/>
        <v>-0.87768888888888885</v>
      </c>
      <c r="K17" s="25">
        <f t="shared" si="1"/>
        <v>-0.84711111111111104</v>
      </c>
      <c r="L17" s="25">
        <f t="shared" si="1"/>
        <v>-0.81653333333333311</v>
      </c>
      <c r="M17" s="25">
        <f t="shared" si="1"/>
        <v>-0.78595555555555541</v>
      </c>
      <c r="N17" s="25">
        <f t="shared" si="1"/>
        <v>-0.75537777777777759</v>
      </c>
      <c r="O17" s="25">
        <f t="shared" si="1"/>
        <v>-0.72479999999999989</v>
      </c>
      <c r="P17" s="25">
        <f t="shared" si="1"/>
        <v>-0.69422222222222196</v>
      </c>
    </row>
    <row r="18" spans="2:17" x14ac:dyDescent="0.2">
      <c r="B18" s="34" t="s">
        <v>9</v>
      </c>
      <c r="C18" s="34">
        <f>C17/2000</f>
        <v>2.4</v>
      </c>
      <c r="D18" s="6" t="s">
        <v>89</v>
      </c>
      <c r="F18" s="24">
        <v>400</v>
      </c>
      <c r="G18" s="25">
        <f t="shared" si="2"/>
        <v>-0.97706666666666664</v>
      </c>
      <c r="H18" s="25">
        <f t="shared" si="1"/>
        <v>-0.95413333333333339</v>
      </c>
      <c r="I18" s="25">
        <f t="shared" si="1"/>
        <v>-0.93119999999999992</v>
      </c>
      <c r="J18" s="25">
        <f t="shared" si="1"/>
        <v>-0.90826666666666656</v>
      </c>
      <c r="K18" s="25">
        <f t="shared" si="1"/>
        <v>-0.88533333333333331</v>
      </c>
      <c r="L18" s="25">
        <f t="shared" si="1"/>
        <v>-0.86239999999999983</v>
      </c>
      <c r="M18" s="25">
        <f t="shared" si="1"/>
        <v>-0.83946666666666647</v>
      </c>
      <c r="N18" s="25">
        <f t="shared" si="1"/>
        <v>-0.81653333333333322</v>
      </c>
      <c r="O18" s="25">
        <f t="shared" si="1"/>
        <v>-0.79359999999999986</v>
      </c>
      <c r="P18" s="25">
        <f t="shared" si="1"/>
        <v>-0.77066666666666661</v>
      </c>
    </row>
    <row r="19" spans="2:17" x14ac:dyDescent="0.2">
      <c r="B19" s="34" t="s">
        <v>90</v>
      </c>
      <c r="C19" s="48">
        <v>8.5999999999999993E-2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172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-0.94903703703703712</v>
      </c>
      <c r="H23" s="25">
        <f t="shared" si="4"/>
        <v>-0.89807407407407402</v>
      </c>
      <c r="I23" s="25">
        <f t="shared" si="4"/>
        <v>-0.84711111111111093</v>
      </c>
      <c r="J23" s="25">
        <f t="shared" si="4"/>
        <v>-0.79614814814814805</v>
      </c>
      <c r="K23" s="25">
        <f t="shared" si="4"/>
        <v>-0.74518518518518506</v>
      </c>
      <c r="L23" s="25">
        <f t="shared" si="4"/>
        <v>-0.69422222222222196</v>
      </c>
      <c r="M23" s="25">
        <f t="shared" si="4"/>
        <v>-0.64325925925925898</v>
      </c>
      <c r="N23" s="25">
        <f t="shared" si="4"/>
        <v>-0.59229629629629599</v>
      </c>
      <c r="O23" s="25">
        <f t="shared" si="4"/>
        <v>-0.541333333333333</v>
      </c>
      <c r="P23" s="25">
        <f t="shared" si="4"/>
        <v>-0.49037037037037001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412.8</v>
      </c>
      <c r="F24" s="77">
        <v>0.05</v>
      </c>
      <c r="G24" s="25">
        <f t="shared" si="4"/>
        <v>-0.97451851851851856</v>
      </c>
      <c r="H24" s="25">
        <f t="shared" si="4"/>
        <v>-0.94903703703703712</v>
      </c>
      <c r="I24" s="25">
        <f t="shared" si="4"/>
        <v>-0.92355555555555557</v>
      </c>
      <c r="J24" s="25">
        <f t="shared" si="4"/>
        <v>-0.89807407407407414</v>
      </c>
      <c r="K24" s="25">
        <f t="shared" si="4"/>
        <v>-0.8725925925925927</v>
      </c>
      <c r="L24" s="25">
        <f t="shared" si="4"/>
        <v>-0.84711111111111126</v>
      </c>
      <c r="M24" s="25">
        <f t="shared" si="4"/>
        <v>-0.82162962962962971</v>
      </c>
      <c r="N24" s="25">
        <f t="shared" si="4"/>
        <v>-0.79614814814814827</v>
      </c>
      <c r="O24" s="25">
        <f t="shared" si="4"/>
        <v>-0.77066666666666683</v>
      </c>
      <c r="P24" s="25">
        <f t="shared" si="4"/>
        <v>-0.74518518518518539</v>
      </c>
    </row>
    <row r="25" spans="2:17" x14ac:dyDescent="0.2">
      <c r="F25" s="25">
        <v>0.15</v>
      </c>
      <c r="G25" s="25">
        <f t="shared" si="4"/>
        <v>-0.92355555555555546</v>
      </c>
      <c r="H25" s="25">
        <f t="shared" si="4"/>
        <v>-0.84711111111111104</v>
      </c>
      <c r="I25" s="25">
        <f t="shared" si="4"/>
        <v>-0.77066666666666672</v>
      </c>
      <c r="J25" s="25">
        <f t="shared" si="4"/>
        <v>-0.69422222222222219</v>
      </c>
      <c r="K25" s="25">
        <f t="shared" si="4"/>
        <v>-0.61777777777777765</v>
      </c>
      <c r="L25" s="25">
        <f t="shared" si="4"/>
        <v>-0.54133333333333322</v>
      </c>
      <c r="M25" s="25">
        <f t="shared" si="4"/>
        <v>-0.46488888888888874</v>
      </c>
      <c r="N25" s="25">
        <f t="shared" si="4"/>
        <v>-0.38844444444444431</v>
      </c>
      <c r="O25" s="25">
        <f t="shared" si="4"/>
        <v>-0.31199999999999978</v>
      </c>
      <c r="P25" s="25">
        <f t="shared" si="4"/>
        <v>-0.23555555555555535</v>
      </c>
    </row>
    <row r="26" spans="2:17" x14ac:dyDescent="0.2">
      <c r="B26" s="26" t="s">
        <v>87</v>
      </c>
      <c r="F26" s="25">
        <v>0.2</v>
      </c>
      <c r="G26" s="25">
        <f t="shared" si="4"/>
        <v>-0.89807407407407414</v>
      </c>
      <c r="H26" s="25">
        <f t="shared" si="4"/>
        <v>-0.79614814814814816</v>
      </c>
      <c r="I26" s="25">
        <f t="shared" si="4"/>
        <v>-0.69422222222222219</v>
      </c>
      <c r="J26" s="25">
        <f t="shared" si="4"/>
        <v>-0.59229629629629632</v>
      </c>
      <c r="K26" s="25">
        <f t="shared" si="4"/>
        <v>-0.49037037037037035</v>
      </c>
      <c r="L26" s="25">
        <f t="shared" si="4"/>
        <v>-0.38844444444444443</v>
      </c>
      <c r="M26" s="25">
        <f t="shared" si="4"/>
        <v>-0.28651851851851845</v>
      </c>
      <c r="N26" s="25">
        <f t="shared" si="4"/>
        <v>-0.18459259259259256</v>
      </c>
      <c r="O26" s="25">
        <f t="shared" si="4"/>
        <v>-8.2666666666666708E-2</v>
      </c>
      <c r="P26" s="25">
        <f t="shared" si="4"/>
        <v>1.9259259259259288E-2</v>
      </c>
    </row>
    <row r="27" spans="2:17" x14ac:dyDescent="0.2">
      <c r="B27" s="34" t="s">
        <v>0</v>
      </c>
      <c r="C27" s="33">
        <f>C24+(C24*C21)</f>
        <v>454.08000000000004</v>
      </c>
      <c r="F27" s="25">
        <v>0.25</v>
      </c>
      <c r="G27" s="25">
        <f t="shared" si="4"/>
        <v>-0.87259259259259259</v>
      </c>
      <c r="H27" s="25">
        <f t="shared" si="4"/>
        <v>-0.74518518518518517</v>
      </c>
      <c r="I27" s="25">
        <f t="shared" si="4"/>
        <v>-0.61777777777777787</v>
      </c>
      <c r="J27" s="25">
        <f t="shared" si="4"/>
        <v>-0.4903703703703704</v>
      </c>
      <c r="K27" s="25">
        <f t="shared" si="4"/>
        <v>-0.36296296296296299</v>
      </c>
      <c r="L27" s="25">
        <f t="shared" si="4"/>
        <v>-0.23555555555555563</v>
      </c>
      <c r="M27" s="25">
        <f t="shared" si="4"/>
        <v>-0.10814814814814831</v>
      </c>
      <c r="N27" s="25">
        <f t="shared" si="4"/>
        <v>1.9259259259259146E-2</v>
      </c>
      <c r="O27" s="25">
        <f t="shared" si="4"/>
        <v>0.14666666666666661</v>
      </c>
      <c r="P27" s="25">
        <f t="shared" si="4"/>
        <v>0.27407407407407408</v>
      </c>
    </row>
    <row r="28" spans="2:17" ht="15" customHeight="1" x14ac:dyDescent="0.2">
      <c r="B28" s="34" t="s">
        <v>2</v>
      </c>
      <c r="C28" s="33">
        <f>C27-C24</f>
        <v>41.28000000000003</v>
      </c>
      <c r="F28" s="25">
        <v>0.3</v>
      </c>
      <c r="G28" s="25">
        <f t="shared" si="4"/>
        <v>-0.84711111111111126</v>
      </c>
      <c r="H28" s="25">
        <f t="shared" si="4"/>
        <v>-0.6942222222222223</v>
      </c>
      <c r="I28" s="25">
        <f t="shared" si="4"/>
        <v>-0.54133333333333344</v>
      </c>
      <c r="J28" s="25">
        <f t="shared" si="4"/>
        <v>-0.38844444444444459</v>
      </c>
      <c r="K28" s="25">
        <f t="shared" si="4"/>
        <v>-0.23555555555555577</v>
      </c>
      <c r="L28" s="25">
        <f t="shared" si="4"/>
        <v>-8.2666666666666846E-2</v>
      </c>
      <c r="M28" s="25">
        <f t="shared" si="4"/>
        <v>7.0222222222222075E-2</v>
      </c>
      <c r="N28" s="25">
        <f t="shared" si="4"/>
        <v>0.22311111111111087</v>
      </c>
      <c r="O28" s="25">
        <f t="shared" si="4"/>
        <v>0.37599999999999967</v>
      </c>
      <c r="P28" s="25">
        <f t="shared" si="4"/>
        <v>0.52888888888888841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21600000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147.0485122872559</v>
      </c>
      <c r="D38" s="72">
        <f>SUM(C53:V53)</f>
        <v>661.71830529265151</v>
      </c>
    </row>
    <row r="39" spans="1:1103" x14ac:dyDescent="0.2">
      <c r="B39" s="1" t="s">
        <v>147</v>
      </c>
      <c r="C39" s="72">
        <f>D39/C12</f>
        <v>412.24758812553307</v>
      </c>
      <c r="D39" s="72">
        <f>SUM(C53:ALO53)</f>
        <v>1855.1141465648989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41.28000000000003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33.024000000000022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33.022155143798123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41.28000000000003</v>
      </c>
      <c r="D52" s="8">
        <f t="shared" ref="D52:BO52" si="21">C52*(1-$C$43)</f>
        <v>41.187037440000026</v>
      </c>
      <c r="E52" s="8">
        <f t="shared" si="21"/>
        <v>41.094284231685144</v>
      </c>
      <c r="F52" s="8">
        <f t="shared" si="21"/>
        <v>41.001739903595386</v>
      </c>
      <c r="G52" s="8">
        <f t="shared" si="21"/>
        <v>40.909403985332489</v>
      </c>
      <c r="H52" s="8">
        <f t="shared" si="21"/>
        <v>40.817276007557517</v>
      </c>
      <c r="I52" s="8">
        <f t="shared" si="21"/>
        <v>40.725355501988496</v>
      </c>
      <c r="J52" s="8">
        <f t="shared" si="21"/>
        <v>40.633642001398016</v>
      </c>
      <c r="K52" s="8">
        <f t="shared" si="21"/>
        <v>40.542135039610869</v>
      </c>
      <c r="L52" s="8">
        <f t="shared" si="21"/>
        <v>40.450834151501667</v>
      </c>
      <c r="M52" s="8">
        <f t="shared" si="21"/>
        <v>40.35973887299248</v>
      </c>
      <c r="N52" s="8">
        <f t="shared" si="21"/>
        <v>40.268848741050498</v>
      </c>
      <c r="O52" s="8">
        <f t="shared" si="21"/>
        <v>40.17816329368565</v>
      </c>
      <c r="P52" s="8">
        <f t="shared" si="21"/>
        <v>40.087682069948265</v>
      </c>
      <c r="Q52" s="8">
        <f t="shared" si="21"/>
        <v>39.99740460992674</v>
      </c>
      <c r="R52" s="8">
        <f t="shared" si="21"/>
        <v>39.907330454745185</v>
      </c>
      <c r="S52" s="8">
        <f t="shared" si="21"/>
        <v>39.817459146561099</v>
      </c>
      <c r="T52" s="8">
        <f t="shared" si="21"/>
        <v>39.727790228563045</v>
      </c>
      <c r="U52" s="8">
        <f t="shared" si="21"/>
        <v>39.638323244968319</v>
      </c>
      <c r="V52" s="8">
        <f t="shared" si="21"/>
        <v>39.549057741020647</v>
      </c>
      <c r="W52" s="8">
        <f t="shared" si="21"/>
        <v>39.459993262987865</v>
      </c>
      <c r="X52" s="8">
        <f t="shared" si="21"/>
        <v>39.371129358159614</v>
      </c>
      <c r="Y52" s="8">
        <f t="shared" si="21"/>
        <v>39.282465574845034</v>
      </c>
      <c r="Z52" s="8">
        <f t="shared" si="21"/>
        <v>39.19400146237048</v>
      </c>
      <c r="AA52" s="8">
        <f t="shared" si="21"/>
        <v>39.105736571077223</v>
      </c>
      <c r="AB52" s="8">
        <f t="shared" si="21"/>
        <v>39.017670452319159</v>
      </c>
      <c r="AC52" s="8">
        <f t="shared" si="21"/>
        <v>38.929802658460538</v>
      </c>
      <c r="AD52" s="8">
        <f t="shared" si="21"/>
        <v>38.84213274287368</v>
      </c>
      <c r="AE52" s="8">
        <f t="shared" si="21"/>
        <v>38.754660259936728</v>
      </c>
      <c r="AF52" s="8">
        <f t="shared" si="21"/>
        <v>38.66738476503135</v>
      </c>
      <c r="AG52" s="8">
        <f t="shared" si="21"/>
        <v>38.580305814540502</v>
      </c>
      <c r="AH52" s="8">
        <f t="shared" si="21"/>
        <v>38.493422965846158</v>
      </c>
      <c r="AI52" s="8">
        <f t="shared" si="21"/>
        <v>38.406735777327071</v>
      </c>
      <c r="AJ52" s="8">
        <f t="shared" si="21"/>
        <v>38.32024380835653</v>
      </c>
      <c r="AK52" s="8">
        <f t="shared" si="21"/>
        <v>38.233946619300113</v>
      </c>
      <c r="AL52" s="8">
        <f t="shared" si="21"/>
        <v>38.14784377151345</v>
      </c>
      <c r="AM52" s="8">
        <f t="shared" si="21"/>
        <v>38.061934827340004</v>
      </c>
      <c r="AN52" s="8">
        <f t="shared" si="21"/>
        <v>37.976219350108835</v>
      </c>
      <c r="AO52" s="8">
        <f t="shared" si="21"/>
        <v>37.89069690413239</v>
      </c>
      <c r="AP52" s="8">
        <f t="shared" si="21"/>
        <v>37.805367054704284</v>
      </c>
      <c r="AQ52" s="8">
        <f t="shared" si="21"/>
        <v>37.720229368097087</v>
      </c>
      <c r="AR52" s="8">
        <f t="shared" si="21"/>
        <v>37.635283411560131</v>
      </c>
      <c r="AS52" s="8">
        <f t="shared" si="21"/>
        <v>37.550528753317295</v>
      </c>
      <c r="AT52" s="8">
        <f t="shared" si="21"/>
        <v>37.465964962564826</v>
      </c>
      <c r="AU52" s="8">
        <f t="shared" si="21"/>
        <v>37.381591609469126</v>
      </c>
      <c r="AV52" s="8">
        <f t="shared" si="21"/>
        <v>37.297408265164599</v>
      </c>
      <c r="AW52" s="8">
        <f t="shared" si="21"/>
        <v>37.213414501751444</v>
      </c>
      <c r="AX52" s="8">
        <f t="shared" si="21"/>
        <v>37.129609892293502</v>
      </c>
      <c r="AY52" s="8">
        <f t="shared" si="21"/>
        <v>37.045994010816052</v>
      </c>
      <c r="AZ52" s="8">
        <f t="shared" si="21"/>
        <v>36.962566432303696</v>
      </c>
      <c r="BA52" s="8">
        <f t="shared" si="21"/>
        <v>36.879326732698146</v>
      </c>
      <c r="BB52" s="8">
        <f t="shared" si="21"/>
        <v>36.79627448889611</v>
      </c>
      <c r="BC52" s="8">
        <f t="shared" si="21"/>
        <v>36.713409278747115</v>
      </c>
      <c r="BD52" s="8">
        <f t="shared" si="21"/>
        <v>36.630730681051375</v>
      </c>
      <c r="BE52" s="8">
        <f t="shared" si="21"/>
        <v>36.548238275557644</v>
      </c>
      <c r="BF52" s="8">
        <f t="shared" si="21"/>
        <v>36.465931642961088</v>
      </c>
      <c r="BG52" s="8">
        <f t="shared" si="21"/>
        <v>36.383810364901137</v>
      </c>
      <c r="BH52" s="8">
        <f t="shared" si="21"/>
        <v>36.301874023959378</v>
      </c>
      <c r="BI52" s="8">
        <f t="shared" si="21"/>
        <v>36.220122203657418</v>
      </c>
      <c r="BJ52" s="8">
        <f t="shared" si="21"/>
        <v>36.13855448845478</v>
      </c>
      <c r="BK52" s="8">
        <f t="shared" si="21"/>
        <v>36.057170463746779</v>
      </c>
      <c r="BL52" s="8">
        <f t="shared" si="21"/>
        <v>35.975969715862419</v>
      </c>
      <c r="BM52" s="8">
        <f t="shared" si="21"/>
        <v>35.894951832062297</v>
      </c>
      <c r="BN52" s="8">
        <f t="shared" si="21"/>
        <v>35.814116400536491</v>
      </c>
      <c r="BO52" s="8">
        <f t="shared" si="21"/>
        <v>35.733463010402481</v>
      </c>
      <c r="BP52" s="8">
        <f t="shared" ref="BP52:EA52" si="22">BO52*(1-$C$43)</f>
        <v>35.652991251703057</v>
      </c>
      <c r="BQ52" s="8">
        <f t="shared" si="22"/>
        <v>35.572700715404217</v>
      </c>
      <c r="BR52" s="8">
        <f t="shared" si="22"/>
        <v>35.492590993393122</v>
      </c>
      <c r="BS52" s="8">
        <f t="shared" si="22"/>
        <v>35.412661678475999</v>
      </c>
      <c r="BT52" s="8">
        <f t="shared" si="22"/>
        <v>35.332912364376071</v>
      </c>
      <c r="BU52" s="8">
        <f t="shared" si="22"/>
        <v>35.253342645731493</v>
      </c>
      <c r="BV52" s="8">
        <f t="shared" si="22"/>
        <v>35.173952118093304</v>
      </c>
      <c r="BW52" s="8">
        <f t="shared" si="22"/>
        <v>35.094740377923358</v>
      </c>
      <c r="BX52" s="8">
        <f t="shared" si="22"/>
        <v>35.015707022592274</v>
      </c>
      <c r="BY52" s="8">
        <f t="shared" si="22"/>
        <v>34.936851650377392</v>
      </c>
      <c r="BZ52" s="8">
        <f t="shared" si="22"/>
        <v>34.858173860460738</v>
      </c>
      <c r="CA52" s="8">
        <f t="shared" si="22"/>
        <v>34.779673252926976</v>
      </c>
      <c r="CB52" s="8">
        <f t="shared" si="22"/>
        <v>34.701349428761382</v>
      </c>
      <c r="CC52" s="8">
        <f t="shared" si="22"/>
        <v>34.623201989847807</v>
      </c>
      <c r="CD52" s="8">
        <f t="shared" si="22"/>
        <v>34.545230538966671</v>
      </c>
      <c r="CE52" s="8">
        <f t="shared" si="22"/>
        <v>34.467434679792916</v>
      </c>
      <c r="CF52" s="8">
        <f t="shared" si="22"/>
        <v>34.389814016894022</v>
      </c>
      <c r="CG52" s="8">
        <f t="shared" si="22"/>
        <v>34.312368155727974</v>
      </c>
      <c r="CH52" s="8">
        <f t="shared" si="22"/>
        <v>34.235096702641272</v>
      </c>
      <c r="CI52" s="8">
        <f t="shared" si="22"/>
        <v>34.157999264866923</v>
      </c>
      <c r="CJ52" s="8">
        <f t="shared" si="22"/>
        <v>34.081075450522441</v>
      </c>
      <c r="CK52" s="8">
        <f t="shared" si="22"/>
        <v>34.00432486860786</v>
      </c>
      <c r="CL52" s="8">
        <f t="shared" si="22"/>
        <v>33.927747129003755</v>
      </c>
      <c r="CM52" s="8">
        <f t="shared" si="22"/>
        <v>33.851341842469239</v>
      </c>
      <c r="CN52" s="8">
        <f t="shared" si="22"/>
        <v>33.775108620639998</v>
      </c>
      <c r="CO52" s="8">
        <f t="shared" si="22"/>
        <v>33.699047076026318</v>
      </c>
      <c r="CP52" s="8">
        <f t="shared" si="22"/>
        <v>33.623156822011104</v>
      </c>
      <c r="CQ52" s="8">
        <f t="shared" si="22"/>
        <v>33.547437472847932</v>
      </c>
      <c r="CR52" s="8">
        <f t="shared" si="22"/>
        <v>33.471888643659078</v>
      </c>
      <c r="CS52" s="8">
        <f t="shared" si="22"/>
        <v>33.396509950433554</v>
      </c>
      <c r="CT52" s="8">
        <f t="shared" si="22"/>
        <v>33.321301010025174</v>
      </c>
      <c r="CU52" s="8">
        <f t="shared" si="22"/>
        <v>33.246261440150597</v>
      </c>
      <c r="CV52" s="8">
        <f t="shared" si="22"/>
        <v>33.17139085938738</v>
      </c>
      <c r="CW52" s="8">
        <f t="shared" si="22"/>
        <v>33.096688887172036</v>
      </c>
      <c r="CX52" s="8">
        <f t="shared" si="22"/>
        <v>33.022155143798123</v>
      </c>
      <c r="CY52" s="8">
        <f t="shared" si="22"/>
        <v>32.947789250414289</v>
      </c>
      <c r="CZ52" s="8">
        <f t="shared" si="22"/>
        <v>32.873590829022355</v>
      </c>
      <c r="DA52" s="8">
        <f t="shared" si="22"/>
        <v>32.799559502475397</v>
      </c>
      <c r="DB52" s="8">
        <f t="shared" si="22"/>
        <v>32.725694894475822</v>
      </c>
      <c r="DC52" s="8">
        <f t="shared" si="22"/>
        <v>32.65199662957346</v>
      </c>
      <c r="DD52" s="8">
        <f t="shared" si="22"/>
        <v>32.578464333163659</v>
      </c>
      <c r="DE52" s="8">
        <f t="shared" si="22"/>
        <v>32.50509763148537</v>
      </c>
      <c r="DF52" s="8">
        <f t="shared" si="22"/>
        <v>32.431896151619263</v>
      </c>
      <c r="DG52" s="8">
        <f t="shared" si="22"/>
        <v>32.358859521485819</v>
      </c>
      <c r="DH52" s="8">
        <f t="shared" si="22"/>
        <v>32.285987369843433</v>
      </c>
      <c r="DI52" s="8">
        <f t="shared" si="22"/>
        <v>32.213279326286546</v>
      </c>
      <c r="DJ52" s="8">
        <f t="shared" si="22"/>
        <v>32.140735021243749</v>
      </c>
      <c r="DK52" s="8">
        <f t="shared" si="22"/>
        <v>32.068354085975905</v>
      </c>
      <c r="DL52" s="8">
        <f t="shared" si="22"/>
        <v>31.996136152574287</v>
      </c>
      <c r="DM52" s="8">
        <f t="shared" si="22"/>
        <v>31.924080853958689</v>
      </c>
      <c r="DN52" s="8">
        <f t="shared" si="22"/>
        <v>31.852187823875571</v>
      </c>
      <c r="DO52" s="8">
        <f t="shared" si="22"/>
        <v>31.780456696896202</v>
      </c>
      <c r="DP52" s="8">
        <f t="shared" si="22"/>
        <v>31.708887108414793</v>
      </c>
      <c r="DQ52" s="8">
        <f t="shared" si="22"/>
        <v>31.637478694646642</v>
      </c>
      <c r="DR52" s="8">
        <f t="shared" si="22"/>
        <v>31.566231092626296</v>
      </c>
      <c r="DS52" s="8">
        <f t="shared" si="22"/>
        <v>31.495143940205701</v>
      </c>
      <c r="DT52" s="8">
        <f t="shared" si="22"/>
        <v>31.424216876052355</v>
      </c>
      <c r="DU52" s="8">
        <f t="shared" si="22"/>
        <v>31.353449539647485</v>
      </c>
      <c r="DV52" s="8">
        <f t="shared" si="22"/>
        <v>31.282841571284198</v>
      </c>
      <c r="DW52" s="8">
        <f t="shared" si="22"/>
        <v>31.212392612065663</v>
      </c>
      <c r="DX52" s="8">
        <f t="shared" si="22"/>
        <v>31.14210230390329</v>
      </c>
      <c r="DY52" s="8">
        <f t="shared" si="22"/>
        <v>31.071970289514898</v>
      </c>
      <c r="DZ52" s="8">
        <f t="shared" si="22"/>
        <v>31.00199621242291</v>
      </c>
      <c r="EA52" s="8">
        <f t="shared" si="22"/>
        <v>30.932179716952533</v>
      </c>
      <c r="EB52" s="8">
        <f t="shared" ref="EB52:GM52" si="23">EA52*(1-$C$43)</f>
        <v>30.862520448229954</v>
      </c>
      <c r="EC52" s="8">
        <f t="shared" si="23"/>
        <v>30.793018052180539</v>
      </c>
      <c r="ED52" s="8">
        <f t="shared" si="23"/>
        <v>30.723672175527028</v>
      </c>
      <c r="EE52" s="8">
        <f t="shared" si="23"/>
        <v>30.654482465787741</v>
      </c>
      <c r="EF52" s="8">
        <f t="shared" si="23"/>
        <v>30.585448571274785</v>
      </c>
      <c r="EG52" s="8">
        <f t="shared" si="23"/>
        <v>30.516570141092274</v>
      </c>
      <c r="EH52" s="8">
        <f t="shared" si="23"/>
        <v>30.447846825134533</v>
      </c>
      <c r="EI52" s="8">
        <f t="shared" si="23"/>
        <v>30.379278274084328</v>
      </c>
      <c r="EJ52" s="8">
        <f t="shared" si="23"/>
        <v>30.310864139411088</v>
      </c>
      <c r="EK52" s="8">
        <f t="shared" si="23"/>
        <v>30.242604073369133</v>
      </c>
      <c r="EL52" s="8">
        <f t="shared" si="23"/>
        <v>30.174497728995906</v>
      </c>
      <c r="EM52" s="8">
        <f t="shared" si="23"/>
        <v>30.106544760110207</v>
      </c>
      <c r="EN52" s="8">
        <f t="shared" si="23"/>
        <v>30.038744821310438</v>
      </c>
      <c r="EO52" s="8">
        <f t="shared" si="23"/>
        <v>29.971097567972844</v>
      </c>
      <c r="EP52" s="8">
        <f t="shared" si="23"/>
        <v>29.903602656249767</v>
      </c>
      <c r="EQ52" s="8">
        <f t="shared" si="23"/>
        <v>29.836259743067892</v>
      </c>
      <c r="ER52" s="8">
        <f t="shared" si="23"/>
        <v>29.769068486126503</v>
      </c>
      <c r="ES52" s="8">
        <f t="shared" si="23"/>
        <v>29.702028543895747</v>
      </c>
      <c r="ET52" s="8">
        <f t="shared" si="23"/>
        <v>29.635139575614893</v>
      </c>
      <c r="EU52" s="8">
        <f t="shared" si="23"/>
        <v>29.568401241290609</v>
      </c>
      <c r="EV52" s="8">
        <f t="shared" si="23"/>
        <v>29.501813201695221</v>
      </c>
      <c r="EW52" s="8">
        <f t="shared" si="23"/>
        <v>29.435375118365002</v>
      </c>
      <c r="EX52" s="8">
        <f t="shared" si="23"/>
        <v>29.369086653598444</v>
      </c>
      <c r="EY52" s="8">
        <f t="shared" si="23"/>
        <v>29.302947470454541</v>
      </c>
      <c r="EZ52" s="8">
        <f t="shared" si="23"/>
        <v>29.236957232751077</v>
      </c>
      <c r="FA52" s="8">
        <f t="shared" si="23"/>
        <v>29.171115605062923</v>
      </c>
      <c r="FB52" s="8">
        <f t="shared" si="23"/>
        <v>29.10542225272032</v>
      </c>
      <c r="FC52" s="8">
        <f t="shared" si="23"/>
        <v>29.039876841807192</v>
      </c>
      <c r="FD52" s="8">
        <f t="shared" si="23"/>
        <v>28.974479039159441</v>
      </c>
      <c r="FE52" s="8">
        <f t="shared" si="23"/>
        <v>28.909228512363253</v>
      </c>
      <c r="FF52" s="8">
        <f t="shared" si="23"/>
        <v>28.844124929753409</v>
      </c>
      <c r="FG52" s="8">
        <f t="shared" si="23"/>
        <v>28.779167960411602</v>
      </c>
      <c r="FH52" s="8">
        <f t="shared" si="23"/>
        <v>28.714357274164755</v>
      </c>
      <c r="FI52" s="8">
        <f t="shared" si="23"/>
        <v>28.649692541583335</v>
      </c>
      <c r="FJ52" s="8">
        <f t="shared" si="23"/>
        <v>28.585173433979687</v>
      </c>
      <c r="FK52" s="8">
        <f t="shared" si="23"/>
        <v>28.520799623406365</v>
      </c>
      <c r="FL52" s="8">
        <f t="shared" si="23"/>
        <v>28.456570782654453</v>
      </c>
      <c r="FM52" s="8">
        <f t="shared" si="23"/>
        <v>28.392486585251913</v>
      </c>
      <c r="FN52" s="8">
        <f t="shared" si="23"/>
        <v>28.328546705461925</v>
      </c>
      <c r="FO52" s="8">
        <f t="shared" si="23"/>
        <v>28.264750818281225</v>
      </c>
      <c r="FP52" s="8">
        <f t="shared" si="23"/>
        <v>28.201098599438456</v>
      </c>
      <c r="FQ52" s="8">
        <f t="shared" si="23"/>
        <v>28.13758972539252</v>
      </c>
      <c r="FR52" s="8">
        <f t="shared" si="23"/>
        <v>28.074223873330936</v>
      </c>
      <c r="FS52" s="8">
        <f t="shared" si="23"/>
        <v>28.011000721168195</v>
      </c>
      <c r="FT52" s="8">
        <f t="shared" si="23"/>
        <v>27.947919947544122</v>
      </c>
      <c r="FU52" s="8">
        <f t="shared" si="23"/>
        <v>27.884981231822252</v>
      </c>
      <c r="FV52" s="8">
        <f t="shared" si="23"/>
        <v>27.822184254088189</v>
      </c>
      <c r="FW52" s="8">
        <f t="shared" si="23"/>
        <v>27.759528695147981</v>
      </c>
      <c r="FX52" s="8">
        <f t="shared" si="23"/>
        <v>27.697014236526506</v>
      </c>
      <c r="FY52" s="8">
        <f t="shared" si="23"/>
        <v>27.634640560465847</v>
      </c>
      <c r="FZ52" s="8">
        <f t="shared" si="23"/>
        <v>27.572407349923676</v>
      </c>
      <c r="GA52" s="8">
        <f t="shared" si="23"/>
        <v>27.510314288571646</v>
      </c>
      <c r="GB52" s="8">
        <f t="shared" si="23"/>
        <v>27.448361060793783</v>
      </c>
      <c r="GC52" s="8">
        <f t="shared" si="23"/>
        <v>27.386547351684875</v>
      </c>
      <c r="GD52" s="8">
        <f t="shared" si="23"/>
        <v>27.32487284704888</v>
      </c>
      <c r="GE52" s="8">
        <f t="shared" si="23"/>
        <v>27.263337233397326</v>
      </c>
      <c r="GF52" s="8">
        <f t="shared" si="23"/>
        <v>27.201940197947714</v>
      </c>
      <c r="GG52" s="8">
        <f t="shared" si="23"/>
        <v>27.140681428621935</v>
      </c>
      <c r="GH52" s="8">
        <f t="shared" si="23"/>
        <v>27.079560614044677</v>
      </c>
      <c r="GI52" s="8">
        <f t="shared" si="23"/>
        <v>27.018577443541847</v>
      </c>
      <c r="GJ52" s="8">
        <f t="shared" si="23"/>
        <v>26.957731607138989</v>
      </c>
      <c r="GK52" s="8">
        <f t="shared" si="23"/>
        <v>26.89702279555971</v>
      </c>
      <c r="GL52" s="8">
        <f t="shared" si="23"/>
        <v>26.836450700224109</v>
      </c>
      <c r="GM52" s="8">
        <f t="shared" si="23"/>
        <v>26.776015013247203</v>
      </c>
      <c r="GN52" s="8">
        <f t="shared" ref="GN52:IY52" si="24">GM52*(1-$C$43)</f>
        <v>26.71571542743737</v>
      </c>
      <c r="GO52" s="8">
        <f t="shared" si="24"/>
        <v>26.655551636294781</v>
      </c>
      <c r="GP52" s="8">
        <f t="shared" si="24"/>
        <v>26.595523334009844</v>
      </c>
      <c r="GQ52" s="8">
        <f t="shared" si="24"/>
        <v>26.535630215461651</v>
      </c>
      <c r="GR52" s="8">
        <f t="shared" si="24"/>
        <v>26.475871976216432</v>
      </c>
      <c r="GS52" s="8">
        <f t="shared" si="24"/>
        <v>26.41624831252599</v>
      </c>
      <c r="GT52" s="8">
        <f t="shared" si="24"/>
        <v>26.356758921326183</v>
      </c>
      <c r="GU52" s="8">
        <f t="shared" si="24"/>
        <v>26.297403500235355</v>
      </c>
      <c r="GV52" s="8">
        <f t="shared" si="24"/>
        <v>26.238181747552822</v>
      </c>
      <c r="GW52" s="8">
        <f t="shared" si="24"/>
        <v>26.179093362257333</v>
      </c>
      <c r="GX52" s="8">
        <f t="shared" si="24"/>
        <v>26.120138044005529</v>
      </c>
      <c r="GY52" s="8">
        <f t="shared" si="24"/>
        <v>26.061315493130426</v>
      </c>
      <c r="GZ52" s="8">
        <f t="shared" si="24"/>
        <v>26.002625410639894</v>
      </c>
      <c r="HA52" s="8">
        <f t="shared" si="24"/>
        <v>25.944067498215134</v>
      </c>
      <c r="HB52" s="8">
        <f t="shared" si="24"/>
        <v>25.885641458209154</v>
      </c>
      <c r="HC52" s="8">
        <f t="shared" si="24"/>
        <v>25.827346993645268</v>
      </c>
      <c r="HD52" s="8">
        <f t="shared" si="24"/>
        <v>25.769183808215576</v>
      </c>
      <c r="HE52" s="8">
        <f t="shared" si="24"/>
        <v>25.711151606279476</v>
      </c>
      <c r="HF52" s="8">
        <f t="shared" si="24"/>
        <v>25.653250092862134</v>
      </c>
      <c r="HG52" s="8">
        <f t="shared" si="24"/>
        <v>25.595478973653009</v>
      </c>
      <c r="HH52" s="8">
        <f t="shared" si="24"/>
        <v>25.537837955004342</v>
      </c>
      <c r="HI52" s="8">
        <f t="shared" si="24"/>
        <v>25.48032674392967</v>
      </c>
      <c r="HJ52" s="8">
        <f t="shared" si="24"/>
        <v>25.422945048102338</v>
      </c>
      <c r="HK52" s="8">
        <f t="shared" si="24"/>
        <v>25.365692575854013</v>
      </c>
      <c r="HL52" s="8">
        <f t="shared" si="24"/>
        <v>25.308569036173189</v>
      </c>
      <c r="HM52" s="8">
        <f t="shared" si="24"/>
        <v>25.251574138703727</v>
      </c>
      <c r="HN52" s="8">
        <f t="shared" si="24"/>
        <v>25.194707593743367</v>
      </c>
      <c r="HO52" s="8">
        <f t="shared" si="24"/>
        <v>25.137969112242256</v>
      </c>
      <c r="HP52" s="8">
        <f t="shared" si="24"/>
        <v>25.081358405801485</v>
      </c>
      <c r="HQ52" s="8">
        <f t="shared" si="24"/>
        <v>25.024875186671618</v>
      </c>
      <c r="HR52" s="8">
        <f t="shared" si="24"/>
        <v>24.968519167751232</v>
      </c>
      <c r="HS52" s="8">
        <f t="shared" si="24"/>
        <v>24.912290062585456</v>
      </c>
      <c r="HT52" s="8">
        <f t="shared" si="24"/>
        <v>24.856187585364513</v>
      </c>
      <c r="HU52" s="8">
        <f t="shared" si="24"/>
        <v>24.800211450922269</v>
      </c>
      <c r="HV52" s="8">
        <f t="shared" si="24"/>
        <v>24.74436137473479</v>
      </c>
      <c r="HW52" s="8">
        <f t="shared" si="24"/>
        <v>24.688637072918887</v>
      </c>
      <c r="HX52" s="8">
        <f t="shared" si="24"/>
        <v>24.633038262230674</v>
      </c>
      <c r="HY52" s="8">
        <f t="shared" si="24"/>
        <v>24.57756466006413</v>
      </c>
      <c r="HZ52" s="8">
        <f t="shared" si="24"/>
        <v>24.522215984449666</v>
      </c>
      <c r="IA52" s="8">
        <f t="shared" si="24"/>
        <v>24.466991954052684</v>
      </c>
      <c r="IB52" s="8">
        <f t="shared" si="24"/>
        <v>24.411892288172158</v>
      </c>
      <c r="IC52" s="8">
        <f t="shared" si="24"/>
        <v>24.356916706739195</v>
      </c>
      <c r="ID52" s="8">
        <f t="shared" si="24"/>
        <v>24.302064930315616</v>
      </c>
      <c r="IE52" s="8">
        <f t="shared" si="24"/>
        <v>24.247336680092545</v>
      </c>
      <c r="IF52" s="8">
        <f t="shared" si="24"/>
        <v>24.192731677888975</v>
      </c>
      <c r="IG52" s="8">
        <f t="shared" si="24"/>
        <v>24.138249646150367</v>
      </c>
      <c r="IH52" s="8">
        <f t="shared" si="24"/>
        <v>24.083890307947236</v>
      </c>
      <c r="II52" s="8">
        <f t="shared" si="24"/>
        <v>24.029653386973738</v>
      </c>
      <c r="IJ52" s="8">
        <f t="shared" si="24"/>
        <v>23.975538607546273</v>
      </c>
      <c r="IK52" s="8">
        <f t="shared" si="24"/>
        <v>23.921545694602077</v>
      </c>
      <c r="IL52" s="8">
        <f t="shared" si="24"/>
        <v>23.867674373697831</v>
      </c>
      <c r="IM52" s="8">
        <f t="shared" si="24"/>
        <v>23.813924371008262</v>
      </c>
      <c r="IN52" s="8">
        <f t="shared" si="24"/>
        <v>23.760295413324751</v>
      </c>
      <c r="IO52" s="8">
        <f t="shared" si="24"/>
        <v>23.706787228053944</v>
      </c>
      <c r="IP52" s="8">
        <f t="shared" si="24"/>
        <v>23.653399543216366</v>
      </c>
      <c r="IQ52" s="8">
        <f t="shared" si="24"/>
        <v>23.600132087445044</v>
      </c>
      <c r="IR52" s="8">
        <f t="shared" si="24"/>
        <v>23.546984589984117</v>
      </c>
      <c r="IS52" s="8">
        <f t="shared" si="24"/>
        <v>23.493956780687473</v>
      </c>
      <c r="IT52" s="8">
        <f t="shared" si="24"/>
        <v>23.441048390017365</v>
      </c>
      <c r="IU52" s="8">
        <f t="shared" si="24"/>
        <v>23.388259149043044</v>
      </c>
      <c r="IV52" s="8">
        <f t="shared" si="24"/>
        <v>23.335588789439399</v>
      </c>
      <c r="IW52" s="8">
        <f t="shared" si="24"/>
        <v>23.283037043485582</v>
      </c>
      <c r="IX52" s="8">
        <f t="shared" si="24"/>
        <v>23.230603644063653</v>
      </c>
      <c r="IY52" s="8">
        <f t="shared" si="24"/>
        <v>23.17828832465722</v>
      </c>
      <c r="IZ52" s="8">
        <f t="shared" ref="IZ52:LK52" si="25">IY52*(1-$C$43)</f>
        <v>23.126090819350093</v>
      </c>
      <c r="JA52" s="8">
        <f t="shared" si="25"/>
        <v>23.074010862824917</v>
      </c>
      <c r="JB52" s="8">
        <f t="shared" si="25"/>
        <v>23.022048190361833</v>
      </c>
      <c r="JC52" s="8">
        <f t="shared" si="25"/>
        <v>22.970202537837139</v>
      </c>
      <c r="JD52" s="8">
        <f t="shared" si="25"/>
        <v>22.918473641721928</v>
      </c>
      <c r="JE52" s="8">
        <f t="shared" si="25"/>
        <v>22.86686123908077</v>
      </c>
      <c r="JF52" s="8">
        <f t="shared" si="25"/>
        <v>22.815365067570358</v>
      </c>
      <c r="JG52" s="8">
        <f t="shared" si="25"/>
        <v>22.763984865438189</v>
      </c>
      <c r="JH52" s="8">
        <f t="shared" si="25"/>
        <v>22.712720371521222</v>
      </c>
      <c r="JI52" s="8">
        <f t="shared" si="25"/>
        <v>22.661571325244555</v>
      </c>
      <c r="JJ52" s="8">
        <f t="shared" si="25"/>
        <v>22.610537466620105</v>
      </c>
      <c r="JK52" s="8">
        <f t="shared" si="25"/>
        <v>22.559618536245274</v>
      </c>
      <c r="JL52" s="8">
        <f t="shared" si="25"/>
        <v>22.508814275301649</v>
      </c>
      <c r="JM52" s="8">
        <f t="shared" si="25"/>
        <v>22.45812442555367</v>
      </c>
      <c r="JN52" s="8">
        <f t="shared" si="25"/>
        <v>22.407548729347322</v>
      </c>
      <c r="JO52" s="8">
        <f t="shared" si="25"/>
        <v>22.35708692960883</v>
      </c>
      <c r="JP52" s="8">
        <f t="shared" si="25"/>
        <v>22.306738769843349</v>
      </c>
      <c r="JQ52" s="8">
        <f t="shared" si="25"/>
        <v>22.256503994133663</v>
      </c>
      <c r="JR52" s="8">
        <f t="shared" si="25"/>
        <v>22.206382347138874</v>
      </c>
      <c r="JS52" s="8">
        <f t="shared" si="25"/>
        <v>22.156373574093116</v>
      </c>
      <c r="JT52" s="8">
        <f t="shared" si="25"/>
        <v>22.106477420804257</v>
      </c>
      <c r="JU52" s="8">
        <f t="shared" si="25"/>
        <v>22.056693633652607</v>
      </c>
      <c r="JV52" s="8">
        <f t="shared" si="25"/>
        <v>22.007021959589622</v>
      </c>
      <c r="JW52" s="8">
        <f t="shared" si="25"/>
        <v>21.957462146136624</v>
      </c>
      <c r="JX52" s="8">
        <f t="shared" si="25"/>
        <v>21.908013941383523</v>
      </c>
      <c r="JY52" s="8">
        <f t="shared" si="25"/>
        <v>21.858677093987527</v>
      </c>
      <c r="JZ52" s="8">
        <f t="shared" si="25"/>
        <v>21.809451353171866</v>
      </c>
      <c r="KA52" s="8">
        <f t="shared" si="25"/>
        <v>21.760336468724521</v>
      </c>
      <c r="KB52" s="8">
        <f t="shared" si="25"/>
        <v>21.711332190996952</v>
      </c>
      <c r="KC52" s="8">
        <f t="shared" si="25"/>
        <v>21.662438270902825</v>
      </c>
      <c r="KD52" s="8">
        <f t="shared" si="25"/>
        <v>21.613654459916752</v>
      </c>
      <c r="KE52" s="8">
        <f t="shared" si="25"/>
        <v>21.564980510073021</v>
      </c>
      <c r="KF52" s="8">
        <f t="shared" si="25"/>
        <v>21.516416173964334</v>
      </c>
      <c r="KG52" s="8">
        <f t="shared" si="25"/>
        <v>21.467961204740565</v>
      </c>
      <c r="KH52" s="8">
        <f t="shared" si="25"/>
        <v>21.419615356107489</v>
      </c>
      <c r="KI52" s="8">
        <f t="shared" si="25"/>
        <v>21.371378382325535</v>
      </c>
      <c r="KJ52" s="8">
        <f t="shared" si="25"/>
        <v>21.323250038208538</v>
      </c>
      <c r="KK52" s="8">
        <f t="shared" si="25"/>
        <v>21.27523007912249</v>
      </c>
      <c r="KL52" s="8">
        <f t="shared" si="25"/>
        <v>21.227318260984305</v>
      </c>
      <c r="KM52" s="8">
        <f t="shared" si="25"/>
        <v>21.179514340260567</v>
      </c>
      <c r="KN52" s="8">
        <f t="shared" si="25"/>
        <v>21.131818073966301</v>
      </c>
      <c r="KO52" s="8">
        <f t="shared" si="25"/>
        <v>21.08422921966373</v>
      </c>
      <c r="KP52" s="8">
        <f t="shared" si="25"/>
        <v>21.036747535461046</v>
      </c>
      <c r="KQ52" s="8">
        <f t="shared" si="25"/>
        <v>20.989372780011188</v>
      </c>
      <c r="KR52" s="8">
        <f t="shared" si="25"/>
        <v>20.942104712510602</v>
      </c>
      <c r="KS52" s="8">
        <f t="shared" si="25"/>
        <v>20.894943092698028</v>
      </c>
      <c r="KT52" s="8">
        <f t="shared" si="25"/>
        <v>20.847887680853272</v>
      </c>
      <c r="KU52" s="8">
        <f t="shared" si="25"/>
        <v>20.800938237795989</v>
      </c>
      <c r="KV52" s="8">
        <f t="shared" si="25"/>
        <v>20.754094524884472</v>
      </c>
      <c r="KW52" s="8">
        <f t="shared" si="25"/>
        <v>20.707356304014432</v>
      </c>
      <c r="KX52" s="8">
        <f t="shared" si="25"/>
        <v>20.660723337617792</v>
      </c>
      <c r="KY52" s="8">
        <f t="shared" si="25"/>
        <v>20.614195388661475</v>
      </c>
      <c r="KZ52" s="8">
        <f t="shared" si="25"/>
        <v>20.567772220646209</v>
      </c>
      <c r="LA52" s="8">
        <f t="shared" si="25"/>
        <v>20.521453597605312</v>
      </c>
      <c r="LB52" s="8">
        <f t="shared" si="25"/>
        <v>20.475239284103505</v>
      </c>
      <c r="LC52" s="8">
        <f t="shared" si="25"/>
        <v>20.429129045235705</v>
      </c>
      <c r="LD52" s="8">
        <f t="shared" si="25"/>
        <v>20.383122646625832</v>
      </c>
      <c r="LE52" s="8">
        <f t="shared" si="25"/>
        <v>20.33721985442563</v>
      </c>
      <c r="LF52" s="8">
        <f t="shared" si="25"/>
        <v>20.291420435313462</v>
      </c>
      <c r="LG52" s="8">
        <f t="shared" si="25"/>
        <v>20.245724156493136</v>
      </c>
      <c r="LH52" s="8">
        <f t="shared" si="25"/>
        <v>20.200130785692714</v>
      </c>
      <c r="LI52" s="8">
        <f t="shared" si="25"/>
        <v>20.154640091163333</v>
      </c>
      <c r="LJ52" s="8">
        <f t="shared" si="25"/>
        <v>20.109251841678034</v>
      </c>
      <c r="LK52" s="8">
        <f t="shared" si="25"/>
        <v>20.063965806530575</v>
      </c>
      <c r="LL52" s="8">
        <f t="shared" ref="LL52:NW52" si="26">LK52*(1-$C$43)</f>
        <v>20.018781755534267</v>
      </c>
      <c r="LM52" s="8">
        <f t="shared" si="26"/>
        <v>19.973699459020803</v>
      </c>
      <c r="LN52" s="8">
        <f t="shared" si="26"/>
        <v>19.928718687839087</v>
      </c>
      <c r="LO52" s="8">
        <f t="shared" si="26"/>
        <v>19.883839213354072</v>
      </c>
      <c r="LP52" s="8">
        <f t="shared" si="26"/>
        <v>19.839060807445598</v>
      </c>
      <c r="LQ52" s="8">
        <f t="shared" si="26"/>
        <v>19.79438324250723</v>
      </c>
      <c r="LR52" s="8">
        <f t="shared" si="26"/>
        <v>19.749806291445104</v>
      </c>
      <c r="LS52" s="8">
        <f t="shared" si="26"/>
        <v>19.705329727676769</v>
      </c>
      <c r="LT52" s="8">
        <f t="shared" si="26"/>
        <v>19.660953325130041</v>
      </c>
      <c r="LU52" s="8">
        <f t="shared" si="26"/>
        <v>19.616676858241849</v>
      </c>
      <c r="LV52" s="8">
        <f t="shared" si="26"/>
        <v>19.572500101957086</v>
      </c>
      <c r="LW52" s="8">
        <f t="shared" si="26"/>
        <v>19.528422831727479</v>
      </c>
      <c r="LX52" s="8">
        <f t="shared" si="26"/>
        <v>19.48444482351043</v>
      </c>
      <c r="LY52" s="8">
        <f t="shared" si="26"/>
        <v>19.440565853767882</v>
      </c>
      <c r="LZ52" s="8">
        <f t="shared" si="26"/>
        <v>19.396785699465198</v>
      </c>
      <c r="MA52" s="8">
        <f t="shared" si="26"/>
        <v>19.353104138070002</v>
      </c>
      <c r="MB52" s="8">
        <f t="shared" si="26"/>
        <v>19.309520947551068</v>
      </c>
      <c r="MC52" s="8">
        <f t="shared" si="26"/>
        <v>19.266035906377184</v>
      </c>
      <c r="MD52" s="8">
        <f t="shared" si="26"/>
        <v>19.222648793516022</v>
      </c>
      <c r="ME52" s="8">
        <f t="shared" si="26"/>
        <v>19.179359388433024</v>
      </c>
      <c r="MF52" s="8">
        <f t="shared" si="26"/>
        <v>19.136167471090271</v>
      </c>
      <c r="MG52" s="8">
        <f t="shared" si="26"/>
        <v>19.093072821945377</v>
      </c>
      <c r="MH52" s="8">
        <f t="shared" si="26"/>
        <v>19.050075221950355</v>
      </c>
      <c r="MI52" s="8">
        <f t="shared" si="26"/>
        <v>19.007174452550522</v>
      </c>
      <c r="MJ52" s="8">
        <f t="shared" si="26"/>
        <v>18.964370295683377</v>
      </c>
      <c r="MK52" s="8">
        <f t="shared" si="26"/>
        <v>18.921662533777496</v>
      </c>
      <c r="ML52" s="8">
        <f t="shared" si="26"/>
        <v>18.879050949751427</v>
      </c>
      <c r="MM52" s="8">
        <f t="shared" si="26"/>
        <v>18.836535327012587</v>
      </c>
      <c r="MN52" s="8">
        <f t="shared" si="26"/>
        <v>18.794115449456154</v>
      </c>
      <c r="MO52" s="8">
        <f t="shared" si="26"/>
        <v>18.751791101463979</v>
      </c>
      <c r="MP52" s="8">
        <f t="shared" si="26"/>
        <v>18.70956206790348</v>
      </c>
      <c r="MQ52" s="8">
        <f t="shared" si="26"/>
        <v>18.66742813412656</v>
      </c>
      <c r="MR52" s="8">
        <f t="shared" si="26"/>
        <v>18.625389085968507</v>
      </c>
      <c r="MS52" s="8">
        <f t="shared" si="26"/>
        <v>18.583444709746907</v>
      </c>
      <c r="MT52" s="8">
        <f t="shared" si="26"/>
        <v>18.541594792260558</v>
      </c>
      <c r="MU52" s="8">
        <f t="shared" si="26"/>
        <v>18.499839120788387</v>
      </c>
      <c r="MV52" s="8">
        <f t="shared" si="26"/>
        <v>18.45817748308837</v>
      </c>
      <c r="MW52" s="8">
        <f t="shared" si="26"/>
        <v>18.416609667396454</v>
      </c>
      <c r="MX52" s="8">
        <f t="shared" si="26"/>
        <v>18.375135462425476</v>
      </c>
      <c r="MY52" s="8">
        <f t="shared" si="26"/>
        <v>18.333754657364093</v>
      </c>
      <c r="MZ52" s="8">
        <f t="shared" si="26"/>
        <v>18.292467041875707</v>
      </c>
      <c r="NA52" s="8">
        <f t="shared" si="26"/>
        <v>18.251272406097403</v>
      </c>
      <c r="NB52" s="8">
        <f t="shared" si="26"/>
        <v>18.21017054063887</v>
      </c>
      <c r="NC52" s="8">
        <f t="shared" si="26"/>
        <v>18.169161236581353</v>
      </c>
      <c r="ND52" s="8">
        <f t="shared" si="26"/>
        <v>18.128244285476569</v>
      </c>
      <c r="NE52" s="8">
        <f t="shared" si="26"/>
        <v>18.087419479345677</v>
      </c>
      <c r="NF52" s="8">
        <f t="shared" si="26"/>
        <v>18.04668661067819</v>
      </c>
      <c r="NG52" s="8">
        <f t="shared" si="26"/>
        <v>18.006045472430941</v>
      </c>
      <c r="NH52" s="8">
        <f t="shared" si="26"/>
        <v>17.965495858027026</v>
      </c>
      <c r="NI52" s="8">
        <f t="shared" si="26"/>
        <v>17.925037561354749</v>
      </c>
      <c r="NJ52" s="8">
        <f t="shared" si="26"/>
        <v>17.884670376766579</v>
      </c>
      <c r="NK52" s="8">
        <f t="shared" si="26"/>
        <v>17.844394099078098</v>
      </c>
      <c r="NL52" s="8">
        <f t="shared" si="26"/>
        <v>17.804208523566974</v>
      </c>
      <c r="NM52" s="8">
        <f t="shared" si="26"/>
        <v>17.764113445971901</v>
      </c>
      <c r="NN52" s="8">
        <f t="shared" si="26"/>
        <v>17.72410866249157</v>
      </c>
      <c r="NO52" s="8">
        <f t="shared" si="26"/>
        <v>17.684193969783639</v>
      </c>
      <c r="NP52" s="8">
        <f t="shared" si="26"/>
        <v>17.644369164963685</v>
      </c>
      <c r="NQ52" s="8">
        <f t="shared" si="26"/>
        <v>17.604634045604186</v>
      </c>
      <c r="NR52" s="8">
        <f t="shared" si="26"/>
        <v>17.564988409733484</v>
      </c>
      <c r="NS52" s="8">
        <f t="shared" si="26"/>
        <v>17.525432055834763</v>
      </c>
      <c r="NT52" s="8">
        <f t="shared" si="26"/>
        <v>17.485964782845024</v>
      </c>
      <c r="NU52" s="8">
        <f t="shared" si="26"/>
        <v>17.446586390154057</v>
      </c>
      <c r="NV52" s="8">
        <f t="shared" si="26"/>
        <v>17.40729667760343</v>
      </c>
      <c r="NW52" s="8">
        <f t="shared" si="26"/>
        <v>17.368095445485466</v>
      </c>
      <c r="NX52" s="8">
        <f t="shared" ref="NX52:QI52" si="27">NW52*(1-$C$43)</f>
        <v>17.328982494542231</v>
      </c>
      <c r="NY52" s="8">
        <f t="shared" si="27"/>
        <v>17.289957625964522</v>
      </c>
      <c r="NZ52" s="8">
        <f t="shared" si="27"/>
        <v>17.251020641390848</v>
      </c>
      <c r="OA52" s="8">
        <f t="shared" si="27"/>
        <v>17.212171342906437</v>
      </c>
      <c r="OB52" s="8">
        <f t="shared" si="27"/>
        <v>17.173409533042211</v>
      </c>
      <c r="OC52" s="8">
        <f t="shared" si="27"/>
        <v>17.134735014773799</v>
      </c>
      <c r="OD52" s="8">
        <f t="shared" si="27"/>
        <v>17.096147591520527</v>
      </c>
      <c r="OE52" s="8">
        <f t="shared" si="27"/>
        <v>17.057647067144423</v>
      </c>
      <c r="OF52" s="8">
        <f t="shared" si="27"/>
        <v>17.019233245949213</v>
      </c>
      <c r="OG52" s="8">
        <f t="shared" si="27"/>
        <v>16.980905932679335</v>
      </c>
      <c r="OH52" s="8">
        <f t="shared" si="27"/>
        <v>16.942664932518941</v>
      </c>
      <c r="OI52" s="8">
        <f t="shared" si="27"/>
        <v>16.904510051090909</v>
      </c>
      <c r="OJ52" s="8">
        <f t="shared" si="27"/>
        <v>16.866441094455851</v>
      </c>
      <c r="OK52" s="8">
        <f t="shared" si="27"/>
        <v>16.828457869111137</v>
      </c>
      <c r="OL52" s="8">
        <f t="shared" si="27"/>
        <v>16.7905601819899</v>
      </c>
      <c r="OM52" s="8">
        <f t="shared" si="27"/>
        <v>16.752747840460056</v>
      </c>
      <c r="ON52" s="8">
        <f t="shared" si="27"/>
        <v>16.715020652323339</v>
      </c>
      <c r="OO52" s="8">
        <f t="shared" si="27"/>
        <v>16.677378425814307</v>
      </c>
      <c r="OP52" s="8">
        <f t="shared" si="27"/>
        <v>16.639820969599374</v>
      </c>
      <c r="OQ52" s="8">
        <f t="shared" si="27"/>
        <v>16.602348092775834</v>
      </c>
      <c r="OR52" s="8">
        <f t="shared" si="27"/>
        <v>16.564959604870904</v>
      </c>
      <c r="OS52" s="8">
        <f t="shared" si="27"/>
        <v>16.527655315840732</v>
      </c>
      <c r="OT52" s="8">
        <f t="shared" si="27"/>
        <v>16.49043503606946</v>
      </c>
      <c r="OU52" s="8">
        <f t="shared" si="27"/>
        <v>16.45329857636823</v>
      </c>
      <c r="OV52" s="8">
        <f t="shared" si="27"/>
        <v>16.416245747974248</v>
      </c>
      <c r="OW52" s="8">
        <f t="shared" si="27"/>
        <v>16.37927636254981</v>
      </c>
      <c r="OX52" s="8">
        <f t="shared" si="27"/>
        <v>16.342390232181348</v>
      </c>
      <c r="OY52" s="8">
        <f t="shared" si="27"/>
        <v>16.305587169378477</v>
      </c>
      <c r="OZ52" s="8">
        <f t="shared" si="27"/>
        <v>16.268866987073036</v>
      </c>
      <c r="PA52" s="8">
        <f t="shared" si="27"/>
        <v>16.232229498618146</v>
      </c>
      <c r="PB52" s="8">
        <f t="shared" si="27"/>
        <v>16.195674517787257</v>
      </c>
      <c r="PC52" s="8">
        <f t="shared" si="27"/>
        <v>16.159201858773198</v>
      </c>
      <c r="PD52" s="8">
        <f t="shared" si="27"/>
        <v>16.12281133618724</v>
      </c>
      <c r="PE52" s="8">
        <f t="shared" si="27"/>
        <v>16.086502765058146</v>
      </c>
      <c r="PF52" s="8">
        <f t="shared" si="27"/>
        <v>16.050275960831236</v>
      </c>
      <c r="PG52" s="8">
        <f t="shared" si="27"/>
        <v>16.014130739367445</v>
      </c>
      <c r="PH52" s="8">
        <f t="shared" si="27"/>
        <v>15.978066916942389</v>
      </c>
      <c r="PI52" s="8">
        <f t="shared" si="27"/>
        <v>15.942084310245434</v>
      </c>
      <c r="PJ52" s="8">
        <f t="shared" si="27"/>
        <v>15.906182736378762</v>
      </c>
      <c r="PK52" s="8">
        <f t="shared" si="27"/>
        <v>15.870362012856436</v>
      </c>
      <c r="PL52" s="8">
        <f t="shared" si="27"/>
        <v>15.834621957603483</v>
      </c>
      <c r="PM52" s="8">
        <f t="shared" si="27"/>
        <v>15.79896238895496</v>
      </c>
      <c r="PN52" s="8">
        <f t="shared" si="27"/>
        <v>15.763383125655032</v>
      </c>
      <c r="PO52" s="8">
        <f t="shared" si="27"/>
        <v>15.727883986856057</v>
      </c>
      <c r="PP52" s="8">
        <f t="shared" si="27"/>
        <v>15.692464792117656</v>
      </c>
      <c r="PQ52" s="8">
        <f t="shared" si="27"/>
        <v>15.657125361405807</v>
      </c>
      <c r="PR52" s="8">
        <f t="shared" si="27"/>
        <v>15.621865515091921</v>
      </c>
      <c r="PS52" s="8">
        <f t="shared" si="27"/>
        <v>15.586685073951934</v>
      </c>
      <c r="PT52" s="8">
        <f t="shared" si="27"/>
        <v>15.551583859165394</v>
      </c>
      <c r="PU52" s="8">
        <f t="shared" si="27"/>
        <v>15.516561692314554</v>
      </c>
      <c r="PV52" s="8">
        <f t="shared" si="27"/>
        <v>15.48161839538346</v>
      </c>
      <c r="PW52" s="8">
        <f t="shared" si="27"/>
        <v>15.446753790757056</v>
      </c>
      <c r="PX52" s="8">
        <f t="shared" si="27"/>
        <v>15.41196770122027</v>
      </c>
      <c r="PY52" s="8">
        <f t="shared" si="27"/>
        <v>15.377259949957121</v>
      </c>
      <c r="PZ52" s="8">
        <f t="shared" si="27"/>
        <v>15.342630360549817</v>
      </c>
      <c r="QA52" s="8">
        <f t="shared" si="27"/>
        <v>15.308078756977858</v>
      </c>
      <c r="QB52" s="8">
        <f t="shared" si="27"/>
        <v>15.273604963617144</v>
      </c>
      <c r="QC52" s="8">
        <f t="shared" si="27"/>
        <v>15.239208805239079</v>
      </c>
      <c r="QD52" s="8">
        <f t="shared" si="27"/>
        <v>15.20489010700968</v>
      </c>
      <c r="QE52" s="8">
        <f t="shared" si="27"/>
        <v>15.170648694488694</v>
      </c>
      <c r="QF52" s="8">
        <f t="shared" si="27"/>
        <v>15.136484393628704</v>
      </c>
      <c r="QG52" s="8">
        <f t="shared" si="27"/>
        <v>15.102397030774252</v>
      </c>
      <c r="QH52" s="8">
        <f t="shared" si="27"/>
        <v>15.068386432660947</v>
      </c>
      <c r="QI52" s="8">
        <f t="shared" si="27"/>
        <v>15.034452426414594</v>
      </c>
      <c r="QJ52" s="8">
        <f t="shared" ref="QJ52:SU52" si="28">QI52*(1-$C$43)</f>
        <v>15.000594839550308</v>
      </c>
      <c r="QK52" s="8">
        <f t="shared" si="28"/>
        <v>14.966813499971639</v>
      </c>
      <c r="QL52" s="8">
        <f t="shared" si="28"/>
        <v>14.933108235969703</v>
      </c>
      <c r="QM52" s="8">
        <f t="shared" si="28"/>
        <v>14.899478876222298</v>
      </c>
      <c r="QN52" s="8">
        <f t="shared" si="28"/>
        <v>14.865925249793046</v>
      </c>
      <c r="QO52" s="8">
        <f t="shared" si="28"/>
        <v>14.832447186130512</v>
      </c>
      <c r="QP52" s="8">
        <f t="shared" si="28"/>
        <v>14.799044515067346</v>
      </c>
      <c r="QQ52" s="8">
        <f t="shared" si="28"/>
        <v>14.765717066819413</v>
      </c>
      <c r="QR52" s="8">
        <f t="shared" si="28"/>
        <v>14.732464671984935</v>
      </c>
      <c r="QS52" s="8">
        <f t="shared" si="28"/>
        <v>14.699287161543625</v>
      </c>
      <c r="QT52" s="8">
        <f t="shared" si="28"/>
        <v>14.666184366855829</v>
      </c>
      <c r="QU52" s="8">
        <f t="shared" si="28"/>
        <v>14.633156119661669</v>
      </c>
      <c r="QV52" s="8">
        <f t="shared" si="28"/>
        <v>14.600202252080191</v>
      </c>
      <c r="QW52" s="8">
        <f t="shared" si="28"/>
        <v>14.567322596608506</v>
      </c>
      <c r="QX52" s="8">
        <f t="shared" si="28"/>
        <v>14.534516986120943</v>
      </c>
      <c r="QY52" s="8">
        <f t="shared" si="28"/>
        <v>14.501785253868198</v>
      </c>
      <c r="QZ52" s="8">
        <f t="shared" si="28"/>
        <v>14.469127233476486</v>
      </c>
      <c r="RA52" s="8">
        <f t="shared" si="28"/>
        <v>14.436542758946697</v>
      </c>
      <c r="RB52" s="8">
        <f t="shared" si="28"/>
        <v>14.404031664653548</v>
      </c>
      <c r="RC52" s="8">
        <f t="shared" si="28"/>
        <v>14.371593785344748</v>
      </c>
      <c r="RD52" s="8">
        <f t="shared" si="28"/>
        <v>14.33922895614015</v>
      </c>
      <c r="RE52" s="8">
        <f t="shared" si="28"/>
        <v>14.306937012530922</v>
      </c>
      <c r="RF52" s="8">
        <f t="shared" si="28"/>
        <v>14.274717790378702</v>
      </c>
      <c r="RG52" s="8">
        <f t="shared" si="28"/>
        <v>14.242571125914768</v>
      </c>
      <c r="RH52" s="8">
        <f t="shared" si="28"/>
        <v>14.210496855739208</v>
      </c>
      <c r="RI52" s="8">
        <f t="shared" si="28"/>
        <v>14.178494816820082</v>
      </c>
      <c r="RJ52" s="8">
        <f t="shared" si="28"/>
        <v>14.146564846492604</v>
      </c>
      <c r="RK52" s="8">
        <f t="shared" si="28"/>
        <v>14.114706782458303</v>
      </c>
      <c r="RL52" s="8">
        <f t="shared" si="28"/>
        <v>14.082920462784205</v>
      </c>
      <c r="RM52" s="8">
        <f t="shared" si="28"/>
        <v>14.051205725902015</v>
      </c>
      <c r="RN52" s="8">
        <f t="shared" si="28"/>
        <v>14.019562410607284</v>
      </c>
      <c r="RO52" s="8">
        <f t="shared" si="28"/>
        <v>13.987990356058596</v>
      </c>
      <c r="RP52" s="8">
        <f t="shared" si="28"/>
        <v>13.956489401776752</v>
      </c>
      <c r="RQ52" s="8">
        <f t="shared" si="28"/>
        <v>13.92505938764395</v>
      </c>
      <c r="RR52" s="8">
        <f t="shared" si="28"/>
        <v>13.893700153902975</v>
      </c>
      <c r="RS52" s="8">
        <f t="shared" si="28"/>
        <v>13.862411541156385</v>
      </c>
      <c r="RT52" s="8">
        <f t="shared" si="28"/>
        <v>13.831193390365701</v>
      </c>
      <c r="RU52" s="8">
        <f t="shared" si="28"/>
        <v>13.800045542850597</v>
      </c>
      <c r="RV52" s="8">
        <f t="shared" si="28"/>
        <v>13.768967840288097</v>
      </c>
      <c r="RW52" s="8">
        <f t="shared" si="28"/>
        <v>13.737960124711767</v>
      </c>
      <c r="RX52" s="8">
        <f t="shared" si="28"/>
        <v>13.707022238510916</v>
      </c>
      <c r="RY52" s="8">
        <f t="shared" si="28"/>
        <v>13.676154024429788</v>
      </c>
      <c r="RZ52" s="8">
        <f t="shared" si="28"/>
        <v>13.645355325566772</v>
      </c>
      <c r="SA52" s="8">
        <f t="shared" si="28"/>
        <v>13.614625985373594</v>
      </c>
      <c r="SB52" s="8">
        <f t="shared" si="28"/>
        <v>13.583965847654532</v>
      </c>
      <c r="SC52" s="8">
        <f t="shared" si="28"/>
        <v>13.553374756565614</v>
      </c>
      <c r="SD52" s="8">
        <f t="shared" si="28"/>
        <v>13.522852556613827</v>
      </c>
      <c r="SE52" s="8">
        <f t="shared" si="28"/>
        <v>13.492399092656333</v>
      </c>
      <c r="SF52" s="8">
        <f t="shared" si="28"/>
        <v>13.462014209899671</v>
      </c>
      <c r="SG52" s="8">
        <f t="shared" si="28"/>
        <v>13.431697753898977</v>
      </c>
      <c r="SH52" s="8">
        <f t="shared" si="28"/>
        <v>13.401449570557196</v>
      </c>
      <c r="SI52" s="8">
        <f t="shared" si="28"/>
        <v>13.3712695061243</v>
      </c>
      <c r="SJ52" s="8">
        <f t="shared" si="28"/>
        <v>13.341157407196507</v>
      </c>
      <c r="SK52" s="8">
        <f t="shared" si="28"/>
        <v>13.3111131207155</v>
      </c>
      <c r="SL52" s="8">
        <f t="shared" si="28"/>
        <v>13.281136493967649</v>
      </c>
      <c r="SM52" s="8">
        <f t="shared" si="28"/>
        <v>13.251227374583234</v>
      </c>
      <c r="SN52" s="8">
        <f t="shared" si="28"/>
        <v>13.221385610535672</v>
      </c>
      <c r="SO52" s="8">
        <f t="shared" si="28"/>
        <v>13.191611050140745</v>
      </c>
      <c r="SP52" s="8">
        <f t="shared" si="28"/>
        <v>13.161903542055828</v>
      </c>
      <c r="SQ52" s="8">
        <f t="shared" si="28"/>
        <v>13.132262935279119</v>
      </c>
      <c r="SR52" s="8">
        <f t="shared" si="28"/>
        <v>13.10268907914887</v>
      </c>
      <c r="SS52" s="8">
        <f t="shared" si="28"/>
        <v>13.073181823342626</v>
      </c>
      <c r="ST52" s="8">
        <f t="shared" si="28"/>
        <v>13.043741017876458</v>
      </c>
      <c r="SU52" s="8">
        <f t="shared" si="28"/>
        <v>13.0143665131042</v>
      </c>
      <c r="SV52" s="8">
        <f t="shared" ref="SV52:VG52" si="29">SU52*(1-$C$43)</f>
        <v>12.985058159716688</v>
      </c>
      <c r="SW52" s="8">
        <f t="shared" si="29"/>
        <v>12.955815808741006</v>
      </c>
      <c r="SX52" s="8">
        <f t="shared" si="29"/>
        <v>12.92663931153972</v>
      </c>
      <c r="SY52" s="8">
        <f t="shared" si="29"/>
        <v>12.897528519810132</v>
      </c>
      <c r="SZ52" s="8">
        <f t="shared" si="29"/>
        <v>12.868483285583519</v>
      </c>
      <c r="TA52" s="8">
        <f t="shared" si="29"/>
        <v>12.839503461224384</v>
      </c>
      <c r="TB52" s="8">
        <f t="shared" si="29"/>
        <v>12.810588899429707</v>
      </c>
      <c r="TC52" s="8">
        <f t="shared" si="29"/>
        <v>12.781739453228191</v>
      </c>
      <c r="TD52" s="8">
        <f t="shared" si="29"/>
        <v>12.75295497597952</v>
      </c>
      <c r="TE52" s="8">
        <f t="shared" si="29"/>
        <v>12.724235321373614</v>
      </c>
      <c r="TF52" s="8">
        <f t="shared" si="29"/>
        <v>12.69558034342988</v>
      </c>
      <c r="TG52" s="8">
        <f t="shared" si="29"/>
        <v>12.666989896496474</v>
      </c>
      <c r="TH52" s="8">
        <f t="shared" si="29"/>
        <v>12.638463835249564</v>
      </c>
      <c r="TI52" s="8">
        <f t="shared" si="29"/>
        <v>12.610002014692581</v>
      </c>
      <c r="TJ52" s="8">
        <f t="shared" si="29"/>
        <v>12.581604290155493</v>
      </c>
      <c r="TK52" s="8">
        <f t="shared" si="29"/>
        <v>12.553270517294063</v>
      </c>
      <c r="TL52" s="8">
        <f t="shared" si="29"/>
        <v>12.525000552089116</v>
      </c>
      <c r="TM52" s="8">
        <f t="shared" si="29"/>
        <v>12.496794250845811</v>
      </c>
      <c r="TN52" s="8">
        <f t="shared" si="29"/>
        <v>12.468651470192906</v>
      </c>
      <c r="TO52" s="8">
        <f t="shared" si="29"/>
        <v>12.440572067082032</v>
      </c>
      <c r="TP52" s="8">
        <f t="shared" si="29"/>
        <v>12.412555898786962</v>
      </c>
      <c r="TQ52" s="8">
        <f t="shared" si="29"/>
        <v>12.384602822902893</v>
      </c>
      <c r="TR52" s="8">
        <f t="shared" si="29"/>
        <v>12.356712697345715</v>
      </c>
      <c r="TS52" s="8">
        <f t="shared" si="29"/>
        <v>12.328885380351293</v>
      </c>
      <c r="TT52" s="8">
        <f t="shared" si="29"/>
        <v>12.301120730474741</v>
      </c>
      <c r="TU52" s="8">
        <f t="shared" si="29"/>
        <v>12.273418606589711</v>
      </c>
      <c r="TV52" s="8">
        <f t="shared" si="29"/>
        <v>12.245778867887671</v>
      </c>
      <c r="TW52" s="8">
        <f t="shared" si="29"/>
        <v>12.218201373877188</v>
      </c>
      <c r="TX52" s="8">
        <f t="shared" si="29"/>
        <v>12.190685984383215</v>
      </c>
      <c r="TY52" s="8">
        <f t="shared" si="29"/>
        <v>12.163232559546383</v>
      </c>
      <c r="TZ52" s="8">
        <f t="shared" si="29"/>
        <v>12.135840959822284</v>
      </c>
      <c r="UA52" s="8">
        <f t="shared" si="29"/>
        <v>12.108511045980764</v>
      </c>
      <c r="UB52" s="8">
        <f t="shared" si="29"/>
        <v>12.081242679105214</v>
      </c>
      <c r="UC52" s="8">
        <f t="shared" si="29"/>
        <v>12.05403572059187</v>
      </c>
      <c r="UD52" s="8">
        <f t="shared" si="29"/>
        <v>12.026890032149096</v>
      </c>
      <c r="UE52" s="8">
        <f t="shared" si="29"/>
        <v>11.999805475796695</v>
      </c>
      <c r="UF52" s="8">
        <f t="shared" si="29"/>
        <v>11.9727819138652</v>
      </c>
      <c r="UG52" s="8">
        <f t="shared" si="29"/>
        <v>11.945819208995175</v>
      </c>
      <c r="UH52" s="8">
        <f t="shared" si="29"/>
        <v>11.918917224136518</v>
      </c>
      <c r="UI52" s="8">
        <f t="shared" si="29"/>
        <v>11.892075822547762</v>
      </c>
      <c r="UJ52" s="8">
        <f t="shared" si="29"/>
        <v>11.865294867795384</v>
      </c>
      <c r="UK52" s="8">
        <f t="shared" si="29"/>
        <v>11.83857422375311</v>
      </c>
      <c r="UL52" s="8">
        <f t="shared" si="29"/>
        <v>11.811913754601218</v>
      </c>
      <c r="UM52" s="8">
        <f t="shared" si="29"/>
        <v>11.785313324825855</v>
      </c>
      <c r="UN52" s="8">
        <f t="shared" si="29"/>
        <v>11.758772799218347</v>
      </c>
      <c r="UO52" s="8">
        <f t="shared" si="29"/>
        <v>11.732292042874507</v>
      </c>
      <c r="UP52" s="8">
        <f t="shared" si="29"/>
        <v>11.705870921193952</v>
      </c>
      <c r="UQ52" s="8">
        <f t="shared" si="29"/>
        <v>11.679509299879424</v>
      </c>
      <c r="UR52" s="8">
        <f t="shared" si="29"/>
        <v>11.653207044936096</v>
      </c>
      <c r="US52" s="8">
        <f t="shared" si="29"/>
        <v>11.626964022670899</v>
      </c>
      <c r="UT52" s="8">
        <f t="shared" si="29"/>
        <v>11.600780099691844</v>
      </c>
      <c r="UU52" s="8">
        <f t="shared" si="29"/>
        <v>11.574655142907337</v>
      </c>
      <c r="UV52" s="8">
        <f t="shared" si="29"/>
        <v>11.54858901952551</v>
      </c>
      <c r="UW52" s="8">
        <f t="shared" si="29"/>
        <v>11.522581597053538</v>
      </c>
      <c r="UX52" s="8">
        <f t="shared" si="29"/>
        <v>11.496632743296972</v>
      </c>
      <c r="UY52" s="8">
        <f t="shared" si="29"/>
        <v>11.470742326359067</v>
      </c>
      <c r="UZ52" s="8">
        <f t="shared" si="29"/>
        <v>11.444910214640107</v>
      </c>
      <c r="VA52" s="8">
        <f t="shared" si="29"/>
        <v>11.419136276836737</v>
      </c>
      <c r="VB52" s="8">
        <f t="shared" si="29"/>
        <v>11.393420381941301</v>
      </c>
      <c r="VC52" s="8">
        <f t="shared" si="29"/>
        <v>11.367762399241169</v>
      </c>
      <c r="VD52" s="8">
        <f t="shared" si="29"/>
        <v>11.342162198318077</v>
      </c>
      <c r="VE52" s="8">
        <f t="shared" si="29"/>
        <v>11.316619649047464</v>
      </c>
      <c r="VF52" s="8">
        <f t="shared" si="29"/>
        <v>11.291134621597809</v>
      </c>
      <c r="VG52" s="8">
        <f t="shared" si="29"/>
        <v>11.26570698642997</v>
      </c>
      <c r="VH52" s="8">
        <f t="shared" ref="VH52:XS52" si="30">VG52*(1-$C$43)</f>
        <v>11.240336614296529</v>
      </c>
      <c r="VI52" s="8">
        <f t="shared" si="30"/>
        <v>11.215023376241133</v>
      </c>
      <c r="VJ52" s="8">
        <f t="shared" si="30"/>
        <v>11.189767143597837</v>
      </c>
      <c r="VK52" s="8">
        <f t="shared" si="30"/>
        <v>11.164567787990455</v>
      </c>
      <c r="VL52" s="8">
        <f t="shared" si="30"/>
        <v>11.1394251813319</v>
      </c>
      <c r="VM52" s="8">
        <f t="shared" si="30"/>
        <v>11.11433919582354</v>
      </c>
      <c r="VN52" s="8">
        <f t="shared" si="30"/>
        <v>11.089309703954545</v>
      </c>
      <c r="VO52" s="8">
        <f t="shared" si="30"/>
        <v>11.064336578501239</v>
      </c>
      <c r="VP52" s="8">
        <f t="shared" si="30"/>
        <v>11.039419692526454</v>
      </c>
      <c r="VQ52" s="8">
        <f t="shared" si="30"/>
        <v>11.014558919378885</v>
      </c>
      <c r="VR52" s="8">
        <f t="shared" si="30"/>
        <v>10.989754132692443</v>
      </c>
      <c r="VS52" s="8">
        <f t="shared" si="30"/>
        <v>10.965005206385619</v>
      </c>
      <c r="VT52" s="8">
        <f t="shared" si="30"/>
        <v>10.940312014660838</v>
      </c>
      <c r="VU52" s="8">
        <f t="shared" si="30"/>
        <v>10.915674432003822</v>
      </c>
      <c r="VV52" s="8">
        <f t="shared" si="30"/>
        <v>10.891092333182948</v>
      </c>
      <c r="VW52" s="8">
        <f t="shared" si="30"/>
        <v>10.86656559324862</v>
      </c>
      <c r="VX52" s="8">
        <f t="shared" si="30"/>
        <v>10.842094087532624</v>
      </c>
      <c r="VY52" s="8">
        <f t="shared" si="30"/>
        <v>10.8176776916475</v>
      </c>
      <c r="VZ52" s="8">
        <f t="shared" si="30"/>
        <v>10.793316281485909</v>
      </c>
      <c r="WA52" s="8">
        <f t="shared" si="30"/>
        <v>10.769009733220003</v>
      </c>
      <c r="WB52" s="8">
        <f t="shared" si="30"/>
        <v>10.74475792330079</v>
      </c>
      <c r="WC52" s="8">
        <f t="shared" si="30"/>
        <v>10.720560728457517</v>
      </c>
      <c r="WD52" s="8">
        <f t="shared" si="30"/>
        <v>10.69641802569703</v>
      </c>
      <c r="WE52" s="8">
        <f t="shared" si="30"/>
        <v>10.67232969230316</v>
      </c>
      <c r="WF52" s="8">
        <f t="shared" si="30"/>
        <v>10.648295605836093</v>
      </c>
      <c r="WG52" s="8">
        <f t="shared" si="30"/>
        <v>10.62431564413175</v>
      </c>
      <c r="WH52" s="8">
        <f t="shared" si="30"/>
        <v>10.600389685301165</v>
      </c>
      <c r="WI52" s="8">
        <f t="shared" si="30"/>
        <v>10.576517607729867</v>
      </c>
      <c r="WJ52" s="8">
        <f t="shared" si="30"/>
        <v>10.552699290077259</v>
      </c>
      <c r="WK52" s="8">
        <f t="shared" si="30"/>
        <v>10.528934611276004</v>
      </c>
      <c r="WL52" s="8">
        <f t="shared" si="30"/>
        <v>10.50522345053141</v>
      </c>
      <c r="WM52" s="8">
        <f t="shared" si="30"/>
        <v>10.481565687320813</v>
      </c>
      <c r="WN52" s="8">
        <f t="shared" si="30"/>
        <v>10.457961201392967</v>
      </c>
      <c r="WO52" s="8">
        <f t="shared" si="30"/>
        <v>10.43440987276743</v>
      </c>
      <c r="WP52" s="8">
        <f t="shared" si="30"/>
        <v>10.410911581733957</v>
      </c>
      <c r="WQ52" s="8">
        <f t="shared" si="30"/>
        <v>10.387466208851892</v>
      </c>
      <c r="WR52" s="8">
        <f t="shared" si="30"/>
        <v>10.364073634949557</v>
      </c>
      <c r="WS52" s="8">
        <f t="shared" si="30"/>
        <v>10.34073374112365</v>
      </c>
      <c r="WT52" s="8">
        <f t="shared" si="30"/>
        <v>10.31744640873864</v>
      </c>
      <c r="WU52" s="8">
        <f t="shared" si="30"/>
        <v>10.29421151942616</v>
      </c>
      <c r="WV52" s="8">
        <f t="shared" si="30"/>
        <v>10.271028955084411</v>
      </c>
      <c r="WW52" s="8">
        <f t="shared" si="30"/>
        <v>10.24789859787756</v>
      </c>
      <c r="WX52" s="8">
        <f t="shared" si="30"/>
        <v>10.22482033023514</v>
      </c>
      <c r="WY52" s="8">
        <f t="shared" si="30"/>
        <v>10.201794034851449</v>
      </c>
      <c r="WZ52" s="8">
        <f t="shared" si="30"/>
        <v>10.178819594684963</v>
      </c>
      <c r="XA52" s="8">
        <f t="shared" si="30"/>
        <v>10.155896892957733</v>
      </c>
      <c r="XB52" s="8">
        <f t="shared" si="30"/>
        <v>10.133025813154791</v>
      </c>
      <c r="XC52" s="8">
        <f t="shared" si="30"/>
        <v>10.110206239023567</v>
      </c>
      <c r="XD52" s="8">
        <f t="shared" si="30"/>
        <v>10.087438054573285</v>
      </c>
      <c r="XE52" s="8">
        <f t="shared" si="30"/>
        <v>10.064721144074385</v>
      </c>
      <c r="XF52" s="8">
        <f t="shared" si="30"/>
        <v>10.042055392057929</v>
      </c>
      <c r="XG52" s="8">
        <f t="shared" si="30"/>
        <v>10.019440683315015</v>
      </c>
      <c r="XH52" s="8">
        <f t="shared" si="30"/>
        <v>9.9968769028961884</v>
      </c>
      <c r="XI52" s="8">
        <f t="shared" si="30"/>
        <v>9.9743639361108656</v>
      </c>
      <c r="XJ52" s="8">
        <f t="shared" si="30"/>
        <v>9.9519016685267427</v>
      </c>
      <c r="XK52" s="8">
        <f t="shared" si="30"/>
        <v>9.9294899859692194</v>
      </c>
      <c r="XL52" s="8">
        <f t="shared" si="30"/>
        <v>9.9071287745208156</v>
      </c>
      <c r="XM52" s="8">
        <f t="shared" si="30"/>
        <v>9.8848179205205948</v>
      </c>
      <c r="XN52" s="8">
        <f t="shared" si="30"/>
        <v>9.8625573105635826</v>
      </c>
      <c r="XO52" s="8">
        <f t="shared" si="30"/>
        <v>9.8403468315001934</v>
      </c>
      <c r="XP52" s="8">
        <f t="shared" si="30"/>
        <v>9.8181863704356545</v>
      </c>
      <c r="XQ52" s="8">
        <f t="shared" si="30"/>
        <v>9.7960758147294325</v>
      </c>
      <c r="XR52" s="8">
        <f t="shared" si="30"/>
        <v>9.7740150519946614</v>
      </c>
      <c r="XS52" s="8">
        <f t="shared" si="30"/>
        <v>9.7520039700975687</v>
      </c>
      <c r="XT52" s="8">
        <f t="shared" ref="XT52:AAE52" si="31">XS52*(1-$C$43)</f>
        <v>9.7300424571569089</v>
      </c>
      <c r="XU52" s="8">
        <f t="shared" si="31"/>
        <v>9.7081304015433911</v>
      </c>
      <c r="XV52" s="8">
        <f t="shared" si="31"/>
        <v>9.6862676918791148</v>
      </c>
      <c r="XW52" s="8">
        <f t="shared" si="31"/>
        <v>9.6644542170370027</v>
      </c>
      <c r="XX52" s="8">
        <f t="shared" si="31"/>
        <v>9.6426898661402358</v>
      </c>
      <c r="XY52" s="8">
        <f t="shared" si="31"/>
        <v>9.6209745285616872</v>
      </c>
      <c r="XZ52" s="8">
        <f t="shared" si="31"/>
        <v>9.5993080939233657</v>
      </c>
      <c r="YA52" s="8">
        <f t="shared" si="31"/>
        <v>9.5776904520958492</v>
      </c>
      <c r="YB52" s="8">
        <f t="shared" si="31"/>
        <v>9.556121493197729</v>
      </c>
      <c r="YC52" s="8">
        <f t="shared" si="31"/>
        <v>9.5346011075950479</v>
      </c>
      <c r="YD52" s="8">
        <f t="shared" si="31"/>
        <v>9.513129185900743</v>
      </c>
      <c r="YE52" s="8">
        <f t="shared" si="31"/>
        <v>9.4917056189740947</v>
      </c>
      <c r="YF52" s="8">
        <f t="shared" si="31"/>
        <v>9.4703302979201656</v>
      </c>
      <c r="YG52" s="8">
        <f t="shared" si="31"/>
        <v>9.4490031140892494</v>
      </c>
      <c r="YH52" s="8">
        <f t="shared" si="31"/>
        <v>9.4277239590763209</v>
      </c>
      <c r="YI52" s="8">
        <f t="shared" si="31"/>
        <v>9.406492724720481</v>
      </c>
      <c r="YJ52" s="8">
        <f t="shared" si="31"/>
        <v>9.3853093031044104</v>
      </c>
      <c r="YK52" s="8">
        <f t="shared" si="31"/>
        <v>9.3641735865538198</v>
      </c>
      <c r="YL52" s="8">
        <f t="shared" si="31"/>
        <v>9.3430854676369002</v>
      </c>
      <c r="YM52" s="8">
        <f t="shared" si="31"/>
        <v>9.322044839163782</v>
      </c>
      <c r="YN52" s="8">
        <f t="shared" si="31"/>
        <v>9.301051594185985</v>
      </c>
      <c r="YO52" s="8">
        <f t="shared" si="31"/>
        <v>9.2801056259958781</v>
      </c>
      <c r="YP52" s="8">
        <f t="shared" si="31"/>
        <v>9.2592068281261355</v>
      </c>
      <c r="YQ52" s="8">
        <f t="shared" si="31"/>
        <v>9.2383550943491954</v>
      </c>
      <c r="YR52" s="8">
        <f t="shared" si="31"/>
        <v>9.2175503186767216</v>
      </c>
      <c r="YS52" s="8">
        <f t="shared" si="31"/>
        <v>9.1967923953590613</v>
      </c>
      <c r="YT52" s="8">
        <f t="shared" si="31"/>
        <v>9.176081218884713</v>
      </c>
      <c r="YU52" s="8">
        <f t="shared" si="31"/>
        <v>9.1554166839797837</v>
      </c>
      <c r="YV52" s="8">
        <f t="shared" si="31"/>
        <v>9.1347986856074606</v>
      </c>
      <c r="YW52" s="8">
        <f t="shared" si="31"/>
        <v>9.114227118967472</v>
      </c>
      <c r="YX52" s="8">
        <f t="shared" si="31"/>
        <v>9.0937018794955566</v>
      </c>
      <c r="YY52" s="8">
        <f t="shared" si="31"/>
        <v>9.0732228628629326</v>
      </c>
      <c r="YZ52" s="8">
        <f t="shared" si="31"/>
        <v>9.0527899649757657</v>
      </c>
      <c r="ZA52" s="8">
        <f t="shared" si="31"/>
        <v>9.0324030819746408</v>
      </c>
      <c r="ZB52" s="8">
        <f t="shared" si="31"/>
        <v>9.0120621102340337</v>
      </c>
      <c r="ZC52" s="8">
        <f t="shared" si="31"/>
        <v>8.9917669463617855</v>
      </c>
      <c r="ZD52" s="8">
        <f t="shared" si="31"/>
        <v>8.9715174871985788</v>
      </c>
      <c r="ZE52" s="8">
        <f t="shared" si="31"/>
        <v>8.9513136298174079</v>
      </c>
      <c r="ZF52" s="8">
        <f t="shared" si="31"/>
        <v>8.9311552715230587</v>
      </c>
      <c r="ZG52" s="8">
        <f t="shared" si="31"/>
        <v>8.9110423098515881</v>
      </c>
      <c r="ZH52" s="8">
        <f t="shared" si="31"/>
        <v>8.8909746425698017</v>
      </c>
      <c r="ZI52" s="8">
        <f t="shared" si="31"/>
        <v>8.8709521676747336</v>
      </c>
      <c r="ZJ52" s="8">
        <f t="shared" si="31"/>
        <v>8.8509747833931307</v>
      </c>
      <c r="ZK52" s="8">
        <f t="shared" si="31"/>
        <v>8.8310423881809292</v>
      </c>
      <c r="ZL52" s="8">
        <f t="shared" si="31"/>
        <v>8.8111548807227447</v>
      </c>
      <c r="ZM52" s="8">
        <f t="shared" si="31"/>
        <v>8.7913121599313566</v>
      </c>
      <c r="ZN52" s="8">
        <f t="shared" si="31"/>
        <v>8.7715141249471902</v>
      </c>
      <c r="ZO52" s="8">
        <f t="shared" si="31"/>
        <v>8.7517606751378096</v>
      </c>
      <c r="ZP52" s="8">
        <f t="shared" si="31"/>
        <v>8.7320517100973998</v>
      </c>
      <c r="ZQ52" s="8">
        <f t="shared" si="31"/>
        <v>8.7123871296462596</v>
      </c>
      <c r="ZR52" s="8">
        <f t="shared" si="31"/>
        <v>8.6927668338302961</v>
      </c>
      <c r="ZS52" s="8">
        <f t="shared" si="31"/>
        <v>8.6731907229205092</v>
      </c>
      <c r="ZT52" s="8">
        <f t="shared" si="31"/>
        <v>8.6536586974124923</v>
      </c>
      <c r="ZU52" s="8">
        <f t="shared" si="31"/>
        <v>8.6341706580259192</v>
      </c>
      <c r="ZV52" s="8">
        <f t="shared" si="31"/>
        <v>8.614726505704045</v>
      </c>
      <c r="ZW52" s="8">
        <f t="shared" si="31"/>
        <v>8.5953261416131994</v>
      </c>
      <c r="ZX52" s="8">
        <f t="shared" si="31"/>
        <v>8.5759694671422864</v>
      </c>
      <c r="ZY52" s="8">
        <f t="shared" si="31"/>
        <v>8.5566563839022809</v>
      </c>
      <c r="ZZ52" s="8">
        <f t="shared" si="31"/>
        <v>8.5373867937257319</v>
      </c>
      <c r="AAA52" s="8">
        <f t="shared" si="31"/>
        <v>8.5181605986662614</v>
      </c>
      <c r="AAB52" s="8">
        <f t="shared" si="31"/>
        <v>8.4989777009980649</v>
      </c>
      <c r="AAC52" s="8">
        <f t="shared" si="31"/>
        <v>8.4798380032154164</v>
      </c>
      <c r="AAD52" s="8">
        <f t="shared" si="31"/>
        <v>8.4607414080321757</v>
      </c>
      <c r="AAE52" s="8">
        <f t="shared" si="31"/>
        <v>8.4416878183812862</v>
      </c>
      <c r="AAF52" s="8">
        <f t="shared" ref="AAF52:ACQ52" si="32">AAE52*(1-$C$43)</f>
        <v>8.4226771374142917</v>
      </c>
      <c r="AAG52" s="8">
        <f t="shared" si="32"/>
        <v>8.403709268500835</v>
      </c>
      <c r="AAH52" s="8">
        <f t="shared" si="32"/>
        <v>8.3847841152281717</v>
      </c>
      <c r="AAI52" s="8">
        <f t="shared" si="32"/>
        <v>8.3659015814006779</v>
      </c>
      <c r="AAJ52" s="8">
        <f t="shared" si="32"/>
        <v>8.3470615710393634</v>
      </c>
      <c r="AAK52" s="8">
        <f t="shared" si="32"/>
        <v>8.3282639883813818</v>
      </c>
      <c r="AAL52" s="8">
        <f t="shared" si="32"/>
        <v>8.3095087378795469</v>
      </c>
      <c r="AAM52" s="8">
        <f t="shared" si="32"/>
        <v>8.2907957242018426</v>
      </c>
      <c r="AAN52" s="8">
        <f t="shared" si="32"/>
        <v>8.2721248522309399</v>
      </c>
      <c r="AAO52" s="8">
        <f t="shared" si="32"/>
        <v>8.253496027063715</v>
      </c>
      <c r="AAP52" s="8">
        <f t="shared" si="32"/>
        <v>8.2349091540107668</v>
      </c>
      <c r="AAQ52" s="8">
        <f t="shared" si="32"/>
        <v>8.2163641385959352</v>
      </c>
      <c r="AAR52" s="8">
        <f t="shared" si="32"/>
        <v>8.1978608865558176</v>
      </c>
      <c r="AAS52" s="8">
        <f t="shared" si="32"/>
        <v>8.1793993038392934</v>
      </c>
      <c r="AAT52" s="8">
        <f t="shared" si="32"/>
        <v>8.1609792966070476</v>
      </c>
      <c r="AAU52" s="8">
        <f t="shared" si="32"/>
        <v>8.1426007712310877</v>
      </c>
      <c r="AAV52" s="8">
        <f t="shared" si="32"/>
        <v>8.1242636342942749</v>
      </c>
      <c r="AAW52" s="8">
        <f t="shared" si="32"/>
        <v>8.1059677925898441</v>
      </c>
      <c r="AAX52" s="8">
        <f t="shared" si="32"/>
        <v>8.0877131531209319</v>
      </c>
      <c r="AAY52" s="8">
        <f t="shared" si="32"/>
        <v>8.0694996231001035</v>
      </c>
      <c r="AAZ52" s="8">
        <f t="shared" si="32"/>
        <v>8.0513271099488826</v>
      </c>
      <c r="ABA52" s="8">
        <f t="shared" si="32"/>
        <v>8.0331955212972765</v>
      </c>
      <c r="ABB52" s="8">
        <f t="shared" si="32"/>
        <v>8.0151047649833149</v>
      </c>
      <c r="ABC52" s="8">
        <f t="shared" si="32"/>
        <v>7.9970547490525723</v>
      </c>
      <c r="ABD52" s="8">
        <f t="shared" si="32"/>
        <v>7.9790453817577056</v>
      </c>
      <c r="ABE52" s="8">
        <f t="shared" si="32"/>
        <v>7.961076571557987</v>
      </c>
      <c r="ABF52" s="8">
        <f t="shared" si="32"/>
        <v>7.9431482271188383</v>
      </c>
      <c r="ABG52" s="8">
        <f t="shared" si="32"/>
        <v>7.9252602573113666</v>
      </c>
      <c r="ABH52" s="8">
        <f t="shared" si="32"/>
        <v>7.9074125712119008</v>
      </c>
      <c r="ABI52" s="8">
        <f t="shared" si="32"/>
        <v>7.889605078101531</v>
      </c>
      <c r="ABJ52" s="8">
        <f t="shared" si="32"/>
        <v>7.8718376874656464</v>
      </c>
      <c r="ABK52" s="8">
        <f t="shared" si="32"/>
        <v>7.8541103089934738</v>
      </c>
      <c r="ABL52" s="8">
        <f t="shared" si="32"/>
        <v>7.8364228525776207</v>
      </c>
      <c r="ABM52" s="8">
        <f t="shared" si="32"/>
        <v>7.8187752283136156</v>
      </c>
      <c r="ABN52" s="8">
        <f t="shared" si="32"/>
        <v>7.8011673464994526</v>
      </c>
      <c r="ABO52" s="8">
        <f t="shared" si="32"/>
        <v>7.783599117635136</v>
      </c>
      <c r="ABP52" s="8">
        <f t="shared" si="32"/>
        <v>7.7660704524222215</v>
      </c>
      <c r="ABQ52" s="8">
        <f t="shared" si="32"/>
        <v>7.7485812617633663</v>
      </c>
      <c r="ABR52" s="8">
        <f t="shared" si="32"/>
        <v>7.731131456761875</v>
      </c>
      <c r="ABS52" s="8">
        <f t="shared" si="32"/>
        <v>7.7137209487212468</v>
      </c>
      <c r="ABT52" s="8">
        <f t="shared" si="32"/>
        <v>7.6963496491447261</v>
      </c>
      <c r="ABU52" s="8">
        <f t="shared" si="32"/>
        <v>7.6790174697348519</v>
      </c>
      <c r="ABV52" s="8">
        <f t="shared" si="32"/>
        <v>7.6617243223930087</v>
      </c>
      <c r="ABW52" s="8">
        <f t="shared" si="32"/>
        <v>7.6444701192189797</v>
      </c>
      <c r="ABX52" s="8">
        <f t="shared" si="32"/>
        <v>7.627254772510498</v>
      </c>
      <c r="ABY52" s="8">
        <f t="shared" si="32"/>
        <v>7.6100781947628038</v>
      </c>
      <c r="ABZ52" s="8">
        <f t="shared" si="32"/>
        <v>7.5929402986681973</v>
      </c>
      <c r="ACA52" s="8">
        <f t="shared" si="32"/>
        <v>7.5758409971155967</v>
      </c>
      <c r="ACB52" s="8">
        <f t="shared" si="32"/>
        <v>7.5587802031900919</v>
      </c>
      <c r="ACC52" s="8">
        <f t="shared" si="32"/>
        <v>7.5417578301725072</v>
      </c>
      <c r="ACD52" s="8">
        <f t="shared" si="32"/>
        <v>7.5247737915389585</v>
      </c>
      <c r="ACE52" s="8">
        <f t="shared" si="32"/>
        <v>7.5078280009604121</v>
      </c>
      <c r="ACF52" s="8">
        <f t="shared" si="32"/>
        <v>7.4909203723022495</v>
      </c>
      <c r="ACG52" s="8">
        <f t="shared" si="32"/>
        <v>7.4740508196238249</v>
      </c>
      <c r="ACH52" s="8">
        <f t="shared" si="32"/>
        <v>7.457219257178032</v>
      </c>
      <c r="ACI52" s="8">
        <f t="shared" si="32"/>
        <v>7.440425599410867</v>
      </c>
      <c r="ACJ52" s="8">
        <f t="shared" si="32"/>
        <v>7.4236697609609932</v>
      </c>
      <c r="ACK52" s="8">
        <f t="shared" si="32"/>
        <v>7.4069516566593085</v>
      </c>
      <c r="ACL52" s="8">
        <f t="shared" si="32"/>
        <v>7.3902712015285115</v>
      </c>
      <c r="ACM52" s="8">
        <f t="shared" si="32"/>
        <v>7.373628310782669</v>
      </c>
      <c r="ACN52" s="8">
        <f t="shared" si="32"/>
        <v>7.3570228998267861</v>
      </c>
      <c r="ACO52" s="8">
        <f t="shared" si="32"/>
        <v>7.3404548842563759</v>
      </c>
      <c r="ACP52" s="8">
        <f t="shared" si="32"/>
        <v>7.3239241798570305</v>
      </c>
      <c r="ACQ52" s="8">
        <f t="shared" si="32"/>
        <v>7.307430702603992</v>
      </c>
      <c r="ACR52" s="8">
        <f t="shared" ref="ACR52:AFC52" si="33">ACQ52*(1-$C$43)</f>
        <v>7.2909743686617272</v>
      </c>
      <c r="ACS52" s="8">
        <f t="shared" si="33"/>
        <v>7.2745550943835005</v>
      </c>
      <c r="ACT52" s="8">
        <f t="shared" si="33"/>
        <v>7.2581727963109488</v>
      </c>
      <c r="ACU52" s="8">
        <f t="shared" si="33"/>
        <v>7.2418273911736559</v>
      </c>
      <c r="ACV52" s="8">
        <f t="shared" si="33"/>
        <v>7.2255187958887328</v>
      </c>
      <c r="ACW52" s="8">
        <f t="shared" si="33"/>
        <v>7.2092469275603914</v>
      </c>
      <c r="ACX52" s="8">
        <f t="shared" si="33"/>
        <v>7.1930117034795256</v>
      </c>
      <c r="ACY52" s="8">
        <f t="shared" si="33"/>
        <v>7.1768130411232898</v>
      </c>
      <c r="ACZ52" s="8">
        <f t="shared" si="33"/>
        <v>7.1606508581546802</v>
      </c>
      <c r="ADA52" s="8">
        <f t="shared" si="33"/>
        <v>7.1445250724221152</v>
      </c>
      <c r="ADB52" s="8">
        <f t="shared" si="33"/>
        <v>7.12843560195902</v>
      </c>
      <c r="ADC52" s="8">
        <f t="shared" si="33"/>
        <v>7.1123823649834081</v>
      </c>
      <c r="ADD52" s="8">
        <f t="shared" si="33"/>
        <v>7.0963652798974657</v>
      </c>
      <c r="ADE52" s="8">
        <f t="shared" si="33"/>
        <v>7.0803842652871367</v>
      </c>
      <c r="ADF52" s="8">
        <f t="shared" si="33"/>
        <v>7.0644392399217102</v>
      </c>
      <c r="ADG52" s="8">
        <f t="shared" si="33"/>
        <v>7.0485301227534061</v>
      </c>
      <c r="ADH52" s="8">
        <f t="shared" si="33"/>
        <v>7.032656832916965</v>
      </c>
      <c r="ADI52" s="8">
        <f t="shared" si="33"/>
        <v>7.0168192897292361</v>
      </c>
      <c r="ADJ52" s="8">
        <f t="shared" si="33"/>
        <v>7.0010174126887659</v>
      </c>
      <c r="ADK52" s="8">
        <f t="shared" si="33"/>
        <v>6.9852511214753905</v>
      </c>
      <c r="ADL52" s="8">
        <f t="shared" si="33"/>
        <v>6.9695203359498281</v>
      </c>
      <c r="ADM52" s="8">
        <f t="shared" si="33"/>
        <v>6.9538249761532684</v>
      </c>
      <c r="ADN52" s="8">
        <f t="shared" si="33"/>
        <v>6.9381649623069714</v>
      </c>
      <c r="ADO52" s="8">
        <f t="shared" si="33"/>
        <v>6.922540214811856</v>
      </c>
      <c r="ADP52" s="8">
        <f t="shared" si="33"/>
        <v>6.9069506542480994</v>
      </c>
      <c r="ADQ52" s="8">
        <f t="shared" si="33"/>
        <v>6.8913962013747323</v>
      </c>
      <c r="ADR52" s="8">
        <f t="shared" si="33"/>
        <v>6.8758767771292364</v>
      </c>
      <c r="ADS52" s="8">
        <f t="shared" si="33"/>
        <v>6.8603923026271412</v>
      </c>
      <c r="ADT52" s="8">
        <f t="shared" si="33"/>
        <v>6.8449426991616242</v>
      </c>
      <c r="ADU52" s="8">
        <f t="shared" si="33"/>
        <v>6.8295278882031116</v>
      </c>
      <c r="ADV52" s="8">
        <f t="shared" si="33"/>
        <v>6.8141477913988782</v>
      </c>
      <c r="ADW52" s="8">
        <f t="shared" si="33"/>
        <v>6.7988023305726477</v>
      </c>
      <c r="ADX52" s="8">
        <f t="shared" si="33"/>
        <v>6.783491427724198</v>
      </c>
      <c r="ADY52" s="8">
        <f t="shared" si="33"/>
        <v>6.7682150050289627</v>
      </c>
      <c r="ADZ52" s="8">
        <f t="shared" si="33"/>
        <v>6.752972984837637</v>
      </c>
      <c r="AEA52" s="8">
        <f t="shared" si="33"/>
        <v>6.7377652896757825</v>
      </c>
      <c r="AEB52" s="8">
        <f t="shared" si="33"/>
        <v>6.7225918422434328</v>
      </c>
      <c r="AEC52" s="8">
        <f t="shared" si="33"/>
        <v>6.7074525654146999</v>
      </c>
      <c r="AED52" s="8">
        <f t="shared" si="33"/>
        <v>6.6923473822373856</v>
      </c>
      <c r="AEE52" s="8">
        <f t="shared" si="33"/>
        <v>6.6772762159325865</v>
      </c>
      <c r="AEF52" s="8">
        <f t="shared" si="33"/>
        <v>6.6622389898943064</v>
      </c>
      <c r="AEG52" s="8">
        <f t="shared" si="33"/>
        <v>6.6472356276890645</v>
      </c>
      <c r="AEH52" s="8">
        <f t="shared" si="33"/>
        <v>6.6322660530555089</v>
      </c>
      <c r="AEI52" s="8">
        <f t="shared" si="33"/>
        <v>6.6173301899040275</v>
      </c>
      <c r="AEJ52" s="8">
        <f t="shared" si="33"/>
        <v>6.6024279623163631</v>
      </c>
      <c r="AEK52" s="8">
        <f t="shared" si="33"/>
        <v>6.5875592945452262</v>
      </c>
      <c r="AEL52" s="8">
        <f t="shared" si="33"/>
        <v>6.5727241110139101</v>
      </c>
      <c r="AEM52" s="8">
        <f t="shared" si="33"/>
        <v>6.5579223363159063</v>
      </c>
      <c r="AEN52" s="8">
        <f t="shared" si="33"/>
        <v>6.5431538952145223</v>
      </c>
      <c r="AEO52" s="8">
        <f t="shared" si="33"/>
        <v>6.5284187126424991</v>
      </c>
      <c r="AEP52" s="8">
        <f t="shared" si="33"/>
        <v>6.5137167137016281</v>
      </c>
      <c r="AEQ52" s="8">
        <f t="shared" si="33"/>
        <v>6.4990478236623721</v>
      </c>
      <c r="AER52" s="8">
        <f t="shared" si="33"/>
        <v>6.4844119679634842</v>
      </c>
      <c r="AES52" s="8">
        <f t="shared" si="33"/>
        <v>6.4698090722116302</v>
      </c>
      <c r="AET52" s="8">
        <f t="shared" si="33"/>
        <v>6.4552390621810094</v>
      </c>
      <c r="AEU52" s="8">
        <f t="shared" si="33"/>
        <v>6.4407018638129774</v>
      </c>
      <c r="AEV52" s="8">
        <f t="shared" si="33"/>
        <v>6.4261974032156708</v>
      </c>
      <c r="AEW52" s="8">
        <f t="shared" si="33"/>
        <v>6.4117256066636292</v>
      </c>
      <c r="AEX52" s="8">
        <f t="shared" si="33"/>
        <v>6.3972864005974222</v>
      </c>
      <c r="AEY52" s="8">
        <f t="shared" si="33"/>
        <v>6.3828797116232767</v>
      </c>
      <c r="AEZ52" s="8">
        <f t="shared" si="33"/>
        <v>6.3685054665127012</v>
      </c>
      <c r="AFA52" s="8">
        <f t="shared" si="33"/>
        <v>6.3541635922021147</v>
      </c>
      <c r="AFB52" s="8">
        <f t="shared" si="33"/>
        <v>6.3398540157924756</v>
      </c>
      <c r="AFC52" s="8">
        <f t="shared" si="33"/>
        <v>6.3255766645489109</v>
      </c>
      <c r="AFD52" s="8">
        <f t="shared" ref="AFD52:AHO52" si="34">AFC52*(1-$C$43)</f>
        <v>6.3113314659003468</v>
      </c>
      <c r="AFE52" s="8">
        <f t="shared" si="34"/>
        <v>6.297118347439139</v>
      </c>
      <c r="AFF52" s="8">
        <f t="shared" si="34"/>
        <v>6.2829372369207057</v>
      </c>
      <c r="AFG52" s="8">
        <f t="shared" si="34"/>
        <v>6.2687880622631598</v>
      </c>
      <c r="AFH52" s="8">
        <f t="shared" si="34"/>
        <v>6.2546707515469429</v>
      </c>
      <c r="AFI52" s="8">
        <f t="shared" si="34"/>
        <v>6.2405852330144587</v>
      </c>
      <c r="AFJ52" s="8">
        <f t="shared" si="34"/>
        <v>6.2265314350697096</v>
      </c>
      <c r="AFK52" s="8">
        <f t="shared" si="34"/>
        <v>6.2125092862779328</v>
      </c>
      <c r="AFL52" s="8">
        <f t="shared" si="34"/>
        <v>6.1985187153652346</v>
      </c>
      <c r="AFM52" s="8">
        <f t="shared" si="34"/>
        <v>6.1845596512182315</v>
      </c>
      <c r="AFN52" s="8">
        <f t="shared" si="34"/>
        <v>6.1706320228836882</v>
      </c>
      <c r="AFO52" s="8">
        <f t="shared" si="34"/>
        <v>6.1567357595681536</v>
      </c>
      <c r="AFP52" s="8">
        <f t="shared" si="34"/>
        <v>6.1428707906376054</v>
      </c>
      <c r="AFQ52" s="8">
        <f t="shared" si="34"/>
        <v>6.1290370456170891</v>
      </c>
      <c r="AFR52" s="8">
        <f t="shared" si="34"/>
        <v>6.1152344541903592</v>
      </c>
      <c r="AFS52" s="8">
        <f t="shared" si="34"/>
        <v>6.101462946199522</v>
      </c>
      <c r="AFT52" s="8">
        <f t="shared" si="34"/>
        <v>6.0877224516446802</v>
      </c>
      <c r="AFU52" s="8">
        <f t="shared" si="34"/>
        <v>6.0740129006835764</v>
      </c>
      <c r="AFV52" s="8">
        <f t="shared" si="34"/>
        <v>6.0603342236312363</v>
      </c>
      <c r="AFW52" s="8">
        <f t="shared" si="34"/>
        <v>6.0466863509596189</v>
      </c>
      <c r="AFX52" s="8">
        <f t="shared" si="34"/>
        <v>6.0330692132972574</v>
      </c>
      <c r="AFY52" s="8">
        <f t="shared" si="34"/>
        <v>6.019482741428912</v>
      </c>
      <c r="AFZ52" s="8">
        <f t="shared" si="34"/>
        <v>6.0059268662952139</v>
      </c>
      <c r="AGA52" s="8">
        <f t="shared" si="34"/>
        <v>5.9924015189923168</v>
      </c>
      <c r="AGB52" s="8">
        <f t="shared" si="34"/>
        <v>5.9789066307715455</v>
      </c>
      <c r="AGC52" s="8">
        <f t="shared" si="34"/>
        <v>5.9654421330390477</v>
      </c>
      <c r="AGD52" s="8">
        <f t="shared" si="34"/>
        <v>5.9520079573554439</v>
      </c>
      <c r="AGE52" s="8">
        <f t="shared" si="34"/>
        <v>5.9386040354354792</v>
      </c>
      <c r="AGF52" s="8">
        <f t="shared" si="34"/>
        <v>5.9252302991476782</v>
      </c>
      <c r="AGG52" s="8">
        <f t="shared" si="34"/>
        <v>5.9118866805139971</v>
      </c>
      <c r="AGH52" s="8">
        <f t="shared" si="34"/>
        <v>5.8985731117094797</v>
      </c>
      <c r="AGI52" s="8">
        <f t="shared" si="34"/>
        <v>5.8852895250619097</v>
      </c>
      <c r="AGJ52" s="8">
        <f t="shared" si="34"/>
        <v>5.8720358530514698</v>
      </c>
      <c r="AGK52" s="8">
        <f t="shared" si="34"/>
        <v>5.8588120283103979</v>
      </c>
      <c r="AGL52" s="8">
        <f t="shared" si="34"/>
        <v>5.8456179836226427</v>
      </c>
      <c r="AGM52" s="8">
        <f t="shared" si="34"/>
        <v>5.8324536519235242</v>
      </c>
      <c r="AGN52" s="8">
        <f t="shared" si="34"/>
        <v>5.8193189662993925</v>
      </c>
      <c r="AGO52" s="8">
        <f t="shared" si="34"/>
        <v>5.8062138599872863</v>
      </c>
      <c r="AGP52" s="8">
        <f t="shared" si="34"/>
        <v>5.7931382663745952</v>
      </c>
      <c r="AGQ52" s="8">
        <f t="shared" si="34"/>
        <v>5.7800921189987191</v>
      </c>
      <c r="AGR52" s="8">
        <f t="shared" si="34"/>
        <v>5.7670753515467341</v>
      </c>
      <c r="AGS52" s="8">
        <f t="shared" si="34"/>
        <v>5.7540878978550509</v>
      </c>
      <c r="AGT52" s="8">
        <f t="shared" si="34"/>
        <v>5.7411296919090811</v>
      </c>
      <c r="AGU52" s="8">
        <f t="shared" si="34"/>
        <v>5.728200667842902</v>
      </c>
      <c r="AGV52" s="8">
        <f t="shared" si="34"/>
        <v>5.7153007599389198</v>
      </c>
      <c r="AGW52" s="8">
        <f t="shared" si="34"/>
        <v>5.7024299026275376</v>
      </c>
      <c r="AGX52" s="8">
        <f t="shared" si="34"/>
        <v>5.6895880304868198</v>
      </c>
      <c r="AGY52" s="8">
        <f t="shared" si="34"/>
        <v>5.6767750782421631</v>
      </c>
      <c r="AGZ52" s="8">
        <f t="shared" si="34"/>
        <v>5.6639909807659619</v>
      </c>
      <c r="AHA52" s="8">
        <f t="shared" si="34"/>
        <v>5.6512356730772764</v>
      </c>
      <c r="AHB52" s="8">
        <f t="shared" si="34"/>
        <v>5.6385090903415058</v>
      </c>
      <c r="AHC52" s="8">
        <f t="shared" si="34"/>
        <v>5.6258111678700562</v>
      </c>
      <c r="AHD52" s="8">
        <f t="shared" si="34"/>
        <v>5.6131418411200125</v>
      </c>
      <c r="AHE52" s="8">
        <f t="shared" si="34"/>
        <v>5.60050104569381</v>
      </c>
      <c r="AHF52" s="8">
        <f t="shared" si="34"/>
        <v>5.5878887173389078</v>
      </c>
      <c r="AHG52" s="8">
        <f t="shared" si="34"/>
        <v>5.5753047919474605</v>
      </c>
      <c r="AHH52" s="8">
        <f t="shared" si="34"/>
        <v>5.5627492055559946</v>
      </c>
      <c r="AHI52" s="8">
        <f t="shared" si="34"/>
        <v>5.5502218943450821</v>
      </c>
      <c r="AHJ52" s="8">
        <f t="shared" si="34"/>
        <v>5.5377227946390164</v>
      </c>
      <c r="AHK52" s="8">
        <f t="shared" si="34"/>
        <v>5.5252518429054893</v>
      </c>
      <c r="AHL52" s="8">
        <f t="shared" si="34"/>
        <v>5.5128089757552656</v>
      </c>
      <c r="AHM52" s="8">
        <f t="shared" si="34"/>
        <v>5.5003941299418644</v>
      </c>
      <c r="AHN52" s="8">
        <f t="shared" si="34"/>
        <v>5.4880072423612347</v>
      </c>
      <c r="AHO52" s="8">
        <f t="shared" si="34"/>
        <v>5.475648250051437</v>
      </c>
      <c r="AHP52" s="8">
        <f t="shared" ref="AHP52:AKA52" si="35">AHO52*(1-$C$43)</f>
        <v>5.4633170901923211</v>
      </c>
      <c r="AHQ52" s="8">
        <f t="shared" si="35"/>
        <v>5.4510137001052081</v>
      </c>
      <c r="AHR52" s="8">
        <f t="shared" si="35"/>
        <v>5.4387380172525708</v>
      </c>
      <c r="AHS52" s="8">
        <f t="shared" si="35"/>
        <v>5.4264899792377177</v>
      </c>
      <c r="AHT52" s="8">
        <f t="shared" si="35"/>
        <v>5.4142695238044745</v>
      </c>
      <c r="AHU52" s="8">
        <f t="shared" si="35"/>
        <v>5.4020765888368665</v>
      </c>
      <c r="AHV52" s="8">
        <f t="shared" si="35"/>
        <v>5.3899111123588055</v>
      </c>
      <c r="AHW52" s="8">
        <f t="shared" si="35"/>
        <v>5.3777730325337734</v>
      </c>
      <c r="AHX52" s="8">
        <f t="shared" si="35"/>
        <v>5.3656622876645068</v>
      </c>
      <c r="AHY52" s="8">
        <f t="shared" si="35"/>
        <v>5.3535788161926865</v>
      </c>
      <c r="AHZ52" s="8">
        <f t="shared" si="35"/>
        <v>5.34152255669862</v>
      </c>
      <c r="AIA52" s="8">
        <f t="shared" si="35"/>
        <v>5.3294934479009344</v>
      </c>
      <c r="AIB52" s="8">
        <f t="shared" si="35"/>
        <v>5.3174914286562611</v>
      </c>
      <c r="AIC52" s="8">
        <f t="shared" si="35"/>
        <v>5.3055164379589268</v>
      </c>
      <c r="AID52" s="8">
        <f t="shared" si="35"/>
        <v>5.2935684149406432</v>
      </c>
      <c r="AIE52" s="8">
        <f t="shared" si="35"/>
        <v>5.2816472988701966</v>
      </c>
      <c r="AIF52" s="8">
        <f t="shared" si="35"/>
        <v>5.2697530291531409</v>
      </c>
      <c r="AIG52" s="8">
        <f t="shared" si="35"/>
        <v>5.2578855453314874</v>
      </c>
      <c r="AIH52" s="8">
        <f t="shared" si="35"/>
        <v>5.2460447870834006</v>
      </c>
      <c r="AII52" s="8">
        <f t="shared" si="35"/>
        <v>5.2342306942228882</v>
      </c>
      <c r="AIJ52" s="8">
        <f t="shared" si="35"/>
        <v>5.2224432066994977</v>
      </c>
      <c r="AIK52" s="8">
        <f t="shared" si="35"/>
        <v>5.2106822645980104</v>
      </c>
      <c r="AIL52" s="8">
        <f t="shared" si="35"/>
        <v>5.1989478081381355</v>
      </c>
      <c r="AIM52" s="8">
        <f t="shared" si="35"/>
        <v>5.1872397776742085</v>
      </c>
      <c r="AIN52" s="8">
        <f t="shared" si="35"/>
        <v>5.1755581136948861</v>
      </c>
      <c r="AIO52" s="8">
        <f t="shared" si="35"/>
        <v>5.1639027568228446</v>
      </c>
      <c r="AIP52" s="8">
        <f t="shared" si="35"/>
        <v>5.1522736478144795</v>
      </c>
      <c r="AIQ52" s="8">
        <f t="shared" si="35"/>
        <v>5.1406707275596011</v>
      </c>
      <c r="AIR52" s="8">
        <f t="shared" si="35"/>
        <v>5.1290939370811364</v>
      </c>
      <c r="AIS52" s="8">
        <f t="shared" si="35"/>
        <v>5.1175432175348297</v>
      </c>
      <c r="AIT52" s="8">
        <f t="shared" si="35"/>
        <v>5.1060185102089415</v>
      </c>
      <c r="AIU52" s="8">
        <f t="shared" si="35"/>
        <v>5.0945197565239511</v>
      </c>
      <c r="AIV52" s="8">
        <f t="shared" si="35"/>
        <v>5.0830468980322587</v>
      </c>
      <c r="AIW52" s="8">
        <f t="shared" si="35"/>
        <v>5.0715998764178902</v>
      </c>
      <c r="AIX52" s="8">
        <f t="shared" si="35"/>
        <v>5.0601786334961973</v>
      </c>
      <c r="AIY52" s="8">
        <f t="shared" si="35"/>
        <v>5.0487831112135639</v>
      </c>
      <c r="AIZ52" s="8">
        <f t="shared" si="35"/>
        <v>5.0374132516471111</v>
      </c>
      <c r="AJA52" s="8">
        <f t="shared" si="35"/>
        <v>5.0260689970044012</v>
      </c>
      <c r="AJB52" s="8">
        <f t="shared" si="35"/>
        <v>5.0147502896231471</v>
      </c>
      <c r="AJC52" s="8">
        <f t="shared" si="35"/>
        <v>5.0034570719709155</v>
      </c>
      <c r="AJD52" s="8">
        <f t="shared" si="35"/>
        <v>4.9921892866448365</v>
      </c>
      <c r="AJE52" s="8">
        <f t="shared" si="35"/>
        <v>4.9809468763713118</v>
      </c>
      <c r="AJF52" s="8">
        <f t="shared" si="35"/>
        <v>4.9697297840057235</v>
      </c>
      <c r="AJG52" s="8">
        <f t="shared" si="35"/>
        <v>4.9585379525321427</v>
      </c>
      <c r="AJH52" s="8">
        <f t="shared" si="35"/>
        <v>4.94737132506304</v>
      </c>
      <c r="AJI52" s="8">
        <f t="shared" si="35"/>
        <v>4.9362298448389978</v>
      </c>
      <c r="AJJ52" s="8">
        <f t="shared" si="35"/>
        <v>4.9251134552284199</v>
      </c>
      <c r="AJK52" s="8">
        <f t="shared" si="35"/>
        <v>4.9140220997272452</v>
      </c>
      <c r="AJL52" s="8">
        <f t="shared" si="35"/>
        <v>4.9029557219586595</v>
      </c>
      <c r="AJM52" s="8">
        <f t="shared" si="35"/>
        <v>4.8919142656728081</v>
      </c>
      <c r="AJN52" s="8">
        <f t="shared" si="35"/>
        <v>4.8808976747465129</v>
      </c>
      <c r="AJO52" s="8">
        <f t="shared" si="35"/>
        <v>4.8699058931829837</v>
      </c>
      <c r="AJP52" s="8">
        <f t="shared" si="35"/>
        <v>4.8589388651115355</v>
      </c>
      <c r="AJQ52" s="8">
        <f t="shared" si="35"/>
        <v>4.8479965347873044</v>
      </c>
      <c r="AJR52" s="8">
        <f t="shared" si="35"/>
        <v>4.8370788465909635</v>
      </c>
      <c r="AJS52" s="8">
        <f t="shared" si="35"/>
        <v>4.8261857450284404</v>
      </c>
      <c r="AJT52" s="8">
        <f t="shared" si="35"/>
        <v>4.8153171747306365</v>
      </c>
      <c r="AJU52" s="8">
        <f t="shared" si="35"/>
        <v>4.8044730804531426</v>
      </c>
      <c r="AJV52" s="8">
        <f t="shared" si="35"/>
        <v>4.7936534070759622</v>
      </c>
      <c r="AJW52" s="8">
        <f t="shared" si="35"/>
        <v>4.7828580996032271</v>
      </c>
      <c r="AJX52" s="8">
        <f t="shared" si="35"/>
        <v>4.7720871031629208</v>
      </c>
      <c r="AJY52" s="8">
        <f t="shared" si="35"/>
        <v>4.7613403630065978</v>
      </c>
      <c r="AJZ52" s="8">
        <f t="shared" si="35"/>
        <v>4.7506178245091064</v>
      </c>
      <c r="AKA52" s="8">
        <f t="shared" si="35"/>
        <v>4.7399194331683114</v>
      </c>
      <c r="AKB52" s="8">
        <f t="shared" ref="AKB52:ALO52" si="36">AKA52*(1-$C$43)</f>
        <v>4.7292451346048159</v>
      </c>
      <c r="AKC52" s="8">
        <f t="shared" si="36"/>
        <v>4.7185948745616857</v>
      </c>
      <c r="AKD52" s="8">
        <f t="shared" si="36"/>
        <v>4.7079685989041726</v>
      </c>
      <c r="AKE52" s="8">
        <f t="shared" si="36"/>
        <v>4.6973662536194407</v>
      </c>
      <c r="AKF52" s="8">
        <f t="shared" si="36"/>
        <v>4.68678778481629</v>
      </c>
      <c r="AKG52" s="8">
        <f t="shared" si="36"/>
        <v>4.6762331387248839</v>
      </c>
      <c r="AKH52" s="8">
        <f t="shared" si="36"/>
        <v>4.6657022616964756</v>
      </c>
      <c r="AKI52" s="8">
        <f t="shared" si="36"/>
        <v>4.6551951002031347</v>
      </c>
      <c r="AKJ52" s="8">
        <f t="shared" si="36"/>
        <v>4.6447116008374767</v>
      </c>
      <c r="AKK52" s="8">
        <f t="shared" si="36"/>
        <v>4.6342517103123901</v>
      </c>
      <c r="AKL52" s="8">
        <f t="shared" si="36"/>
        <v>4.6238153754607669</v>
      </c>
      <c r="AKM52" s="8">
        <f t="shared" si="36"/>
        <v>4.613402543235229</v>
      </c>
      <c r="AKN52" s="8">
        <f t="shared" si="36"/>
        <v>4.6030131607078628</v>
      </c>
      <c r="AKO52" s="8">
        <f t="shared" si="36"/>
        <v>4.5926471750699482</v>
      </c>
      <c r="AKP52" s="8">
        <f t="shared" si="36"/>
        <v>4.5823045336316905</v>
      </c>
      <c r="AKQ52" s="8">
        <f t="shared" si="36"/>
        <v>4.5719851838219521</v>
      </c>
      <c r="AKR52" s="8">
        <f t="shared" si="36"/>
        <v>4.5616890731879849</v>
      </c>
      <c r="AKS52" s="8">
        <f t="shared" si="36"/>
        <v>4.5514161493951653</v>
      </c>
      <c r="AKT52" s="8">
        <f t="shared" si="36"/>
        <v>4.5411663602267272</v>
      </c>
      <c r="AKU52" s="8">
        <f t="shared" si="36"/>
        <v>4.5309396535834967</v>
      </c>
      <c r="AKV52" s="8">
        <f t="shared" si="36"/>
        <v>4.5207359774836267</v>
      </c>
      <c r="AKW52" s="8">
        <f t="shared" si="36"/>
        <v>4.5105552800623334</v>
      </c>
      <c r="AKX52" s="8">
        <f t="shared" si="36"/>
        <v>4.5003975095716333</v>
      </c>
      <c r="AKY52" s="8">
        <f t="shared" si="36"/>
        <v>4.4902626143800779</v>
      </c>
      <c r="AKZ52" s="8">
        <f t="shared" si="36"/>
        <v>4.4801505429724937</v>
      </c>
      <c r="ALA52" s="8">
        <f t="shared" si="36"/>
        <v>4.4700612439497194</v>
      </c>
      <c r="ALB52" s="8">
        <f t="shared" si="36"/>
        <v>4.4599946660283445</v>
      </c>
      <c r="ALC52" s="8">
        <f t="shared" si="36"/>
        <v>4.4499507580404485</v>
      </c>
      <c r="ALD52" s="8">
        <f t="shared" si="36"/>
        <v>4.4399294689333413</v>
      </c>
      <c r="ALE52" s="8">
        <f t="shared" si="36"/>
        <v>4.4299307477693031</v>
      </c>
      <c r="ALF52" s="8">
        <f t="shared" si="36"/>
        <v>4.4199545437253267</v>
      </c>
      <c r="ALG52" s="8">
        <f t="shared" si="36"/>
        <v>4.4100008060928575</v>
      </c>
      <c r="ALH52" s="8">
        <f t="shared" si="36"/>
        <v>4.4000694842775365</v>
      </c>
      <c r="ALI52" s="8">
        <f t="shared" si="36"/>
        <v>4.3901605277989431</v>
      </c>
      <c r="ALJ52" s="8">
        <f t="shared" si="36"/>
        <v>4.3802738862903396</v>
      </c>
      <c r="ALK52" s="8">
        <f t="shared" si="36"/>
        <v>4.3704095094984137</v>
      </c>
      <c r="ALL52" s="8">
        <f t="shared" si="36"/>
        <v>4.3605673472830233</v>
      </c>
      <c r="ALM52" s="8">
        <f t="shared" si="36"/>
        <v>4.3507473496169418</v>
      </c>
      <c r="ALN52" s="8">
        <f t="shared" si="36"/>
        <v>4.3409494665856041</v>
      </c>
      <c r="ALO52" s="8">
        <f t="shared" si="36"/>
        <v>4.3311736483868533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40.470588235294144</v>
      </c>
      <c r="D53" s="8">
        <f t="shared" si="37"/>
        <v>39.587694579008101</v>
      </c>
      <c r="E53" s="8">
        <f t="shared" si="37"/>
        <v>38.724061853741347</v>
      </c>
      <c r="F53" s="8">
        <f t="shared" si="37"/>
        <v>37.879269869065411</v>
      </c>
      <c r="G53" s="8">
        <f t="shared" si="37"/>
        <v>37.052907601294386</v>
      </c>
      <c r="H53" s="8">
        <f t="shared" si="37"/>
        <v>36.244572993506139</v>
      </c>
      <c r="I53" s="8">
        <f t="shared" si="37"/>
        <v>35.453872759926249</v>
      </c>
      <c r="J53" s="8">
        <f t="shared" si="37"/>
        <v>34.6804221945793</v>
      </c>
      <c r="K53" s="8">
        <f t="shared" si="37"/>
        <v>33.923844984114815</v>
      </c>
      <c r="L53" s="8">
        <f t="shared" si="37"/>
        <v>33.18377302471626</v>
      </c>
      <c r="M53" s="8">
        <f t="shared" si="37"/>
        <v>32.459846243004513</v>
      </c>
      <c r="N53" s="8">
        <f t="shared" si="37"/>
        <v>31.751712420848293</v>
      </c>
      <c r="O53" s="8">
        <f t="shared" si="37"/>
        <v>31.05902702399661</v>
      </c>
      <c r="P53" s="8">
        <f t="shared" si="37"/>
        <v>30.381453034449571</v>
      </c>
      <c r="Q53" s="8">
        <f t="shared" si="37"/>
        <v>29.718660786486272</v>
      </c>
      <c r="R53" s="8">
        <f t="shared" si="37"/>
        <v>29.070327806269706</v>
      </c>
      <c r="S53" s="8">
        <f t="shared" si="37"/>
        <v>28.436138654950966</v>
      </c>
      <c r="T53" s="8">
        <f t="shared" si="37"/>
        <v>27.8157847751961</v>
      </c>
      <c r="U53" s="8">
        <f t="shared" si="37"/>
        <v>27.208964341061133</v>
      </c>
      <c r="V53" s="8">
        <f t="shared" si="37"/>
        <v>26.615382111142214</v>
      </c>
      <c r="W53" s="8">
        <f t="shared" si="37"/>
        <v>26.034749284929337</v>
      </c>
      <c r="X53" s="8">
        <f t="shared" si="37"/>
        <v>25.466783362293796</v>
      </c>
      <c r="Y53" s="8">
        <f t="shared" si="37"/>
        <v>24.91120800604109</v>
      </c>
      <c r="Z53" s="8">
        <f t="shared" si="37"/>
        <v>24.367752907462236</v>
      </c>
      <c r="AA53" s="8">
        <f t="shared" si="37"/>
        <v>23.836153654818268</v>
      </c>
      <c r="AB53" s="8">
        <f t="shared" si="37"/>
        <v>23.31615160469374</v>
      </c>
      <c r="AC53" s="8">
        <f t="shared" si="37"/>
        <v>22.807493756156841</v>
      </c>
      <c r="AD53" s="8">
        <f t="shared" si="37"/>
        <v>22.309932627664672</v>
      </c>
      <c r="AE53" s="8">
        <f t="shared" si="37"/>
        <v>21.823226136654092</v>
      </c>
      <c r="AF53" s="8">
        <f t="shared" si="37"/>
        <v>21.347137481759162</v>
      </c>
      <c r="AG53" s="8">
        <f t="shared" si="37"/>
        <v>20.881435027598283</v>
      </c>
      <c r="AH53" s="8">
        <f t="shared" si="37"/>
        <v>20.425892192074635</v>
      </c>
      <c r="AI53" s="8">
        <f t="shared" si="37"/>
        <v>19.980287336135373</v>
      </c>
      <c r="AJ53" s="8">
        <f t="shared" si="37"/>
        <v>19.544403655935685</v>
      </c>
      <c r="AK53" s="8">
        <f t="shared" si="37"/>
        <v>19.118029077355409</v>
      </c>
      <c r="AL53" s="8">
        <f t="shared" si="37"/>
        <v>18.700956152816872</v>
      </c>
      <c r="AM53" s="8">
        <f t="shared" si="37"/>
        <v>18.29298196035365</v>
      </c>
      <c r="AN53" s="8">
        <f t="shared" si="37"/>
        <v>17.893908004881308</v>
      </c>
      <c r="AO53" s="8">
        <f t="shared" si="37"/>
        <v>17.503540121621885</v>
      </c>
      <c r="AP53" s="8">
        <f t="shared" si="37"/>
        <v>17.121688381635281</v>
      </c>
      <c r="AQ53" s="8">
        <f t="shared" si="37"/>
        <v>16.748166999411605</v>
      </c>
      <c r="AR53" s="8">
        <f t="shared" si="37"/>
        <v>16.382794242479346</v>
      </c>
      <c r="AS53" s="8">
        <f t="shared" si="37"/>
        <v>16.025392342985569</v>
      </c>
      <c r="AT53" s="8">
        <f t="shared" si="37"/>
        <v>15.675787411205063</v>
      </c>
      <c r="AU53" s="8">
        <f t="shared" si="37"/>
        <v>15.333809350936303</v>
      </c>
      <c r="AV53" s="8">
        <f t="shared" si="37"/>
        <v>14.999291776743128</v>
      </c>
      <c r="AW53" s="8">
        <f t="shared" si="37"/>
        <v>14.672071933001869</v>
      </c>
      <c r="AX53" s="8">
        <f t="shared" si="37"/>
        <v>14.351990614714458</v>
      </c>
      <c r="AY53" s="8">
        <f t="shared" si="37"/>
        <v>14.038892090049137</v>
      </c>
      <c r="AZ53" s="8">
        <f t="shared" si="37"/>
        <v>13.732624024570928</v>
      </c>
      <c r="BA53" s="8">
        <f t="shared" si="37"/>
        <v>13.433037407125093</v>
      </c>
      <c r="BB53" s="8">
        <f t="shared" si="37"/>
        <v>13.139986477337494</v>
      </c>
      <c r="BC53" s="8">
        <f t="shared" si="37"/>
        <v>12.8533286546966</v>
      </c>
      <c r="BD53" s="8">
        <f t="shared" si="37"/>
        <v>12.572924469182571</v>
      </c>
      <c r="BE53" s="8">
        <f t="shared" si="37"/>
        <v>12.298637493409778</v>
      </c>
      <c r="BF53" s="8">
        <f t="shared" si="37"/>
        <v>12.030334276249626</v>
      </c>
      <c r="BG53" s="8">
        <f t="shared" si="37"/>
        <v>11.767884277901482</v>
      </c>
      <c r="BH53" s="8">
        <f t="shared" si="37"/>
        <v>11.511159806380045</v>
      </c>
      <c r="BI53" s="8">
        <f t="shared" si="37"/>
        <v>11.260035955388311</v>
      </c>
      <c r="BJ53" s="8">
        <f t="shared" si="37"/>
        <v>11.014390543545856</v>
      </c>
      <c r="BK53" s="8">
        <f t="shared" si="37"/>
        <v>10.774104054942933</v>
      </c>
      <c r="BL53" s="8">
        <f t="shared" si="37"/>
        <v>10.539059580991374</v>
      </c>
      <c r="BM53" s="8">
        <f t="shared" si="37"/>
        <v>10.3091427635441</v>
      </c>
      <c r="BN53" s="8">
        <f t="shared" si="37"/>
        <v>10.084241739255488</v>
      </c>
      <c r="BO53" s="8">
        <f t="shared" ref="BO53:DZ53" si="38">BO52/(1+$C$41)^BO51</f>
        <v>9.8642470851555721</v>
      </c>
      <c r="BP53" s="8">
        <f t="shared" si="38"/>
        <v>9.6490517654115706</v>
      </c>
      <c r="BQ53" s="8">
        <f t="shared" si="38"/>
        <v>9.4385510792508462</v>
      </c>
      <c r="BR53" s="8">
        <f t="shared" si="38"/>
        <v>9.2326426100199726</v>
      </c>
      <c r="BS53" s="8">
        <f t="shared" si="38"/>
        <v>9.0312261753551049</v>
      </c>
      <c r="BT53" s="8">
        <f t="shared" si="38"/>
        <v>8.8342037784394165</v>
      </c>
      <c r="BU53" s="8">
        <f t="shared" si="38"/>
        <v>8.6414795603238925</v>
      </c>
      <c r="BV53" s="8">
        <f t="shared" si="38"/>
        <v>8.4529597532882779</v>
      </c>
      <c r="BW53" s="8">
        <f t="shared" si="38"/>
        <v>8.2685526352194838</v>
      </c>
      <c r="BX53" s="8">
        <f t="shared" si="38"/>
        <v>8.0881684849852622</v>
      </c>
      <c r="BY53" s="8">
        <f t="shared" si="38"/>
        <v>7.9117195387814476</v>
      </c>
      <c r="BZ53" s="8">
        <f t="shared" si="38"/>
        <v>7.7391199474314796</v>
      </c>
      <c r="CA53" s="8">
        <f t="shared" si="38"/>
        <v>7.5702857346175128</v>
      </c>
      <c r="CB53" s="8">
        <f t="shared" si="38"/>
        <v>7.4051347560226999</v>
      </c>
      <c r="CC53" s="8">
        <f t="shared" si="38"/>
        <v>7.2435866593648406</v>
      </c>
      <c r="CD53" s="8">
        <f t="shared" si="38"/>
        <v>7.0855628453019115</v>
      </c>
      <c r="CE53" s="8">
        <f t="shared" si="38"/>
        <v>6.9309864291904821</v>
      </c>
      <c r="CF53" s="8">
        <f t="shared" si="38"/>
        <v>6.7797822036783781</v>
      </c>
      <c r="CG53" s="8">
        <f t="shared" si="38"/>
        <v>6.631876602113425</v>
      </c>
      <c r="CH53" s="8">
        <f t="shared" si="38"/>
        <v>6.4871976627504555</v>
      </c>
      <c r="CI53" s="8">
        <f t="shared" si="38"/>
        <v>6.3456749937391583</v>
      </c>
      <c r="CJ53" s="8">
        <f t="shared" si="38"/>
        <v>6.2072397388757423</v>
      </c>
      <c r="CK53" s="8">
        <f t="shared" si="38"/>
        <v>6.0718245441017595</v>
      </c>
      <c r="CL53" s="8">
        <f t="shared" si="38"/>
        <v>5.9393635247337668</v>
      </c>
      <c r="CM53" s="8">
        <f t="shared" si="38"/>
        <v>5.809792233407908</v>
      </c>
      <c r="CN53" s="8">
        <f t="shared" si="38"/>
        <v>5.6830476287237968</v>
      </c>
      <c r="CO53" s="8">
        <f t="shared" si="38"/>
        <v>5.559068044572463</v>
      </c>
      <c r="CP53" s="8">
        <f t="shared" si="38"/>
        <v>5.437793160133416</v>
      </c>
      <c r="CQ53" s="8">
        <f t="shared" si="38"/>
        <v>5.3191639705262697</v>
      </c>
      <c r="CR53" s="8">
        <f t="shared" si="38"/>
        <v>5.2031227581025927</v>
      </c>
      <c r="CS53" s="8">
        <f t="shared" si="38"/>
        <v>5.0896130643640651</v>
      </c>
      <c r="CT53" s="8">
        <f t="shared" si="38"/>
        <v>4.9785796624932503</v>
      </c>
      <c r="CU53" s="8">
        <f t="shared" si="38"/>
        <v>4.8699685304836429</v>
      </c>
      <c r="CV53" s="8">
        <f t="shared" si="38"/>
        <v>4.7637268248558771</v>
      </c>
      <c r="CW53" s="8">
        <f t="shared" si="38"/>
        <v>4.6598028549473538</v>
      </c>
      <c r="CX53" s="8">
        <f t="shared" si="38"/>
        <v>4.5581460577627571</v>
      </c>
      <c r="CY53" s="8">
        <f t="shared" si="38"/>
        <v>4.4587069733732099</v>
      </c>
      <c r="CZ53" s="8">
        <f t="shared" si="38"/>
        <v>4.3614372208521308</v>
      </c>
      <c r="DA53" s="8">
        <f t="shared" si="38"/>
        <v>4.2662894747360527</v>
      </c>
      <c r="DB53" s="8">
        <f t="shared" si="38"/>
        <v>4.1732174419989665</v>
      </c>
      <c r="DC53" s="8">
        <f t="shared" si="38"/>
        <v>4.082175839529004</v>
      </c>
      <c r="DD53" s="8">
        <f t="shared" si="38"/>
        <v>3.9931203720964561</v>
      </c>
      <c r="DE53" s="8">
        <f t="shared" si="38"/>
        <v>3.9060077108024451</v>
      </c>
      <c r="DF53" s="8">
        <f t="shared" si="38"/>
        <v>3.8207954719977621</v>
      </c>
      <c r="DG53" s="8">
        <f t="shared" si="38"/>
        <v>3.7374421966615921</v>
      </c>
      <c r="DH53" s="8">
        <f t="shared" si="38"/>
        <v>3.6559073302301077</v>
      </c>
      <c r="DI53" s="8">
        <f t="shared" si="38"/>
        <v>3.5761512028651286</v>
      </c>
      <c r="DJ53" s="8">
        <f t="shared" si="38"/>
        <v>3.4981350101532112</v>
      </c>
      <c r="DK53" s="8">
        <f t="shared" si="38"/>
        <v>3.4218207942258294</v>
      </c>
      <c r="DL53" s="8">
        <f t="shared" si="38"/>
        <v>3.3471714252914042</v>
      </c>
      <c r="DM53" s="8">
        <f t="shared" si="38"/>
        <v>3.2741505835702434</v>
      </c>
      <c r="DN53" s="8">
        <f t="shared" si="38"/>
        <v>3.2027227416235711</v>
      </c>
      <c r="DO53" s="8">
        <f t="shared" si="38"/>
        <v>3.1328531470680741</v>
      </c>
      <c r="DP53" s="8">
        <f t="shared" si="38"/>
        <v>3.0645078056675255</v>
      </c>
      <c r="DQ53" s="8">
        <f t="shared" si="38"/>
        <v>2.9976534647932973</v>
      </c>
      <c r="DR53" s="8">
        <f t="shared" si="38"/>
        <v>2.9322575972456688</v>
      </c>
      <c r="DS53" s="8">
        <f t="shared" si="38"/>
        <v>2.8682883854281092</v>
      </c>
      <c r="DT53" s="8">
        <f t="shared" si="38"/>
        <v>2.8057147058667891</v>
      </c>
      <c r="DU53" s="8">
        <f t="shared" si="38"/>
        <v>2.7445061140678209</v>
      </c>
      <c r="DV53" s="8">
        <f t="shared" si="38"/>
        <v>2.6846328297048427</v>
      </c>
      <c r="DW53" s="8">
        <f t="shared" si="38"/>
        <v>2.6260657221297525</v>
      </c>
      <c r="DX53" s="8">
        <f t="shared" si="38"/>
        <v>2.5687762961995255</v>
      </c>
      <c r="DY53" s="8">
        <f t="shared" si="38"/>
        <v>2.5127366784122396</v>
      </c>
      <c r="DZ53" s="8">
        <f t="shared" si="38"/>
        <v>2.4579196033455442</v>
      </c>
      <c r="EA53" s="8">
        <f t="shared" ref="EA53:GL53" si="39">EA52/(1+$C$41)^EA51</f>
        <v>2.40429840039099</v>
      </c>
      <c r="EB53" s="8">
        <f t="shared" si="39"/>
        <v>2.3518469807777542</v>
      </c>
      <c r="EC53" s="8">
        <f t="shared" si="39"/>
        <v>2.3005398248794537</v>
      </c>
      <c r="ED53" s="8">
        <f t="shared" si="39"/>
        <v>2.2503519697978676</v>
      </c>
      <c r="EE53" s="8">
        <f t="shared" si="39"/>
        <v>2.2012589972175318</v>
      </c>
      <c r="EF53" s="8">
        <f t="shared" si="39"/>
        <v>2.1532370215252925</v>
      </c>
      <c r="EG53" s="8">
        <f t="shared" si="39"/>
        <v>2.106262678189037</v>
      </c>
      <c r="EH53" s="8">
        <f t="shared" si="39"/>
        <v>2.0603131123899558</v>
      </c>
      <c r="EI53" s="8">
        <f t="shared" si="39"/>
        <v>2.0153659679027975</v>
      </c>
      <c r="EJ53" s="8">
        <f t="shared" si="39"/>
        <v>1.9713993762187063</v>
      </c>
      <c r="EK53" s="8">
        <f t="shared" si="39"/>
        <v>1.9283919459053547</v>
      </c>
      <c r="EL53" s="8">
        <f t="shared" si="39"/>
        <v>1.8863227521991919</v>
      </c>
      <c r="EM53" s="8">
        <f t="shared" si="39"/>
        <v>1.8451713268247445</v>
      </c>
      <c r="EN53" s="8">
        <f t="shared" si="39"/>
        <v>1.8049176480360145</v>
      </c>
      <c r="EO53" s="8">
        <f t="shared" si="39"/>
        <v>1.7655421308751351</v>
      </c>
      <c r="EP53" s="8">
        <f t="shared" si="39"/>
        <v>1.727025617643533</v>
      </c>
      <c r="EQ53" s="8">
        <f t="shared" si="39"/>
        <v>1.6893493685809802</v>
      </c>
      <c r="ER53" s="8">
        <f t="shared" si="39"/>
        <v>1.6524950527479765</v>
      </c>
      <c r="ES53" s="8">
        <f t="shared" si="39"/>
        <v>1.6164447391070473</v>
      </c>
      <c r="ET53" s="8">
        <f t="shared" si="39"/>
        <v>1.5811808877986058</v>
      </c>
      <c r="EU53" s="8">
        <f t="shared" si="39"/>
        <v>1.5466863416071406</v>
      </c>
      <c r="EV53" s="8">
        <f t="shared" si="39"/>
        <v>1.5129443176135697</v>
      </c>
      <c r="EW53" s="8">
        <f t="shared" si="39"/>
        <v>1.4799383990297101</v>
      </c>
      <c r="EX53" s="8">
        <f t="shared" si="39"/>
        <v>1.4476525272108776</v>
      </c>
      <c r="EY53" s="8">
        <f t="shared" si="39"/>
        <v>1.4160709938427438</v>
      </c>
      <c r="EZ53" s="8">
        <f t="shared" si="39"/>
        <v>1.3851784332986372</v>
      </c>
      <c r="FA53" s="8">
        <f t="shared" si="39"/>
        <v>1.3549598151635773</v>
      </c>
      <c r="FB53" s="8">
        <f t="shared" si="39"/>
        <v>1.3254004369214005</v>
      </c>
      <c r="FC53" s="8">
        <f t="shared" si="39"/>
        <v>1.2964859168014251</v>
      </c>
      <c r="FD53" s="8">
        <f t="shared" si="39"/>
        <v>1.2682021867811648</v>
      </c>
      <c r="FE53" s="8">
        <f t="shared" si="39"/>
        <v>1.2405354857416999</v>
      </c>
      <c r="FF53" s="8">
        <f t="shared" si="39"/>
        <v>1.2134723527723621</v>
      </c>
      <c r="FG53" s="8">
        <f t="shared" si="39"/>
        <v>1.1869996206214888</v>
      </c>
      <c r="FH53" s="8">
        <f t="shared" si="39"/>
        <v>1.1611044092900482</v>
      </c>
      <c r="FI53" s="8">
        <f t="shared" si="39"/>
        <v>1.1357741197650264</v>
      </c>
      <c r="FJ53" s="8">
        <f t="shared" si="39"/>
        <v>1.1109964278895252</v>
      </c>
      <c r="FK53" s="8">
        <f t="shared" si="39"/>
        <v>1.0867592783665863</v>
      </c>
      <c r="FL53" s="8">
        <f t="shared" si="39"/>
        <v>1.0630508788938278</v>
      </c>
      <c r="FM53" s="8">
        <f t="shared" si="39"/>
        <v>1.0398596944260385</v>
      </c>
      <c r="FN53" s="8">
        <f t="shared" si="39"/>
        <v>1.0171744415629322</v>
      </c>
      <c r="FO53" s="8">
        <f t="shared" si="39"/>
        <v>0.99498408305934549</v>
      </c>
      <c r="FP53" s="8">
        <f t="shared" si="39"/>
        <v>0.97327782245519223</v>
      </c>
      <c r="FQ53" s="8">
        <f t="shared" si="39"/>
        <v>0.9520450988225716</v>
      </c>
      <c r="FR53" s="8">
        <f t="shared" si="39"/>
        <v>0.93127558162747359</v>
      </c>
      <c r="FS53" s="8">
        <f t="shared" si="39"/>
        <v>0.91095916570357716</v>
      </c>
      <c r="FT53" s="8">
        <f t="shared" si="39"/>
        <v>0.89108596633569848</v>
      </c>
      <c r="FU53" s="8">
        <f t="shared" si="39"/>
        <v>0.87164631445050078</v>
      </c>
      <c r="FV53" s="8">
        <f t="shared" si="39"/>
        <v>0.85263075191211568</v>
      </c>
      <c r="FW53" s="8">
        <f t="shared" si="39"/>
        <v>0.83403002692040162</v>
      </c>
      <c r="FX53" s="8">
        <f t="shared" si="39"/>
        <v>0.81583508950958517</v>
      </c>
      <c r="FY53" s="8">
        <f t="shared" si="39"/>
        <v>0.79803708714510735</v>
      </c>
      <c r="FZ53" s="8">
        <f t="shared" si="39"/>
        <v>0.78062736041652592</v>
      </c>
      <c r="GA53" s="8">
        <f t="shared" si="39"/>
        <v>0.76359743882438036</v>
      </c>
      <c r="GB53" s="8">
        <f t="shared" si="39"/>
        <v>0.74693903665896832</v>
      </c>
      <c r="GC53" s="8">
        <f t="shared" si="39"/>
        <v>0.73064404896903201</v>
      </c>
      <c r="GD53" s="8">
        <f t="shared" si="39"/>
        <v>0.71470454761838587</v>
      </c>
      <c r="GE53" s="8">
        <f t="shared" si="39"/>
        <v>0.6991127774285778</v>
      </c>
      <c r="GF53" s="8">
        <f t="shared" si="39"/>
        <v>0.68386115240569456</v>
      </c>
      <c r="GG53" s="8">
        <f t="shared" si="39"/>
        <v>0.66894225204948732</v>
      </c>
      <c r="GH53" s="8">
        <f t="shared" si="39"/>
        <v>0.65434881774301157</v>
      </c>
      <c r="GI53" s="8">
        <f t="shared" si="39"/>
        <v>0.64007374922103366</v>
      </c>
      <c r="GJ53" s="8">
        <f t="shared" si="39"/>
        <v>0.62611010111547816</v>
      </c>
      <c r="GK53" s="8">
        <f t="shared" si="39"/>
        <v>0.61245107957624134</v>
      </c>
      <c r="GL53" s="8">
        <f t="shared" si="39"/>
        <v>0.59909003896572111</v>
      </c>
      <c r="GM53" s="8">
        <f t="shared" ref="GM53:IX53" si="40">GM52/(1+$C$41)^GM51</f>
        <v>0.58602047862546103</v>
      </c>
      <c r="GN53" s="8">
        <f t="shared" si="40"/>
        <v>0.57323603971332993</v>
      </c>
      <c r="GO53" s="8">
        <f t="shared" si="40"/>
        <v>0.56073050210970155</v>
      </c>
      <c r="GP53" s="8">
        <f t="shared" si="40"/>
        <v>0.54849778139112793</v>
      </c>
      <c r="GQ53" s="8">
        <f t="shared" si="40"/>
        <v>0.53653192587003429</v>
      </c>
      <c r="GR53" s="8">
        <f t="shared" si="40"/>
        <v>0.52482711369899504</v>
      </c>
      <c r="GS53" s="8">
        <f t="shared" si="40"/>
        <v>0.51337765003818137</v>
      </c>
      <c r="GT53" s="8">
        <f t="shared" si="40"/>
        <v>0.50217796428460326</v>
      </c>
      <c r="GU53" s="8">
        <f t="shared" si="40"/>
        <v>0.4912226073617984</v>
      </c>
      <c r="GV53" s="8">
        <f t="shared" si="40"/>
        <v>0.48050624906864653</v>
      </c>
      <c r="GW53" s="8">
        <f t="shared" si="40"/>
        <v>0.47002367548602364</v>
      </c>
      <c r="GX53" s="8">
        <f t="shared" si="40"/>
        <v>0.45976978644002842</v>
      </c>
      <c r="GY53" s="8">
        <f t="shared" si="40"/>
        <v>0.44973959302055433</v>
      </c>
      <c r="GZ53" s="8">
        <f t="shared" si="40"/>
        <v>0.43992821515399216</v>
      </c>
      <c r="HA53" s="8">
        <f t="shared" si="40"/>
        <v>0.43033087922888774</v>
      </c>
      <c r="HB53" s="8">
        <f t="shared" si="40"/>
        <v>0.42094291577339632</v>
      </c>
      <c r="HC53" s="8">
        <f t="shared" si="40"/>
        <v>0.41175975718340652</v>
      </c>
      <c r="HD53" s="8">
        <f t="shared" si="40"/>
        <v>0.40277693550022498</v>
      </c>
      <c r="HE53" s="8">
        <f t="shared" si="40"/>
        <v>0.39399008023674359</v>
      </c>
      <c r="HF53" s="8">
        <f t="shared" si="40"/>
        <v>0.38539491625102984</v>
      </c>
      <c r="HG53" s="8">
        <f t="shared" si="40"/>
        <v>0.37698726166630642</v>
      </c>
      <c r="HH53" s="8">
        <f t="shared" si="40"/>
        <v>0.36876302583630771</v>
      </c>
      <c r="HI53" s="8">
        <f t="shared" si="40"/>
        <v>0.36071820735502391</v>
      </c>
      <c r="HJ53" s="8">
        <f t="shared" si="40"/>
        <v>0.35284889210986309</v>
      </c>
      <c r="HK53" s="8">
        <f t="shared" si="40"/>
        <v>0.34515125137728592</v>
      </c>
      <c r="HL53" s="8">
        <f t="shared" si="40"/>
        <v>0.33762153995998456</v>
      </c>
      <c r="HM53" s="8">
        <f t="shared" si="40"/>
        <v>0.33025609436470077</v>
      </c>
      <c r="HN53" s="8">
        <f t="shared" si="40"/>
        <v>0.32305133101979544</v>
      </c>
      <c r="HO53" s="8">
        <f t="shared" si="40"/>
        <v>0.31600374453170477</v>
      </c>
      <c r="HP53" s="8">
        <f t="shared" si="40"/>
        <v>0.30910990597943078</v>
      </c>
      <c r="HQ53" s="8">
        <f t="shared" si="40"/>
        <v>0.30236646124624034</v>
      </c>
      <c r="HR53" s="8">
        <f t="shared" si="40"/>
        <v>0.29577012938775854</v>
      </c>
      <c r="HS53" s="8">
        <f t="shared" si="40"/>
        <v>0.28931770103566401</v>
      </c>
      <c r="HT53" s="8">
        <f t="shared" si="40"/>
        <v>0.28300603683620756</v>
      </c>
      <c r="HU53" s="8">
        <f t="shared" si="40"/>
        <v>0.27683206592279647</v>
      </c>
      <c r="HV53" s="8">
        <f t="shared" si="40"/>
        <v>0.2707927844219003</v>
      </c>
      <c r="HW53" s="8">
        <f t="shared" si="40"/>
        <v>0.26488525399155111</v>
      </c>
      <c r="HX53" s="8">
        <f t="shared" si="40"/>
        <v>0.25910660039172756</v>
      </c>
      <c r="HY53" s="8">
        <f t="shared" si="40"/>
        <v>0.25345401208592694</v>
      </c>
      <c r="HZ53" s="8">
        <f t="shared" si="40"/>
        <v>0.24792473887324448</v>
      </c>
      <c r="IA53" s="8">
        <f t="shared" si="40"/>
        <v>0.24251609055029602</v>
      </c>
      <c r="IB53" s="8">
        <f t="shared" si="40"/>
        <v>0.23722543560233017</v>
      </c>
      <c r="IC53" s="8">
        <f t="shared" si="40"/>
        <v>0.23205019992289583</v>
      </c>
      <c r="ID53" s="8">
        <f t="shared" si="40"/>
        <v>0.2269878655614406</v>
      </c>
      <c r="IE53" s="8">
        <f t="shared" si="40"/>
        <v>0.22203596949823162</v>
      </c>
      <c r="IF53" s="8">
        <f t="shared" si="40"/>
        <v>0.21719210244600154</v>
      </c>
      <c r="IG53" s="8">
        <f t="shared" si="40"/>
        <v>0.21245390767773845</v>
      </c>
      <c r="IH53" s="8">
        <f t="shared" si="40"/>
        <v>0.20781907988004716</v>
      </c>
      <c r="II53" s="8">
        <f t="shared" si="40"/>
        <v>0.20328536403152678</v>
      </c>
      <c r="IJ53" s="8">
        <f t="shared" si="40"/>
        <v>0.19885055430561543</v>
      </c>
      <c r="IK53" s="8">
        <f t="shared" si="40"/>
        <v>0.19451249299737178</v>
      </c>
      <c r="IL53" s="8">
        <f t="shared" si="40"/>
        <v>0.19026906947366828</v>
      </c>
      <c r="IM53" s="8">
        <f t="shared" si="40"/>
        <v>0.18611821914628784</v>
      </c>
      <c r="IN53" s="8">
        <f t="shared" si="40"/>
        <v>0.18205792246742195</v>
      </c>
      <c r="IO53" s="8">
        <f t="shared" si="40"/>
        <v>0.17808620394708369</v>
      </c>
      <c r="IP53" s="8">
        <f t="shared" si="40"/>
        <v>0.17420113119195571</v>
      </c>
      <c r="IQ53" s="8">
        <f t="shared" si="40"/>
        <v>0.17040081396520729</v>
      </c>
      <c r="IR53" s="8">
        <f t="shared" si="40"/>
        <v>0.16668340326682121</v>
      </c>
      <c r="IS53" s="8">
        <f t="shared" si="40"/>
        <v>0.16304709043398463</v>
      </c>
      <c r="IT53" s="8">
        <f t="shared" si="40"/>
        <v>0.15949010626110519</v>
      </c>
      <c r="IU53" s="8">
        <f t="shared" si="40"/>
        <v>0.15601072013902467</v>
      </c>
      <c r="IV53" s="8">
        <f t="shared" si="40"/>
        <v>0.15260723921301136</v>
      </c>
      <c r="IW53" s="8">
        <f t="shared" si="40"/>
        <v>0.14927800755912127</v>
      </c>
      <c r="IX53" s="8">
        <f t="shared" si="40"/>
        <v>0.14602140537852756</v>
      </c>
      <c r="IY53" s="8">
        <f t="shared" ref="IY53:LJ53" si="41">IY52/(1+$C$41)^IY51</f>
        <v>0.14283584820942657</v>
      </c>
      <c r="IZ53" s="8">
        <f t="shared" si="41"/>
        <v>0.13971978615613623</v>
      </c>
      <c r="JA53" s="8">
        <f t="shared" si="41"/>
        <v>0.13667170313501237</v>
      </c>
      <c r="JB53" s="8">
        <f t="shared" si="41"/>
        <v>0.13369011613681597</v>
      </c>
      <c r="JC53" s="8">
        <f t="shared" si="41"/>
        <v>0.13077357450517244</v>
      </c>
      <c r="JD53" s="8">
        <f t="shared" si="41"/>
        <v>0.12792065923077134</v>
      </c>
      <c r="JE53" s="8">
        <f t="shared" si="41"/>
        <v>0.12512998226096439</v>
      </c>
      <c r="JF53" s="8">
        <f t="shared" si="41"/>
        <v>0.12240018582442418</v>
      </c>
      <c r="JG53" s="8">
        <f t="shared" si="41"/>
        <v>0.11972994177053684</v>
      </c>
      <c r="JH53" s="8">
        <f t="shared" si="41"/>
        <v>0.11711795092320547</v>
      </c>
      <c r="JI53" s="8">
        <f t="shared" si="41"/>
        <v>0.1145629424487514</v>
      </c>
      <c r="JJ53" s="8">
        <f t="shared" si="41"/>
        <v>0.1120636732376047</v>
      </c>
      <c r="JK53" s="8">
        <f t="shared" si="41"/>
        <v>0.10961892729948394</v>
      </c>
      <c r="JL53" s="8">
        <f t="shared" si="41"/>
        <v>0.10722751517177008</v>
      </c>
      <c r="JM53" s="8">
        <f t="shared" si="41"/>
        <v>0.10488827334078753</v>
      </c>
      <c r="JN53" s="8">
        <f t="shared" si="41"/>
        <v>0.10260006367570985</v>
      </c>
      <c r="JO53" s="8">
        <f t="shared" si="41"/>
        <v>0.10036177287481582</v>
      </c>
      <c r="JP53" s="8">
        <f t="shared" si="41"/>
        <v>9.8172311923825251E-2</v>
      </c>
      <c r="JQ53" s="8">
        <f t="shared" si="41"/>
        <v>9.6030615566051761E-2</v>
      </c>
      <c r="JR53" s="8">
        <f t="shared" si="41"/>
        <v>9.3935641784114704E-2</v>
      </c>
      <c r="JS53" s="8">
        <f t="shared" si="41"/>
        <v>9.1886371292957736E-2</v>
      </c>
      <c r="JT53" s="8">
        <f t="shared" si="41"/>
        <v>8.9881807043927425E-2</v>
      </c>
      <c r="JU53" s="8">
        <f t="shared" si="41"/>
        <v>8.7920973739671102E-2</v>
      </c>
      <c r="JV53" s="8">
        <f t="shared" si="41"/>
        <v>8.6002917359617015E-2</v>
      </c>
      <c r="JW53" s="8">
        <f t="shared" si="41"/>
        <v>8.412670469580702E-2</v>
      </c>
      <c r="JX53" s="8">
        <f t="shared" si="41"/>
        <v>8.2291422898854952E-2</v>
      </c>
      <c r="JY53" s="8">
        <f t="shared" si="41"/>
        <v>8.0496179033810525E-2</v>
      </c>
      <c r="JZ53" s="8">
        <f t="shared" si="41"/>
        <v>7.8740099645712117E-2</v>
      </c>
      <c r="KA53" s="8">
        <f t="shared" si="41"/>
        <v>7.7022330334617625E-2</v>
      </c>
      <c r="KB53" s="8">
        <f t="shared" si="41"/>
        <v>7.5342035339905952E-2</v>
      </c>
      <c r="KC53" s="8">
        <f t="shared" si="41"/>
        <v>7.3698397133647536E-2</v>
      </c>
      <c r="KD53" s="8">
        <f t="shared" si="41"/>
        <v>7.2090616022845638E-2</v>
      </c>
      <c r="KE53" s="8">
        <f t="shared" si="41"/>
        <v>7.0517909760355088E-2</v>
      </c>
      <c r="KF53" s="8">
        <f t="shared" si="41"/>
        <v>6.8979513164288978E-2</v>
      </c>
      <c r="KG53" s="8">
        <f t="shared" si="41"/>
        <v>6.7474677745728434E-2</v>
      </c>
      <c r="KH53" s="8">
        <f t="shared" si="41"/>
        <v>6.6002671344553981E-2</v>
      </c>
      <c r="KI53" s="8">
        <f t="shared" si="41"/>
        <v>6.4562777773221586E-2</v>
      </c>
      <c r="KJ53" s="8">
        <f t="shared" si="41"/>
        <v>6.3154296468310098E-2</v>
      </c>
      <c r="KK53" s="8">
        <f t="shared" si="41"/>
        <v>6.1776542149670079E-2</v>
      </c>
      <c r="KL53" s="8">
        <f t="shared" si="41"/>
        <v>6.0428844487008818E-2</v>
      </c>
      <c r="KM53" s="8">
        <f t="shared" si="41"/>
        <v>5.9110547773749092E-2</v>
      </c>
      <c r="KN53" s="8">
        <f t="shared" si="41"/>
        <v>5.7821010608002564E-2</v>
      </c>
      <c r="KO53" s="8">
        <f t="shared" si="41"/>
        <v>5.6559605580503283E-2</v>
      </c>
      <c r="KP53" s="8">
        <f t="shared" si="41"/>
        <v>5.5325718969349E-2</v>
      </c>
      <c r="KQ53" s="8">
        <f t="shared" si="41"/>
        <v>5.4118750441401985E-2</v>
      </c>
      <c r="KR53" s="8">
        <f t="shared" si="41"/>
        <v>5.2938112760203868E-2</v>
      </c>
      <c r="KS53" s="8">
        <f t="shared" si="41"/>
        <v>5.178323150026265E-2</v>
      </c>
      <c r="KT53" s="8">
        <f t="shared" si="41"/>
        <v>5.0653544767572597E-2</v>
      </c>
      <c r="KU53" s="8">
        <f t="shared" si="41"/>
        <v>4.9548502926231398E-2</v>
      </c>
      <c r="KV53" s="8">
        <f t="shared" si="41"/>
        <v>4.8467568331021102E-2</v>
      </c>
      <c r="KW53" s="8">
        <f t="shared" si="41"/>
        <v>4.7410215065823179E-2</v>
      </c>
      <c r="KX53" s="8">
        <f t="shared" si="41"/>
        <v>4.6375928687740139E-2</v>
      </c>
      <c r="KY53" s="8">
        <f t="shared" si="41"/>
        <v>4.5364205976799361E-2</v>
      </c>
      <c r="KZ53" s="8">
        <f t="shared" si="41"/>
        <v>4.4374554691117257E-2</v>
      </c>
      <c r="LA53" s="8">
        <f t="shared" si="41"/>
        <v>4.3406493327404774E-2</v>
      </c>
      <c r="LB53" s="8">
        <f t="shared" si="41"/>
        <v>4.2459550886697506E-2</v>
      </c>
      <c r="LC53" s="8">
        <f t="shared" si="41"/>
        <v>4.1533266645196729E-2</v>
      </c>
      <c r="LD53" s="8">
        <f t="shared" si="41"/>
        <v>4.0627189930109553E-2</v>
      </c>
      <c r="LE53" s="8">
        <f t="shared" si="41"/>
        <v>3.9740879900379361E-2</v>
      </c>
      <c r="LF53" s="8">
        <f t="shared" si="41"/>
        <v>3.8873905332199706E-2</v>
      </c>
      <c r="LG53" s="8">
        <f t="shared" si="41"/>
        <v>3.8025844409207442E-2</v>
      </c>
      <c r="LH53" s="8">
        <f t="shared" si="41"/>
        <v>3.7196284517252848E-2</v>
      </c>
      <c r="LI53" s="8">
        <f t="shared" si="41"/>
        <v>3.6384822043647062E-2</v>
      </c>
      <c r="LJ53" s="8">
        <f t="shared" si="41"/>
        <v>3.5591062180788988E-2</v>
      </c>
      <c r="LK53" s="8">
        <f t="shared" ref="LK53:NV53" si="42">LK52/(1+$C$41)^LK51</f>
        <v>3.4814618734076312E-2</v>
      </c>
      <c r="LL53" s="8">
        <f t="shared" si="42"/>
        <v>3.4055113934007043E-2</v>
      </c>
      <c r="LM53" s="8">
        <f t="shared" si="42"/>
        <v>3.3312178252380052E-2</v>
      </c>
      <c r="LN53" s="8">
        <f t="shared" si="42"/>
        <v>3.2585450222505578E-2</v>
      </c>
      <c r="LO53" s="8">
        <f t="shared" si="42"/>
        <v>3.1874576263337742E-2</v>
      </c>
      <c r="LP53" s="8">
        <f t="shared" si="42"/>
        <v>3.1179210507443822E-2</v>
      </c>
      <c r="LQ53" s="8">
        <f t="shared" si="42"/>
        <v>3.0499014632726529E-2</v>
      </c>
      <c r="LR53" s="8">
        <f t="shared" si="42"/>
        <v>2.9833657697817283E-2</v>
      </c>
      <c r="LS53" s="8">
        <f t="shared" si="42"/>
        <v>2.9182815981060591E-2</v>
      </c>
      <c r="LT53" s="8">
        <f t="shared" si="42"/>
        <v>2.8546172823011015E-2</v>
      </c>
      <c r="LU53" s="8">
        <f t="shared" si="42"/>
        <v>2.792341847236628E-2</v>
      </c>
      <c r="LV53" s="8">
        <f t="shared" si="42"/>
        <v>2.7314249935261273E-2</v>
      </c>
      <c r="LW53" s="8">
        <f t="shared" si="42"/>
        <v>2.6718370827850065E-2</v>
      </c>
      <c r="LX53" s="8">
        <f t="shared" si="42"/>
        <v>2.6135491232103673E-2</v>
      </c>
      <c r="LY53" s="8">
        <f t="shared" si="42"/>
        <v>2.5565327554753905E-2</v>
      </c>
      <c r="LZ53" s="8">
        <f t="shared" si="42"/>
        <v>2.5007602389314307E-2</v>
      </c>
      <c r="MA53" s="8">
        <f t="shared" si="42"/>
        <v>2.4462044381111346E-2</v>
      </c>
      <c r="MB53" s="8">
        <f t="shared" si="42"/>
        <v>2.3928388095259885E-2</v>
      </c>
      <c r="MC53" s="8">
        <f t="shared" si="42"/>
        <v>2.340637388751898E-2</v>
      </c>
      <c r="MD53" s="8">
        <f t="shared" si="42"/>
        <v>2.2895747777964989E-2</v>
      </c>
      <c r="ME53" s="8">
        <f t="shared" si="42"/>
        <v>2.2396261327420598E-2</v>
      </c>
      <c r="MF53" s="8">
        <f t="shared" si="42"/>
        <v>2.1907671516579651E-2</v>
      </c>
      <c r="MG53" s="8">
        <f t="shared" si="42"/>
        <v>2.1429740627768944E-2</v>
      </c>
      <c r="MH53" s="8">
        <f t="shared" si="42"/>
        <v>2.0962236129289415E-2</v>
      </c>
      <c r="MI53" s="8">
        <f t="shared" si="42"/>
        <v>2.050493056228064E-2</v>
      </c>
      <c r="MJ53" s="8">
        <f t="shared" si="42"/>
        <v>2.0057601430053317E-2</v>
      </c>
      <c r="MK53" s="8">
        <f t="shared" si="42"/>
        <v>1.9620031089836114E-2</v>
      </c>
      <c r="ML53" s="8">
        <f t="shared" si="42"/>
        <v>1.9192006646884113E-2</v>
      </c>
      <c r="MM53" s="8">
        <f t="shared" si="42"/>
        <v>1.8773319850897387E-2</v>
      </c>
      <c r="MN53" s="8">
        <f t="shared" si="42"/>
        <v>1.8363766994699181E-2</v>
      </c>
      <c r="MO53" s="8">
        <f t="shared" si="42"/>
        <v>1.7963148815124629E-2</v>
      </c>
      <c r="MP53" s="8">
        <f t="shared" si="42"/>
        <v>1.7571270396071533E-2</v>
      </c>
      <c r="MQ53" s="8">
        <f t="shared" si="42"/>
        <v>1.7187941073666252E-2</v>
      </c>
      <c r="MR53" s="8">
        <f t="shared" si="42"/>
        <v>1.6812974343498391E-2</v>
      </c>
      <c r="MS53" s="8">
        <f t="shared" si="42"/>
        <v>1.6446187769879245E-2</v>
      </c>
      <c r="MT53" s="8">
        <f t="shared" si="42"/>
        <v>1.6087402897079883E-2</v>
      </c>
      <c r="MU53" s="8">
        <f t="shared" si="42"/>
        <v>1.5736445162505545E-2</v>
      </c>
      <c r="MV53" s="8">
        <f t="shared" si="42"/>
        <v>1.5393143811764298E-2</v>
      </c>
      <c r="MW53" s="8">
        <f t="shared" si="42"/>
        <v>1.5057331815588441E-2</v>
      </c>
      <c r="MX53" s="8">
        <f t="shared" si="42"/>
        <v>1.4728845788568359E-2</v>
      </c>
      <c r="MY53" s="8">
        <f t="shared" si="42"/>
        <v>1.4407525909659318E-2</v>
      </c>
      <c r="MZ53" s="8">
        <f t="shared" si="42"/>
        <v>1.4093215844422318E-2</v>
      </c>
      <c r="NA53" s="8">
        <f t="shared" si="42"/>
        <v>1.3785762668961452E-2</v>
      </c>
      <c r="NB53" s="8">
        <f t="shared" si="42"/>
        <v>1.3485016795520537E-2</v>
      </c>
      <c r="NC53" s="8">
        <f t="shared" si="42"/>
        <v>1.3190831899702965E-2</v>
      </c>
      <c r="ND53" s="8">
        <f t="shared" si="42"/>
        <v>1.290306484927925E-2</v>
      </c>
      <c r="NE53" s="8">
        <f t="shared" si="42"/>
        <v>1.2621575634547723E-2</v>
      </c>
      <c r="NF53" s="8">
        <f t="shared" si="42"/>
        <v>1.2346227300214429E-2</v>
      </c>
      <c r="NG53" s="8">
        <f t="shared" si="42"/>
        <v>1.2076885878759162E-2</v>
      </c>
      <c r="NH53" s="8">
        <f t="shared" si="42"/>
        <v>1.1813420325255092E-2</v>
      </c>
      <c r="NI53" s="8">
        <f t="shared" si="42"/>
        <v>1.1555702453610412E-2</v>
      </c>
      <c r="NJ53" s="8">
        <f t="shared" si="42"/>
        <v>1.1303606874200862E-2</v>
      </c>
      <c r="NK53" s="8">
        <f t="shared" si="42"/>
        <v>1.1057010932862906E-2</v>
      </c>
      <c r="NL53" s="8">
        <f t="shared" si="42"/>
        <v>1.0815794651217741E-2</v>
      </c>
      <c r="NM53" s="8">
        <f t="shared" si="42"/>
        <v>1.0579840668297256E-2</v>
      </c>
      <c r="NN53" s="8">
        <f t="shared" si="42"/>
        <v>1.034903418344338E-2</v>
      </c>
      <c r="NO53" s="8">
        <f t="shared" si="42"/>
        <v>1.0123262900453201E-2</v>
      </c>
      <c r="NP53" s="8">
        <f t="shared" si="42"/>
        <v>9.9024169729425293E-3</v>
      </c>
      <c r="NQ53" s="8">
        <f t="shared" si="42"/>
        <v>9.6863889509014346E-3</v>
      </c>
      <c r="NR53" s="8">
        <f t="shared" si="42"/>
        <v>9.4750737284156894E-3</v>
      </c>
      <c r="NS53" s="8">
        <f t="shared" si="42"/>
        <v>9.2683684925287217E-3</v>
      </c>
      <c r="NT53" s="8">
        <f t="shared" si="42"/>
        <v>9.0661726732191635E-3</v>
      </c>
      <c r="NU53" s="8">
        <f t="shared" si="42"/>
        <v>8.8683878944696825E-3</v>
      </c>
      <c r="NV53" s="8">
        <f t="shared" si="42"/>
        <v>8.6749179264032708E-3</v>
      </c>
      <c r="NW53" s="8">
        <f t="shared" ref="NW53:QH53" si="43">NW52/(1+$C$41)^NW51</f>
        <v>8.485668638463735E-3</v>
      </c>
      <c r="NX53" s="8">
        <f t="shared" si="43"/>
        <v>8.3005479536175618E-3</v>
      </c>
      <c r="NY53" s="8">
        <f t="shared" si="43"/>
        <v>8.1194658035549181E-3</v>
      </c>
      <c r="NZ53" s="8">
        <f t="shared" si="43"/>
        <v>7.9423340848679518E-3</v>
      </c>
      <c r="OA53" s="8">
        <f t="shared" si="43"/>
        <v>7.769066616185127E-3</v>
      </c>
      <c r="OB53" s="8">
        <f t="shared" si="43"/>
        <v>7.5995790962406651E-3</v>
      </c>
      <c r="OC53" s="8">
        <f t="shared" si="43"/>
        <v>7.4337890628587561E-3</v>
      </c>
      <c r="OD53" s="8">
        <f t="shared" si="43"/>
        <v>7.2716158528325463E-3</v>
      </c>
      <c r="OE53" s="8">
        <f t="shared" si="43"/>
        <v>7.1129805626783992E-3</v>
      </c>
      <c r="OF53" s="8">
        <f t="shared" si="43"/>
        <v>6.9578060102463207E-3</v>
      </c>
      <c r="OG53" s="8">
        <f t="shared" si="43"/>
        <v>6.8060166971678892E-3</v>
      </c>
      <c r="OH53" s="8">
        <f t="shared" si="43"/>
        <v>6.6575387721233984E-3</v>
      </c>
      <c r="OI53" s="8">
        <f t="shared" si="43"/>
        <v>6.5122999949103703E-3</v>
      </c>
      <c r="OJ53" s="8">
        <f t="shared" si="43"/>
        <v>6.3702297012959109E-3</v>
      </c>
      <c r="OK53" s="8">
        <f t="shared" si="43"/>
        <v>6.231258768635878E-3</v>
      </c>
      <c r="OL53" s="8">
        <f t="shared" si="43"/>
        <v>6.0953195822440282E-3</v>
      </c>
      <c r="OM53" s="8">
        <f t="shared" si="43"/>
        <v>5.9623460024949152E-3</v>
      </c>
      <c r="ON53" s="8">
        <f t="shared" si="43"/>
        <v>5.8322733326444092E-3</v>
      </c>
      <c r="OO53" s="8">
        <f t="shared" si="43"/>
        <v>5.7050382873522496E-3</v>
      </c>
      <c r="OP53" s="8">
        <f t="shared" si="43"/>
        <v>5.5805789618913054E-3</v>
      </c>
      <c r="OQ53" s="8">
        <f t="shared" si="43"/>
        <v>5.4588348020285548E-3</v>
      </c>
      <c r="OR53" s="8">
        <f t="shared" si="43"/>
        <v>5.3397465745631239E-3</v>
      </c>
      <c r="OS53" s="8">
        <f t="shared" si="43"/>
        <v>5.2232563385070678E-3</v>
      </c>
      <c r="OT53" s="8">
        <f t="shared" si="43"/>
        <v>5.1093074168948515E-3</v>
      </c>
      <c r="OU53" s="8">
        <f t="shared" si="43"/>
        <v>4.9978443692078479E-3</v>
      </c>
      <c r="OV53" s="8">
        <f t="shared" si="43"/>
        <v>4.8888129644003835E-3</v>
      </c>
      <c r="OW53" s="8">
        <f t="shared" si="43"/>
        <v>4.7821601545142683E-3</v>
      </c>
      <c r="OX53" s="8">
        <f t="shared" si="43"/>
        <v>4.6778340488689233E-3</v>
      </c>
      <c r="OY53" s="8">
        <f t="shared" si="43"/>
        <v>4.5757838888145792E-3</v>
      </c>
      <c r="OZ53" s="8">
        <f t="shared" si="43"/>
        <v>4.4759600230362441E-3</v>
      </c>
      <c r="PA53" s="8">
        <f t="shared" si="43"/>
        <v>4.3783138833964376E-3</v>
      </c>
      <c r="PB53" s="8">
        <f t="shared" si="43"/>
        <v>4.2827979613049294E-3</v>
      </c>
      <c r="PC53" s="8">
        <f t="shared" si="43"/>
        <v>4.1893657846039907E-3</v>
      </c>
      <c r="PD53" s="8">
        <f t="shared" si="43"/>
        <v>4.0979718949579035E-3</v>
      </c>
      <c r="PE53" s="8">
        <f t="shared" si="43"/>
        <v>4.0085718257357435E-3</v>
      </c>
      <c r="PF53" s="8">
        <f t="shared" si="43"/>
        <v>3.921122080376655E-3</v>
      </c>
      <c r="PG53" s="8">
        <f t="shared" si="43"/>
        <v>3.8355801112271042E-3</v>
      </c>
      <c r="PH53" s="8">
        <f t="shared" si="43"/>
        <v>3.751904298839823E-3</v>
      </c>
      <c r="PI53" s="8">
        <f t="shared" si="43"/>
        <v>3.6700539317243504E-3</v>
      </c>
      <c r="PJ53" s="8">
        <f t="shared" si="43"/>
        <v>3.5899891865393205E-3</v>
      </c>
      <c r="PK53" s="8">
        <f t="shared" si="43"/>
        <v>3.5116711087168954E-3</v>
      </c>
      <c r="PL53" s="8">
        <f t="shared" si="43"/>
        <v>3.4350615935098681E-3</v>
      </c>
      <c r="PM53" s="8">
        <f t="shared" si="43"/>
        <v>3.3601233674522388E-3</v>
      </c>
      <c r="PN53" s="8">
        <f t="shared" si="43"/>
        <v>3.2868199702242511E-3</v>
      </c>
      <c r="PO53" s="8">
        <f t="shared" si="43"/>
        <v>3.2151157369130455E-3</v>
      </c>
      <c r="PP53" s="8">
        <f t="shared" si="43"/>
        <v>3.1449757806603102E-3</v>
      </c>
      <c r="PQ53" s="8">
        <f t="shared" si="43"/>
        <v>3.0763659756884941E-3</v>
      </c>
      <c r="PR53" s="8">
        <f t="shared" si="43"/>
        <v>3.009252940697297E-3</v>
      </c>
      <c r="PS53" s="8">
        <f t="shared" si="43"/>
        <v>2.9436040226223986E-3</v>
      </c>
      <c r="PT53" s="8">
        <f t="shared" si="43"/>
        <v>2.8793872807484837E-3</v>
      </c>
      <c r="PU53" s="8">
        <f t="shared" si="43"/>
        <v>2.8165714711688612E-3</v>
      </c>
      <c r="PV53" s="8">
        <f t="shared" si="43"/>
        <v>2.7551260315841061E-3</v>
      </c>
      <c r="PW53" s="8">
        <f t="shared" si="43"/>
        <v>2.695021066432332E-3</v>
      </c>
      <c r="PX53" s="8">
        <f t="shared" si="43"/>
        <v>2.6362273323438487E-3</v>
      </c>
      <c r="PY53" s="8">
        <f t="shared" si="43"/>
        <v>2.5787162239131489E-3</v>
      </c>
      <c r="PZ53" s="8">
        <f t="shared" si="43"/>
        <v>2.5224597597812703E-3</v>
      </c>
      <c r="QA53" s="8">
        <f t="shared" si="43"/>
        <v>2.4674305690218067E-3</v>
      </c>
      <c r="QB53" s="8">
        <f t="shared" si="43"/>
        <v>2.4136018778238913E-3</v>
      </c>
      <c r="QC53" s="8">
        <f t="shared" si="43"/>
        <v>2.3609474964657183E-3</v>
      </c>
      <c r="QD53" s="8">
        <f t="shared" si="43"/>
        <v>2.3094418065722324E-3</v>
      </c>
      <c r="QE53" s="8">
        <f t="shared" si="43"/>
        <v>2.2590597486508157E-3</v>
      </c>
      <c r="QF53" s="8">
        <f t="shared" si="43"/>
        <v>2.2097768098988759E-3</v>
      </c>
      <c r="QG53" s="8">
        <f t="shared" si="43"/>
        <v>2.1615690122774355E-3</v>
      </c>
      <c r="QH53" s="8">
        <f t="shared" si="43"/>
        <v>2.1144129008448882E-3</v>
      </c>
      <c r="QI53" s="8">
        <f t="shared" ref="QI53:ST53" si="44">QI52/(1+$C$41)^QI51</f>
        <v>2.0682855323452798E-3</v>
      </c>
      <c r="QJ53" s="8">
        <f t="shared" si="44"/>
        <v>2.0231644640455277E-3</v>
      </c>
      <c r="QK53" s="8">
        <f t="shared" si="44"/>
        <v>1.9790277428161735E-3</v>
      </c>
      <c r="QL53" s="8">
        <f t="shared" si="44"/>
        <v>1.9358538944503449E-3</v>
      </c>
      <c r="QM53" s="8">
        <f t="shared" si="44"/>
        <v>1.8936219132157277E-3</v>
      </c>
      <c r="QN53" s="8">
        <f t="shared" si="44"/>
        <v>1.8523112516344762E-3</v>
      </c>
      <c r="QO53" s="8">
        <f t="shared" si="44"/>
        <v>1.8119018104860742E-3</v>
      </c>
      <c r="QP53" s="8">
        <f t="shared" si="44"/>
        <v>1.7723739290282936E-3</v>
      </c>
      <c r="QQ53" s="8">
        <f t="shared" si="44"/>
        <v>1.7337083754314921E-3</v>
      </c>
      <c r="QR53" s="8">
        <f t="shared" si="44"/>
        <v>1.695886337421588E-3</v>
      </c>
      <c r="QS53" s="8">
        <f t="shared" si="44"/>
        <v>1.658889413127172E-3</v>
      </c>
      <c r="QT53" s="8">
        <f t="shared" si="44"/>
        <v>1.6226996021262833E-3</v>
      </c>
      <c r="QU53" s="8">
        <f t="shared" si="44"/>
        <v>1.5872992966885244E-3</v>
      </c>
      <c r="QV53" s="8">
        <f t="shared" si="44"/>
        <v>1.5526712732082174E-3</v>
      </c>
      <c r="QW53" s="8">
        <f t="shared" si="44"/>
        <v>1.5187986838244637E-3</v>
      </c>
      <c r="QX53" s="8">
        <f t="shared" si="44"/>
        <v>1.4856650482240107E-3</v>
      </c>
      <c r="QY53" s="8">
        <f t="shared" si="44"/>
        <v>1.453254245622951E-3</v>
      </c>
      <c r="QZ53" s="8">
        <f t="shared" si="44"/>
        <v>1.4215505069233414E-3</v>
      </c>
      <c r="RA53" s="8">
        <f t="shared" si="44"/>
        <v>1.3905384070409311E-3</v>
      </c>
      <c r="RB53" s="8">
        <f t="shared" si="44"/>
        <v>1.3602028574002697E-3</v>
      </c>
      <c r="RC53" s="8">
        <f t="shared" si="44"/>
        <v>1.3305290985935335E-3</v>
      </c>
      <c r="RD53" s="8">
        <f t="shared" si="44"/>
        <v>1.3015026931995106E-3</v>
      </c>
      <c r="RE53" s="8">
        <f t="shared" si="44"/>
        <v>1.2731095187592406E-3</v>
      </c>
      <c r="RF53" s="8">
        <f t="shared" si="44"/>
        <v>1.2453357609048968E-3</v>
      </c>
      <c r="RG53" s="8">
        <f t="shared" si="44"/>
        <v>1.2181679066385672E-3</v>
      </c>
      <c r="RH53" s="8">
        <f t="shared" si="44"/>
        <v>1.191592737757664E-3</v>
      </c>
      <c r="RI53" s="8">
        <f t="shared" si="44"/>
        <v>1.1655973244237587E-3</v>
      </c>
      <c r="RJ53" s="8">
        <f t="shared" si="44"/>
        <v>1.1401690188717216E-3</v>
      </c>
      <c r="RK53" s="8">
        <f t="shared" si="44"/>
        <v>1.1152954492561005E-3</v>
      </c>
      <c r="RL53" s="8">
        <f t="shared" si="44"/>
        <v>1.0909645136317409E-3</v>
      </c>
      <c r="RM53" s="8">
        <f t="shared" si="44"/>
        <v>1.067164374065728E-3</v>
      </c>
      <c r="RN53" s="8">
        <f t="shared" si="44"/>
        <v>1.0438834508777763E-3</v>
      </c>
      <c r="RO53" s="8">
        <f t="shared" si="44"/>
        <v>1.0211104170062739E-3</v>
      </c>
      <c r="RP53" s="8">
        <f t="shared" si="44"/>
        <v>9.9883419249723136E-4</v>
      </c>
      <c r="RQ53" s="8">
        <f t="shared" si="44"/>
        <v>9.7704393911345836E-4</v>
      </c>
      <c r="RR53" s="8">
        <f t="shared" si="44"/>
        <v>9.5572905506134784E-4</v>
      </c>
      <c r="RS53" s="8">
        <f t="shared" si="44"/>
        <v>9.3487916983269565E-4</v>
      </c>
      <c r="RT53" s="8">
        <f t="shared" si="44"/>
        <v>9.1448413915905127E-4</v>
      </c>
      <c r="RU53" s="8">
        <f t="shared" si="44"/>
        <v>8.945340400761426E-4</v>
      </c>
      <c r="RV53" s="8">
        <f t="shared" si="44"/>
        <v>8.7501916609597128E-4</v>
      </c>
      <c r="RW53" s="8">
        <f t="shared" si="44"/>
        <v>8.5593002248423851E-4</v>
      </c>
      <c r="RX53" s="8">
        <f t="shared" si="44"/>
        <v>8.3725732164078822E-4</v>
      </c>
      <c r="RY53" s="8">
        <f t="shared" si="44"/>
        <v>8.1899197858083641E-4</v>
      </c>
      <c r="RZ53" s="8">
        <f t="shared" si="44"/>
        <v>8.0112510651477668E-4</v>
      </c>
      <c r="SA53" s="8">
        <f t="shared" si="44"/>
        <v>7.8364801252441701E-4</v>
      </c>
      <c r="SB53" s="8">
        <f t="shared" si="44"/>
        <v>7.6655219333354122E-4</v>
      </c>
      <c r="SC53" s="8">
        <f t="shared" si="44"/>
        <v>7.4982933117073941E-4</v>
      </c>
      <c r="SD53" s="8">
        <f t="shared" si="44"/>
        <v>7.3347128972249282E-4</v>
      </c>
      <c r="SE53" s="8">
        <f t="shared" si="44"/>
        <v>7.1747011017454689E-4</v>
      </c>
      <c r="SF53" s="8">
        <f t="shared" si="44"/>
        <v>7.0181800733964093E-4</v>
      </c>
      <c r="SG53" s="8">
        <f t="shared" si="44"/>
        <v>6.8650736586971781E-4</v>
      </c>
      <c r="SH53" s="8">
        <f t="shared" si="44"/>
        <v>6.7153073655076367E-4</v>
      </c>
      <c r="SI53" s="8">
        <f t="shared" si="44"/>
        <v>6.5688083267848192E-4</v>
      </c>
      <c r="SJ53" s="8">
        <f t="shared" si="44"/>
        <v>6.4255052651302923E-4</v>
      </c>
      <c r="SK53" s="8">
        <f t="shared" si="44"/>
        <v>6.2853284581110009E-4</v>
      </c>
      <c r="SL53" s="8">
        <f t="shared" si="44"/>
        <v>6.1482097043366027E-4</v>
      </c>
      <c r="SM53" s="8">
        <f t="shared" si="44"/>
        <v>6.0140822902768982E-4</v>
      </c>
      <c r="SN53" s="8">
        <f t="shared" si="44"/>
        <v>5.8828809578031311E-4</v>
      </c>
      <c r="SO53" s="8">
        <f t="shared" si="44"/>
        <v>5.7545418724374111E-4</v>
      </c>
      <c r="SP53" s="8">
        <f t="shared" si="44"/>
        <v>5.6290025922947845E-4</v>
      </c>
      <c r="SQ53" s="8">
        <f t="shared" si="44"/>
        <v>5.5062020377028801E-4</v>
      </c>
      <c r="SR53" s="8">
        <f t="shared" si="44"/>
        <v>5.3860804614842882E-4</v>
      </c>
      <c r="SS53" s="8">
        <f t="shared" si="44"/>
        <v>5.2685794198872795E-4</v>
      </c>
      <c r="ST53" s="8">
        <f t="shared" si="44"/>
        <v>5.1536417441506793E-4</v>
      </c>
      <c r="SU53" s="8">
        <f t="shared" ref="SU53:VF53" si="45">SU52/(1+$C$41)^SU51</f>
        <v>5.0412115126890708E-4</v>
      </c>
      <c r="SV53" s="8">
        <f t="shared" si="45"/>
        <v>4.9312340238847989E-4</v>
      </c>
      <c r="SW53" s="8">
        <f t="shared" si="45"/>
        <v>4.8236557694735394E-4</v>
      </c>
      <c r="SX53" s="8">
        <f t="shared" si="45"/>
        <v>4.7184244085104744E-4</v>
      </c>
      <c r="SY53" s="8">
        <f t="shared" si="45"/>
        <v>4.6154887419044198E-4</v>
      </c>
      <c r="SZ53" s="8">
        <f t="shared" si="45"/>
        <v>4.5147986875075012E-4</v>
      </c>
      <c r="TA53" s="8">
        <f t="shared" si="45"/>
        <v>4.4163052557482692E-4</v>
      </c>
      <c r="TB53" s="8">
        <f t="shared" si="45"/>
        <v>4.3199605257963956E-4</v>
      </c>
      <c r="TC53" s="8">
        <f t="shared" si="45"/>
        <v>4.2257176222473553E-4</v>
      </c>
      <c r="TD53" s="8">
        <f t="shared" si="45"/>
        <v>4.1335306923157391E-4</v>
      </c>
      <c r="TE53" s="8">
        <f t="shared" si="45"/>
        <v>4.0433548835261223E-4</v>
      </c>
      <c r="TF53" s="8">
        <f t="shared" si="45"/>
        <v>3.9551463218906083E-4</v>
      </c>
      <c r="TG53" s="8">
        <f t="shared" si="45"/>
        <v>3.8688620905624613E-4</v>
      </c>
      <c r="TH53" s="8">
        <f t="shared" si="45"/>
        <v>3.7844602089554056E-4</v>
      </c>
      <c r="TI53" s="8">
        <f t="shared" si="45"/>
        <v>3.7018996123184698E-4</v>
      </c>
      <c r="TJ53" s="8">
        <f t="shared" si="45"/>
        <v>3.6211401317563996E-4</v>
      </c>
      <c r="TK53" s="8">
        <f t="shared" si="45"/>
        <v>3.542142474685965E-4</v>
      </c>
      <c r="TL53" s="8">
        <f t="shared" si="45"/>
        <v>3.4648682057186004E-4</v>
      </c>
      <c r="TM53" s="8">
        <f t="shared" si="45"/>
        <v>3.3892797279601197E-4</v>
      </c>
      <c r="TN53" s="8">
        <f t="shared" si="45"/>
        <v>3.3153402647183853E-4</v>
      </c>
      <c r="TO53" s="8">
        <f t="shared" si="45"/>
        <v>3.2430138416100394E-4</v>
      </c>
      <c r="TP53" s="8">
        <f t="shared" si="45"/>
        <v>3.1722652690575811E-4</v>
      </c>
      <c r="TQ53" s="8">
        <f t="shared" si="45"/>
        <v>3.103060125168298E-4</v>
      </c>
      <c r="TR53" s="8">
        <f t="shared" si="45"/>
        <v>3.0353647389866849E-4</v>
      </c>
      <c r="TS53" s="8">
        <f t="shared" si="45"/>
        <v>2.9691461741122426E-4</v>
      </c>
      <c r="TT53" s="8">
        <f t="shared" si="45"/>
        <v>2.904372212674648E-4</v>
      </c>
      <c r="TU53" s="8">
        <f t="shared" si="45"/>
        <v>2.8410113396585342E-4</v>
      </c>
      <c r="TV53" s="8">
        <f t="shared" si="45"/>
        <v>2.779032727570218E-4</v>
      </c>
      <c r="TW53" s="8">
        <f t="shared" si="45"/>
        <v>2.7184062214389513E-4</v>
      </c>
      <c r="TX53" s="8">
        <f t="shared" si="45"/>
        <v>2.6591023241453635E-4</v>
      </c>
      <c r="TY53" s="8">
        <f t="shared" si="45"/>
        <v>2.6010921820699887E-4</v>
      </c>
      <c r="TZ53" s="8">
        <f t="shared" si="45"/>
        <v>2.5443475710548686E-4</v>
      </c>
      <c r="UA53" s="8">
        <f t="shared" si="45"/>
        <v>2.4888408826714245E-4</v>
      </c>
      <c r="UB53" s="8">
        <f t="shared" si="45"/>
        <v>2.4345451107878909E-4</v>
      </c>
      <c r="UC53" s="8">
        <f t="shared" si="45"/>
        <v>2.3814338384298004E-4</v>
      </c>
      <c r="UD53" s="8">
        <f t="shared" si="45"/>
        <v>2.3294812249271142E-4</v>
      </c>
      <c r="UE53" s="8">
        <f t="shared" si="45"/>
        <v>2.2786619933417429E-4</v>
      </c>
      <c r="UF53" s="8">
        <f t="shared" si="45"/>
        <v>2.2289514181693499E-4</v>
      </c>
      <c r="UG53" s="8">
        <f t="shared" si="45"/>
        <v>2.1803253133094444E-4</v>
      </c>
      <c r="UH53" s="8">
        <f t="shared" si="45"/>
        <v>2.1327600202979127E-4</v>
      </c>
      <c r="UI53" s="8">
        <f t="shared" si="45"/>
        <v>2.0862323967962764E-4</v>
      </c>
      <c r="UJ53" s="8">
        <f t="shared" si="45"/>
        <v>2.0407198053320504E-4</v>
      </c>
      <c r="UK53" s="8">
        <f t="shared" si="45"/>
        <v>1.9962001022847477E-4</v>
      </c>
      <c r="UL53" s="8">
        <f t="shared" si="45"/>
        <v>1.9526516271121589E-4</v>
      </c>
      <c r="UM53" s="8">
        <f t="shared" si="45"/>
        <v>1.9100531918116691E-4</v>
      </c>
      <c r="UN53" s="8">
        <f t="shared" si="45"/>
        <v>1.8683840706114793E-4</v>
      </c>
      <c r="UO53" s="8">
        <f t="shared" si="45"/>
        <v>1.8276239898867283E-4</v>
      </c>
      <c r="UP53" s="8">
        <f t="shared" si="45"/>
        <v>1.787753118295591E-4</v>
      </c>
      <c r="UQ53" s="8">
        <f t="shared" si="45"/>
        <v>1.7487520571305779E-4</v>
      </c>
      <c r="UR53" s="8">
        <f t="shared" si="45"/>
        <v>1.7106018308803137E-4</v>
      </c>
      <c r="US53" s="8">
        <f t="shared" si="45"/>
        <v>1.6732838779972265E-4</v>
      </c>
      <c r="UT53" s="8">
        <f t="shared" si="45"/>
        <v>1.6367800418666436E-4</v>
      </c>
      <c r="UU53" s="8">
        <f t="shared" si="45"/>
        <v>1.6010725619729023E-4</v>
      </c>
      <c r="UV53" s="8">
        <f t="shared" si="45"/>
        <v>1.5661440652581755E-4</v>
      </c>
      <c r="UW53" s="8">
        <f t="shared" si="45"/>
        <v>1.5319775576698181E-4</v>
      </c>
      <c r="UX53" s="8">
        <f t="shared" si="45"/>
        <v>1.4985564158921034E-4</v>
      </c>
      <c r="UY53" s="8">
        <f t="shared" si="45"/>
        <v>1.4658643792583474E-4</v>
      </c>
      <c r="UZ53" s="8">
        <f t="shared" si="45"/>
        <v>1.433885541839468E-4</v>
      </c>
      <c r="VA53" s="8">
        <f t="shared" si="45"/>
        <v>1.402604344705143E-4</v>
      </c>
      <c r="VB53" s="8">
        <f t="shared" si="45"/>
        <v>1.3720055683537908E-4</v>
      </c>
      <c r="VC53" s="8">
        <f t="shared" si="45"/>
        <v>1.3420743253077041E-4</v>
      </c>
      <c r="VD53" s="8">
        <f t="shared" si="45"/>
        <v>1.3127960528697166E-4</v>
      </c>
      <c r="VE53" s="8">
        <f t="shared" si="45"/>
        <v>1.2841565060378964E-4</v>
      </c>
      <c r="VF53" s="8">
        <f t="shared" si="45"/>
        <v>1.2561417505748028E-4</v>
      </c>
      <c r="VG53" s="8">
        <f t="shared" ref="VG53:XR53" si="46">VG52/(1+$C$41)^VG51</f>
        <v>1.228738156227949E-4</v>
      </c>
      <c r="VH53" s="8">
        <f t="shared" si="46"/>
        <v>1.2019323900981605E-4</v>
      </c>
      <c r="VI53" s="8">
        <f t="shared" si="46"/>
        <v>1.1757114101526072E-4</v>
      </c>
      <c r="VJ53" s="8">
        <f t="shared" si="46"/>
        <v>1.1500624588793565E-4</v>
      </c>
      <c r="VK53" s="8">
        <f t="shared" si="46"/>
        <v>1.1249730570803531E-4</v>
      </c>
      <c r="VL53" s="8">
        <f t="shared" si="46"/>
        <v>1.1004309977998117E-4</v>
      </c>
      <c r="VM53" s="8">
        <f t="shared" si="46"/>
        <v>1.0764243403850654E-4</v>
      </c>
      <c r="VN53" s="8">
        <f t="shared" si="46"/>
        <v>1.0529414046769784E-4</v>
      </c>
      <c r="VO53" s="8">
        <f t="shared" si="46"/>
        <v>1.0299707653271039E-4</v>
      </c>
      <c r="VP53" s="8">
        <f t="shared" si="46"/>
        <v>1.0075012462388109E-4</v>
      </c>
      <c r="VQ53" s="8">
        <f t="shared" si="46"/>
        <v>9.855219151296876E-5</v>
      </c>
      <c r="VR53" s="8">
        <f t="shared" si="46"/>
        <v>9.6402207821256409E-5</v>
      </c>
      <c r="VS53" s="8">
        <f t="shared" si="46"/>
        <v>9.4299127499257774E-5</v>
      </c>
      <c r="VT53" s="8">
        <f t="shared" si="46"/>
        <v>9.224192731777396E-5</v>
      </c>
      <c r="VU53" s="8">
        <f t="shared" si="46"/>
        <v>9.0229606370053283E-5</v>
      </c>
      <c r="VV53" s="8">
        <f t="shared" si="46"/>
        <v>8.8261185584811679E-5</v>
      </c>
      <c r="VW53" s="8">
        <f t="shared" si="46"/>
        <v>8.6335707249877132E-5</v>
      </c>
      <c r="VX53" s="8">
        <f t="shared" si="46"/>
        <v>8.4452234546225904E-5</v>
      </c>
      <c r="VY53" s="8">
        <f t="shared" si="46"/>
        <v>8.2609851092184109E-5</v>
      </c>
      <c r="VZ53" s="8">
        <f t="shared" si="46"/>
        <v>8.0807660497573045E-5</v>
      </c>
      <c r="WA53" s="8">
        <f t="shared" si="46"/>
        <v>7.9044785927580893E-5</v>
      </c>
      <c r="WB53" s="8">
        <f t="shared" si="46"/>
        <v>7.7320369676148984E-5</v>
      </c>
      <c r="WC53" s="8">
        <f t="shared" si="46"/>
        <v>7.5633572748665023E-5</v>
      </c>
      <c r="WD53" s="8">
        <f t="shared" si="46"/>
        <v>7.3983574453759815E-5</v>
      </c>
      <c r="WE53" s="8">
        <f t="shared" si="46"/>
        <v>7.2369572004009748E-5</v>
      </c>
      <c r="WF53" s="8">
        <f t="shared" si="46"/>
        <v>7.0790780125349728E-5</v>
      </c>
      <c r="WG53" s="8">
        <f t="shared" si="46"/>
        <v>6.9246430675007302E-5</v>
      </c>
      <c r="WH53" s="8">
        <f t="shared" si="46"/>
        <v>6.7735772267771732E-5</v>
      </c>
      <c r="WI53" s="8">
        <f t="shared" si="46"/>
        <v>6.6258069910416393E-5</v>
      </c>
      <c r="WJ53" s="8">
        <f t="shared" si="46"/>
        <v>6.4812604644096187E-5</v>
      </c>
      <c r="WK53" s="8">
        <f t="shared" si="46"/>
        <v>6.3398673194546757E-5</v>
      </c>
      <c r="WL53" s="8">
        <f t="shared" si="46"/>
        <v>6.2015587629914355E-5</v>
      </c>
      <c r="WM53" s="8">
        <f t="shared" si="46"/>
        <v>6.0662675026050765E-5</v>
      </c>
      <c r="WN53" s="8">
        <f t="shared" si="46"/>
        <v>5.9339277139109908E-5</v>
      </c>
      <c r="WO53" s="8">
        <f t="shared" si="46"/>
        <v>5.8044750085286894E-5</v>
      </c>
      <c r="WP53" s="8">
        <f t="shared" si="46"/>
        <v>5.6778464027543946E-5</v>
      </c>
      <c r="WQ53" s="8">
        <f t="shared" si="46"/>
        <v>5.5539802869170497E-5</v>
      </c>
      <c r="WR53" s="8">
        <f t="shared" si="46"/>
        <v>5.4328163954028548E-5</v>
      </c>
      <c r="WS53" s="8">
        <f t="shared" si="46"/>
        <v>5.3142957773337345E-5</v>
      </c>
      <c r="WT53" s="8">
        <f t="shared" si="46"/>
        <v>5.1983607678854678E-5</v>
      </c>
      <c r="WU53" s="8">
        <f t="shared" si="46"/>
        <v>5.084954960231559E-5</v>
      </c>
      <c r="WV53" s="8">
        <f t="shared" si="46"/>
        <v>4.9740231780991347E-5</v>
      </c>
      <c r="WW53" s="8">
        <f t="shared" si="46"/>
        <v>4.8655114489235828E-5</v>
      </c>
      <c r="WX53" s="8">
        <f t="shared" si="46"/>
        <v>4.7593669775888305E-5</v>
      </c>
      <c r="WY53" s="8">
        <f t="shared" si="46"/>
        <v>4.65553812074049E-5</v>
      </c>
      <c r="WZ53" s="8">
        <f t="shared" si="46"/>
        <v>4.5539743616593946E-5</v>
      </c>
      <c r="XA53" s="8">
        <f t="shared" si="46"/>
        <v>4.4546262856832739E-5</v>
      </c>
      <c r="XB53" s="8">
        <f t="shared" si="46"/>
        <v>4.3574455561646213E-5</v>
      </c>
      <c r="XC53" s="8">
        <f t="shared" si="46"/>
        <v>4.2623848909530773E-5</v>
      </c>
      <c r="XD53" s="8">
        <f t="shared" si="46"/>
        <v>4.1693980393908331E-5</v>
      </c>
      <c r="XE53" s="8">
        <f t="shared" si="46"/>
        <v>4.0784397598099268E-5</v>
      </c>
      <c r="XF53" s="8">
        <f t="shared" si="46"/>
        <v>3.989465797520425E-5</v>
      </c>
      <c r="XG53" s="8">
        <f t="shared" si="46"/>
        <v>3.9024328632788332E-5</v>
      </c>
      <c r="XH53" s="8">
        <f t="shared" si="46"/>
        <v>3.8172986122262047E-5</v>
      </c>
      <c r="XI53" s="8">
        <f t="shared" si="46"/>
        <v>3.7340216232857573E-5</v>
      </c>
      <c r="XJ53" s="8">
        <f t="shared" si="46"/>
        <v>3.6525613790099177E-5</v>
      </c>
      <c r="XK53" s="8">
        <f t="shared" si="46"/>
        <v>3.5728782458670462E-5</v>
      </c>
      <c r="XL53" s="8">
        <f t="shared" si="46"/>
        <v>3.4949334549581899E-5</v>
      </c>
      <c r="XM53" s="8">
        <f t="shared" si="46"/>
        <v>3.4186890831545338E-5</v>
      </c>
      <c r="XN53" s="8">
        <f t="shared" si="46"/>
        <v>3.3441080346463424E-5</v>
      </c>
      <c r="XO53" s="8">
        <f t="shared" si="46"/>
        <v>3.2711540228944301E-5</v>
      </c>
      <c r="XP53" s="8">
        <f t="shared" si="46"/>
        <v>3.1997915529753645E-5</v>
      </c>
      <c r="XQ53" s="8">
        <f t="shared" si="46"/>
        <v>3.1299859043118276E-5</v>
      </c>
      <c r="XR53" s="8">
        <f t="shared" si="46"/>
        <v>3.0617031137797217E-5</v>
      </c>
      <c r="XS53" s="8">
        <f t="shared" ref="XS53:AAD53" si="47">XS52/(1+$C$41)^XS51</f>
        <v>2.9949099591838137E-5</v>
      </c>
      <c r="XT53" s="8">
        <f t="shared" si="47"/>
        <v>2.9295739430938544E-5</v>
      </c>
      <c r="XU53" s="8">
        <f t="shared" si="47"/>
        <v>2.8656632770333403E-5</v>
      </c>
      <c r="XV53" s="8">
        <f t="shared" si="47"/>
        <v>2.8031468660131973E-5</v>
      </c>
      <c r="XW53" s="8">
        <f t="shared" si="47"/>
        <v>2.7419942934028774E-5</v>
      </c>
      <c r="XX53" s="8">
        <f t="shared" si="47"/>
        <v>2.6821758061315048E-5</v>
      </c>
      <c r="XY53" s="8">
        <f t="shared" si="47"/>
        <v>2.623662300211859E-5</v>
      </c>
      <c r="XZ53" s="8">
        <f t="shared" si="47"/>
        <v>2.5664253065801784E-5</v>
      </c>
      <c r="YA53" s="8">
        <f t="shared" si="47"/>
        <v>2.5104369772448621E-5</v>
      </c>
      <c r="YB53" s="8">
        <f t="shared" si="47"/>
        <v>2.4556700717373597E-5</v>
      </c>
      <c r="YC53" s="8">
        <f t="shared" si="47"/>
        <v>2.4020979438586347E-5</v>
      </c>
      <c r="YD53" s="8">
        <f t="shared" si="47"/>
        <v>2.3496945287147691E-5</v>
      </c>
      <c r="YE53" s="8">
        <f t="shared" si="47"/>
        <v>2.2984343300353957E-5</v>
      </c>
      <c r="YF53" s="8">
        <f t="shared" si="47"/>
        <v>2.2482924077687802E-5</v>
      </c>
      <c r="YG53" s="8">
        <f t="shared" si="47"/>
        <v>2.199244365947535E-5</v>
      </c>
      <c r="YH53" s="8">
        <f t="shared" si="47"/>
        <v>2.1512663408190399E-5</v>
      </c>
      <c r="YI53" s="8">
        <f t="shared" si="47"/>
        <v>2.104334989234819E-5</v>
      </c>
      <c r="YJ53" s="8">
        <f t="shared" si="47"/>
        <v>2.0584274772931985E-5</v>
      </c>
      <c r="YK53" s="8">
        <f t="shared" si="47"/>
        <v>2.0135214692297397E-5</v>
      </c>
      <c r="YL53" s="8">
        <f t="shared" si="47"/>
        <v>1.9695951165500333E-5</v>
      </c>
      <c r="YM53" s="8">
        <f t="shared" si="47"/>
        <v>1.9266270473995714E-5</v>
      </c>
      <c r="YN53" s="8">
        <f t="shared" si="47"/>
        <v>1.8845963561655168E-5</v>
      </c>
      <c r="YO53" s="8">
        <f t="shared" si="47"/>
        <v>1.8434825933053263E-5</v>
      </c>
      <c r="YP53" s="8">
        <f t="shared" si="47"/>
        <v>1.8032657553972572E-5</v>
      </c>
      <c r="YQ53" s="8">
        <f t="shared" si="47"/>
        <v>1.7639262754079438E-5</v>
      </c>
      <c r="YR53" s="8">
        <f t="shared" si="47"/>
        <v>1.7254450131722794E-5</v>
      </c>
      <c r="YS53" s="8">
        <f t="shared" si="47"/>
        <v>1.6878032460809956E-5</v>
      </c>
      <c r="YT53" s="8">
        <f t="shared" si="47"/>
        <v>1.6509826599713933E-5</v>
      </c>
      <c r="YU53" s="8">
        <f t="shared" si="47"/>
        <v>1.6149653402168015E-5</v>
      </c>
      <c r="YV53" s="8">
        <f t="shared" si="47"/>
        <v>1.5797337630104245E-5</v>
      </c>
      <c r="YW53" s="8">
        <f t="shared" si="47"/>
        <v>1.5452707868393388E-5</v>
      </c>
      <c r="YX53" s="8">
        <f t="shared" si="47"/>
        <v>1.5115596441444863E-5</v>
      </c>
      <c r="YY53" s="8">
        <f t="shared" si="47"/>
        <v>1.4785839331626204E-5</v>
      </c>
      <c r="YZ53" s="8">
        <f t="shared" si="47"/>
        <v>1.4463276099462139E-5</v>
      </c>
      <c r="ZA53" s="8">
        <f t="shared" si="47"/>
        <v>1.414774980557466E-5</v>
      </c>
      <c r="ZB53" s="8">
        <f t="shared" si="47"/>
        <v>1.3839106934325988E-5</v>
      </c>
      <c r="ZC53" s="8">
        <f t="shared" si="47"/>
        <v>1.3537197319127337E-5</v>
      </c>
      <c r="ZD53" s="8">
        <f t="shared" si="47"/>
        <v>1.3241874069377116E-5</v>
      </c>
      <c r="ZE53" s="8">
        <f t="shared" si="47"/>
        <v>1.2952993498993025E-5</v>
      </c>
      <c r="ZF53" s="8">
        <f t="shared" si="47"/>
        <v>1.2670415056503224E-5</v>
      </c>
      <c r="ZG53" s="8">
        <f t="shared" si="47"/>
        <v>1.2394001256662723E-5</v>
      </c>
      <c r="ZH53" s="8">
        <f t="shared" si="47"/>
        <v>1.212361761356149E-5</v>
      </c>
      <c r="ZI53" s="8">
        <f t="shared" si="47"/>
        <v>1.1859132575191908E-5</v>
      </c>
      <c r="ZJ53" s="8">
        <f t="shared" si="47"/>
        <v>1.1600417459443701E-5</v>
      </c>
      <c r="ZK53" s="8">
        <f t="shared" si="47"/>
        <v>1.1347346391495135E-5</v>
      </c>
      <c r="ZL53" s="8">
        <f t="shared" si="47"/>
        <v>1.1099796242570081E-5</v>
      </c>
      <c r="ZM53" s="8">
        <f t="shared" si="47"/>
        <v>1.0857646570031193E-5</v>
      </c>
      <c r="ZN53" s="8">
        <f t="shared" si="47"/>
        <v>1.0620779558779881E-5</v>
      </c>
      <c r="ZO53" s="8">
        <f t="shared" si="47"/>
        <v>1.0389079963934813E-5</v>
      </c>
      <c r="ZP53" s="8">
        <f t="shared" si="47"/>
        <v>1.0162435054760817E-5</v>
      </c>
      <c r="ZQ53" s="8">
        <f t="shared" si="47"/>
        <v>9.940734559821074E-6</v>
      </c>
      <c r="ZR53" s="8">
        <f t="shared" si="47"/>
        <v>9.7238706133258385E-6</v>
      </c>
      <c r="ZS53" s="8">
        <f t="shared" si="47"/>
        <v>9.5117377026515959E-6</v>
      </c>
      <c r="ZT53" s="8">
        <f t="shared" si="47"/>
        <v>9.3042326170051218E-6</v>
      </c>
      <c r="ZU53" s="8">
        <f t="shared" si="47"/>
        <v>9.1012543972074808E-6</v>
      </c>
      <c r="ZV53" s="8">
        <f t="shared" si="47"/>
        <v>8.9027042865734972E-6</v>
      </c>
      <c r="ZW53" s="8">
        <f t="shared" si="47"/>
        <v>8.7084856828628768E-6</v>
      </c>
      <c r="ZX53" s="8">
        <f t="shared" si="47"/>
        <v>8.5185040912794781E-6</v>
      </c>
      <c r="ZY53" s="8">
        <f t="shared" si="47"/>
        <v>8.3326670784959972E-6</v>
      </c>
      <c r="ZZ53" s="8">
        <f t="shared" si="47"/>
        <v>8.1508842276815903E-6</v>
      </c>
      <c r="AAA53" s="8">
        <f t="shared" si="47"/>
        <v>7.97306709451064E-6</v>
      </c>
      <c r="AAB53" s="8">
        <f t="shared" si="47"/>
        <v>7.7991291641311774E-6</v>
      </c>
      <c r="AAC53" s="8">
        <f t="shared" si="47"/>
        <v>7.628985809072112E-6</v>
      </c>
      <c r="AAD53" s="8">
        <f t="shared" si="47"/>
        <v>7.4625542480687075E-6</v>
      </c>
      <c r="AAE53" s="8">
        <f t="shared" ref="AAE53:ACP53" si="48">AAE52/(1+$C$41)^AAE51</f>
        <v>7.2997535057863288E-6</v>
      </c>
      <c r="AAF53" s="8">
        <f t="shared" si="48"/>
        <v>7.1405043734228407E-6</v>
      </c>
      <c r="AAG53" s="8">
        <f t="shared" si="48"/>
        <v>6.9847293701704838E-6</v>
      </c>
      <c r="AAH53" s="8">
        <f t="shared" si="48"/>
        <v>6.8323527055184899E-6</v>
      </c>
      <c r="AAI53" s="8">
        <f t="shared" si="48"/>
        <v>6.6833002423781001E-6</v>
      </c>
      <c r="AAJ53" s="8">
        <f t="shared" si="48"/>
        <v>6.5374994610120246E-6</v>
      </c>
      <c r="AAK53" s="8">
        <f t="shared" si="48"/>
        <v>6.39487942375081E-6</v>
      </c>
      <c r="AAL53" s="8">
        <f t="shared" si="48"/>
        <v>6.2553707404789425E-6</v>
      </c>
      <c r="AAM53" s="8">
        <f t="shared" si="48"/>
        <v>6.1189055348739075E-6</v>
      </c>
      <c r="AAN53" s="8">
        <f t="shared" si="48"/>
        <v>5.9854174113817358E-6</v>
      </c>
      <c r="AAO53" s="8">
        <f t="shared" si="48"/>
        <v>5.8548414229130439E-6</v>
      </c>
      <c r="AAP53" s="8">
        <f t="shared" si="48"/>
        <v>5.7271140392437663E-6</v>
      </c>
      <c r="AAQ53" s="8">
        <f t="shared" si="48"/>
        <v>5.6021731161052843E-6</v>
      </c>
      <c r="AAR53" s="8">
        <f t="shared" si="48"/>
        <v>5.4799578649488392E-6</v>
      </c>
      <c r="AAS53" s="8">
        <f t="shared" si="48"/>
        <v>5.3604088233695832E-6</v>
      </c>
      <c r="AAT53" s="8">
        <f t="shared" si="48"/>
        <v>5.2434678261758379E-6</v>
      </c>
      <c r="AAU53" s="8">
        <f t="shared" si="48"/>
        <v>5.129077977089499E-6</v>
      </c>
      <c r="AAV53" s="8">
        <f t="shared" si="48"/>
        <v>5.0171836210638169E-6</v>
      </c>
      <c r="AAW53" s="8">
        <f t="shared" si="48"/>
        <v>4.9077303172050804E-6</v>
      </c>
      <c r="AAX53" s="8">
        <f t="shared" si="48"/>
        <v>4.8006648122850337E-6</v>
      </c>
      <c r="AAY53" s="8">
        <f t="shared" si="48"/>
        <v>4.6959350148311447E-6</v>
      </c>
      <c r="AAZ53" s="8">
        <f t="shared" si="48"/>
        <v>4.5934899697821024E-6</v>
      </c>
      <c r="ABA53" s="8">
        <f t="shared" si="48"/>
        <v>4.4932798336962296E-6</v>
      </c>
      <c r="ABB53" s="8">
        <f t="shared" si="48"/>
        <v>4.3952558505007301E-6</v>
      </c>
      <c r="ABC53" s="8">
        <f t="shared" si="48"/>
        <v>4.2993703277700016E-6</v>
      </c>
      <c r="ABD53" s="8">
        <f t="shared" si="48"/>
        <v>4.205576613521435E-6</v>
      </c>
      <c r="ABE53" s="8">
        <f t="shared" si="48"/>
        <v>4.1138290735174374E-6</v>
      </c>
      <c r="ABF53" s="8">
        <f t="shared" si="48"/>
        <v>4.0240830690626216E-6</v>
      </c>
      <c r="ABG53" s="8">
        <f t="shared" si="48"/>
        <v>3.9362949352853856E-6</v>
      </c>
      <c r="ABH53" s="8">
        <f t="shared" si="48"/>
        <v>3.8504219598932574E-6</v>
      </c>
      <c r="ABI53" s="8">
        <f t="shared" si="48"/>
        <v>3.7664223623917435E-6</v>
      </c>
      <c r="ABJ53" s="8">
        <f t="shared" si="48"/>
        <v>3.684255273756507E-6</v>
      </c>
      <c r="ABK53" s="8">
        <f t="shared" si="48"/>
        <v>3.6038807165490263E-6</v>
      </c>
      <c r="ABL53" s="8">
        <f t="shared" si="48"/>
        <v>3.5252595854660373E-6</v>
      </c>
      <c r="ABM53" s="8">
        <f t="shared" si="48"/>
        <v>3.448353628313302E-6</v>
      </c>
      <c r="ABN53" s="8">
        <f t="shared" si="48"/>
        <v>3.3731254273944505E-6</v>
      </c>
      <c r="ABO53" s="8">
        <f t="shared" si="48"/>
        <v>3.2995383813058417E-6</v>
      </c>
      <c r="ABP53" s="8">
        <f t="shared" si="48"/>
        <v>3.2275566871285685E-6</v>
      </c>
      <c r="ABQ53" s="8">
        <f t="shared" si="48"/>
        <v>3.1571453230089773E-6</v>
      </c>
      <c r="ABR53" s="8">
        <f t="shared" si="48"/>
        <v>3.0882700311191758E-6</v>
      </c>
      <c r="ABS53" s="8">
        <f t="shared" si="48"/>
        <v>3.0208973009893092E-6</v>
      </c>
      <c r="ABT53" s="8">
        <f t="shared" si="48"/>
        <v>2.9549943532034135E-6</v>
      </c>
      <c r="ABU53" s="8">
        <f t="shared" si="48"/>
        <v>2.8905291234509798E-6</v>
      </c>
      <c r="ABV53" s="8">
        <f t="shared" si="48"/>
        <v>2.8274702469264388E-6</v>
      </c>
      <c r="ABW53" s="8">
        <f t="shared" si="48"/>
        <v>2.7657870430689815E-6</v>
      </c>
      <c r="ABX53" s="8">
        <f t="shared" si="48"/>
        <v>2.705449500635284E-6</v>
      </c>
      <c r="ABY53" s="8">
        <f t="shared" si="48"/>
        <v>2.6464282630978962E-6</v>
      </c>
      <c r="ABZ53" s="8">
        <f t="shared" si="48"/>
        <v>2.5886946143621557E-6</v>
      </c>
      <c r="ACA53" s="8">
        <f t="shared" si="48"/>
        <v>2.5322204647947179E-6</v>
      </c>
      <c r="ACB53" s="8">
        <f t="shared" si="48"/>
        <v>2.4769783375568626E-6</v>
      </c>
      <c r="ACC53" s="8">
        <f t="shared" si="48"/>
        <v>2.4229413552359655E-6</v>
      </c>
      <c r="ACD53" s="8">
        <f t="shared" si="48"/>
        <v>2.3700832267686014E-6</v>
      </c>
      <c r="ACE53" s="8">
        <f t="shared" si="48"/>
        <v>2.3183782346489396E-6</v>
      </c>
      <c r="ACF53" s="8">
        <f t="shared" si="48"/>
        <v>2.2678012224161868E-6</v>
      </c>
      <c r="ACG53" s="8">
        <f t="shared" si="48"/>
        <v>2.2183275824150058E-6</v>
      </c>
      <c r="ACH53" s="8">
        <f t="shared" si="48"/>
        <v>2.1699332438229482E-6</v>
      </c>
      <c r="ACI53" s="8">
        <f t="shared" si="48"/>
        <v>2.1225946609390774E-6</v>
      </c>
      <c r="ACJ53" s="8">
        <f t="shared" si="48"/>
        <v>2.0762888017280806E-6</v>
      </c>
      <c r="ACK53" s="8">
        <f t="shared" si="48"/>
        <v>2.0309931366143028E-6</v>
      </c>
      <c r="ACL53" s="8">
        <f t="shared" si="48"/>
        <v>1.9866856275202422E-6</v>
      </c>
      <c r="ACM53" s="8">
        <f t="shared" si="48"/>
        <v>1.9433447171441828E-6</v>
      </c>
      <c r="ACN53" s="8">
        <f t="shared" si="48"/>
        <v>1.9009493184717394E-6</v>
      </c>
      <c r="ACO53" s="8">
        <f t="shared" si="48"/>
        <v>1.859478804516217E-6</v>
      </c>
      <c r="ACP53" s="8">
        <f t="shared" si="48"/>
        <v>1.8189129982827902E-6</v>
      </c>
      <c r="ACQ53" s="8">
        <f t="shared" ref="ACQ53:AFB53" si="49">ACQ52/(1+$C$41)^ACQ51</f>
        <v>1.779232162951625E-6</v>
      </c>
      <c r="ACR53" s="8">
        <f t="shared" si="49"/>
        <v>1.7404169922751545E-6</v>
      </c>
      <c r="ACS53" s="8">
        <f t="shared" si="49"/>
        <v>1.7024486011848537E-6</v>
      </c>
      <c r="ACT53" s="8">
        <f t="shared" si="49"/>
        <v>1.6653085166029267E-6</v>
      </c>
      <c r="ACU53" s="8">
        <f t="shared" si="49"/>
        <v>1.6289786684544477E-6</v>
      </c>
      <c r="ACV53" s="8">
        <f t="shared" si="49"/>
        <v>1.5934413808755767E-6</v>
      </c>
      <c r="ACW53" s="8">
        <f t="shared" si="49"/>
        <v>1.5586793636135739E-6</v>
      </c>
      <c r="ACX53" s="8">
        <f t="shared" si="49"/>
        <v>1.5246757036144276E-6</v>
      </c>
      <c r="ACY53" s="8">
        <f t="shared" si="49"/>
        <v>1.4914138567940077E-6</v>
      </c>
      <c r="ACZ53" s="8">
        <f t="shared" si="49"/>
        <v>1.4588776399887329E-6</v>
      </c>
      <c r="ADA53" s="8">
        <f t="shared" si="49"/>
        <v>1.4270512230818416E-6</v>
      </c>
      <c r="ADB53" s="8">
        <f t="shared" si="49"/>
        <v>1.3959191213014322E-6</v>
      </c>
      <c r="ADC53" s="8">
        <f t="shared" si="49"/>
        <v>1.3654661876865309E-6</v>
      </c>
      <c r="ADD53" s="8">
        <f t="shared" si="49"/>
        <v>1.3356776057175105E-6</v>
      </c>
      <c r="ADE53" s="8">
        <f t="shared" si="49"/>
        <v>1.3065388821072891E-6</v>
      </c>
      <c r="ADF53" s="8">
        <f t="shared" si="49"/>
        <v>1.2780358397497876E-6</v>
      </c>
      <c r="ADG53" s="8">
        <f t="shared" si="49"/>
        <v>1.2501546108222265E-6</v>
      </c>
      <c r="ADH53" s="8">
        <f t="shared" si="49"/>
        <v>1.2228816300378971E-6</v>
      </c>
      <c r="ADI53" s="8">
        <f t="shared" si="49"/>
        <v>1.1962036280461289E-6</v>
      </c>
      <c r="ADJ53" s="8">
        <f t="shared" si="49"/>
        <v>1.1701076249762442E-6</v>
      </c>
      <c r="ADK53" s="8">
        <f t="shared" si="49"/>
        <v>1.1445809241223508E-6</v>
      </c>
      <c r="ADL53" s="8">
        <f t="shared" si="49"/>
        <v>1.119611105765909E-6</v>
      </c>
      <c r="ADM53" s="8">
        <f t="shared" si="49"/>
        <v>1.0951860211330629E-6</v>
      </c>
      <c r="ADN53" s="8">
        <f t="shared" si="49"/>
        <v>1.0712937864837953E-6</v>
      </c>
      <c r="ADO53" s="8">
        <f t="shared" si="49"/>
        <v>1.0479227773300334E-6</v>
      </c>
      <c r="ADP53" s="8">
        <f t="shared" si="49"/>
        <v>1.0250616227798881E-6</v>
      </c>
      <c r="ADQ53" s="8">
        <f t="shared" si="49"/>
        <v>1.0026992000052821E-6</v>
      </c>
      <c r="ADR53" s="8">
        <f t="shared" si="49"/>
        <v>9.8082462883026463E-7</v>
      </c>
      <c r="ADS53" s="8">
        <f t="shared" si="49"/>
        <v>9.5942726643739139E-7</v>
      </c>
      <c r="ADT53" s="8">
        <f t="shared" si="49"/>
        <v>9.384967021895827E-7</v>
      </c>
      <c r="ADU53" s="8">
        <f t="shared" si="49"/>
        <v>9.1802275256495254E-7</v>
      </c>
      <c r="ADV53" s="8">
        <f t="shared" si="49"/>
        <v>8.9799545620213356E-7</v>
      </c>
      <c r="ADW53" s="8">
        <f t="shared" si="49"/>
        <v>8.7840506905369236E-7</v>
      </c>
      <c r="ADX53" s="8">
        <f t="shared" si="49"/>
        <v>8.5924205964527803E-7</v>
      </c>
      <c r="ADY53" s="8">
        <f t="shared" si="49"/>
        <v>8.4049710443819293E-7</v>
      </c>
      <c r="ADZ53" s="8">
        <f t="shared" si="49"/>
        <v>8.2216108329313545E-7</v>
      </c>
      <c r="AEA53" s="8">
        <f t="shared" si="49"/>
        <v>8.0422507503290095E-7</v>
      </c>
      <c r="AEB53" s="8">
        <f t="shared" si="49"/>
        <v>7.8668035310188918E-7</v>
      </c>
      <c r="AEC53" s="8">
        <f t="shared" si="49"/>
        <v>7.6951838132029807E-7</v>
      </c>
      <c r="AED53" s="8">
        <f t="shared" si="49"/>
        <v>7.5273080973094545E-7</v>
      </c>
      <c r="AEE53" s="8">
        <f t="shared" si="49"/>
        <v>7.3630947053669743E-7</v>
      </c>
      <c r="AEF53" s="8">
        <f t="shared" si="49"/>
        <v>7.2024637412651854E-7</v>
      </c>
      <c r="AEG53" s="8">
        <f t="shared" si="49"/>
        <v>7.0453370518822127E-7</v>
      </c>
      <c r="AEH53" s="8">
        <f t="shared" si="49"/>
        <v>6.8916381890601698E-7</v>
      </c>
      <c r="AEI53" s="8">
        <f t="shared" si="49"/>
        <v>6.7412923724102015E-7</v>
      </c>
      <c r="AEJ53" s="8">
        <f t="shared" si="49"/>
        <v>6.5942264529289528E-7</v>
      </c>
      <c r="AEK53" s="8">
        <f t="shared" si="49"/>
        <v>6.4503688774087827E-7</v>
      </c>
      <c r="AEL53" s="8">
        <f t="shared" si="49"/>
        <v>6.3096496536243697E-7</v>
      </c>
      <c r="AEM53" s="8">
        <f t="shared" si="49"/>
        <v>6.1720003162788308E-7</v>
      </c>
      <c r="AEN53" s="8">
        <f t="shared" si="49"/>
        <v>6.0373538936927162E-7</v>
      </c>
      <c r="AEO53" s="8">
        <f t="shared" si="49"/>
        <v>5.9056448752197255E-7</v>
      </c>
      <c r="AEP53" s="8">
        <f t="shared" si="49"/>
        <v>5.7768091793732646E-7</v>
      </c>
      <c r="AEQ53" s="8">
        <f t="shared" si="49"/>
        <v>5.6507841226483505E-7</v>
      </c>
      <c r="AER53" s="8">
        <f t="shared" si="49"/>
        <v>5.5275083890236717E-7</v>
      </c>
      <c r="AES53" s="8">
        <f t="shared" si="49"/>
        <v>5.406922000129012E-7</v>
      </c>
      <c r="AET53" s="8">
        <f t="shared" si="49"/>
        <v>5.2889662860634512E-7</v>
      </c>
      <c r="AEU53" s="8">
        <f t="shared" si="49"/>
        <v>5.1735838568502322E-7</v>
      </c>
      <c r="AEV53" s="8">
        <f t="shared" si="49"/>
        <v>5.0607185745143181E-7</v>
      </c>
      <c r="AEW53" s="8">
        <f t="shared" si="49"/>
        <v>4.95031552576913E-7</v>
      </c>
      <c r="AEX53" s="8">
        <f t="shared" si="49"/>
        <v>4.8423209952991147E-7</v>
      </c>
      <c r="AEY53" s="8">
        <f t="shared" si="49"/>
        <v>4.7366824396251965E-7</v>
      </c>
      <c r="AEZ53" s="8">
        <f t="shared" si="49"/>
        <v>4.6333484615403539E-7</v>
      </c>
      <c r="AFA53" s="8">
        <f t="shared" si="49"/>
        <v>4.5322687851029081E-7</v>
      </c>
      <c r="AFB53" s="8">
        <f t="shared" si="49"/>
        <v>4.433394231175349E-7</v>
      </c>
      <c r="AFC53" s="8">
        <f t="shared" ref="AFC53:AHN53" si="50">AFC52/(1+$C$41)^AFC51</f>
        <v>4.3366766934968046E-7</v>
      </c>
      <c r="AFD53" s="8">
        <f t="shared" si="50"/>
        <v>4.242069115277501E-7</v>
      </c>
      <c r="AFE53" s="8">
        <f t="shared" si="50"/>
        <v>4.149525466303819E-7</v>
      </c>
      <c r="AFF53" s="8">
        <f t="shared" si="50"/>
        <v>4.0590007205428459E-7</v>
      </c>
      <c r="AFG53" s="8">
        <f t="shared" si="50"/>
        <v>3.9704508342354737E-7</v>
      </c>
      <c r="AFH53" s="8">
        <f t="shared" si="50"/>
        <v>3.8838327244674264E-7</v>
      </c>
      <c r="AFI53" s="8">
        <f t="shared" si="50"/>
        <v>3.7991042482077701E-7</v>
      </c>
      <c r="AFJ53" s="8">
        <f t="shared" si="50"/>
        <v>3.7162241818047119E-7</v>
      </c>
      <c r="AFK53" s="8">
        <f t="shared" si="50"/>
        <v>3.6351522009287143E-7</v>
      </c>
      <c r="AFL53" s="8">
        <f t="shared" si="50"/>
        <v>3.5558488609531582E-7</v>
      </c>
      <c r="AFM53" s="8">
        <f t="shared" si="50"/>
        <v>3.478275577763032E-7</v>
      </c>
      <c r="AFN53" s="8">
        <f t="shared" si="50"/>
        <v>3.4023946089822638E-7</v>
      </c>
      <c r="AFO53" s="8">
        <f t="shared" si="50"/>
        <v>3.3281690356106232E-7</v>
      </c>
      <c r="AFP53" s="8">
        <f t="shared" si="50"/>
        <v>3.2555627440612032E-7</v>
      </c>
      <c r="AFQ53" s="8">
        <f t="shared" si="50"/>
        <v>3.1845404085897827E-7</v>
      </c>
      <c r="AFR53" s="8">
        <f t="shared" si="50"/>
        <v>3.1150674741074874E-7</v>
      </c>
      <c r="AFS53" s="8">
        <f t="shared" si="50"/>
        <v>3.047110139368429E-7</v>
      </c>
      <c r="AFT53" s="8">
        <f t="shared" si="50"/>
        <v>2.9806353405240896E-7</v>
      </c>
      <c r="AFU53" s="8">
        <f t="shared" si="50"/>
        <v>2.9156107350364989E-7</v>
      </c>
      <c r="AFV53" s="8">
        <f t="shared" si="50"/>
        <v>2.8520046859423495E-7</v>
      </c>
      <c r="AFW53" s="8">
        <f t="shared" si="50"/>
        <v>2.7897862464603993E-7</v>
      </c>
      <c r="AFX53" s="8">
        <f t="shared" si="50"/>
        <v>2.7289251449346765E-7</v>
      </c>
      <c r="AFY53" s="8">
        <f t="shared" si="50"/>
        <v>2.6693917701061614E-7</v>
      </c>
      <c r="AFZ53" s="8">
        <f t="shared" si="50"/>
        <v>2.6111571567057668E-7</v>
      </c>
      <c r="AGA53" s="8">
        <f t="shared" si="50"/>
        <v>2.5541929713616323E-7</v>
      </c>
      <c r="AGB53" s="8">
        <f t="shared" si="50"/>
        <v>2.4984714988138486E-7</v>
      </c>
      <c r="AGC53" s="8">
        <f t="shared" si="50"/>
        <v>2.4439656284299214E-7</v>
      </c>
      <c r="AGD53" s="8">
        <f t="shared" si="50"/>
        <v>2.3906488410144088E-7</v>
      </c>
      <c r="AGE53" s="8">
        <f t="shared" si="50"/>
        <v>2.3384951959063181E-7</v>
      </c>
      <c r="AGF53" s="8">
        <f t="shared" si="50"/>
        <v>2.2874793183579774E-7</v>
      </c>
      <c r="AGG53" s="8">
        <f t="shared" si="50"/>
        <v>2.2375763871892503E-7</v>
      </c>
      <c r="AGH53" s="8">
        <f t="shared" si="50"/>
        <v>2.1887621227110783E-7</v>
      </c>
      <c r="AGI53" s="8">
        <f t="shared" si="50"/>
        <v>2.1410127749124829E-7</v>
      </c>
      <c r="AGJ53" s="8">
        <f t="shared" si="50"/>
        <v>2.0943051119052751E-7</v>
      </c>
      <c r="AGK53" s="8">
        <f t="shared" si="50"/>
        <v>2.0486164086208469E-7</v>
      </c>
      <c r="AGL53" s="8">
        <f t="shared" si="50"/>
        <v>2.0039244357535619E-7</v>
      </c>
      <c r="AGM53" s="8">
        <f t="shared" si="50"/>
        <v>1.9602074489453376E-7</v>
      </c>
      <c r="AGN53" s="8">
        <f t="shared" si="50"/>
        <v>1.9174441782061889E-7</v>
      </c>
      <c r="AGO53" s="8">
        <f t="shared" si="50"/>
        <v>1.8756138175655583E-7</v>
      </c>
      <c r="AGP53" s="8">
        <f t="shared" si="50"/>
        <v>1.8346960149494115E-7</v>
      </c>
      <c r="AGQ53" s="8">
        <f t="shared" si="50"/>
        <v>1.7946708622781819E-7</v>
      </c>
      <c r="AGR53" s="8">
        <f t="shared" si="50"/>
        <v>1.7555188857807172E-7</v>
      </c>
      <c r="AGS53" s="8">
        <f t="shared" si="50"/>
        <v>1.7172210365195481E-7</v>
      </c>
      <c r="AGT53" s="8">
        <f t="shared" si="50"/>
        <v>1.6797586811228493E-7</v>
      </c>
      <c r="AGU53" s="8">
        <f t="shared" si="50"/>
        <v>1.6431135927185885E-7</v>
      </c>
      <c r="AGV53" s="8">
        <f t="shared" si="50"/>
        <v>1.6072679420664573E-7</v>
      </c>
      <c r="AGW53" s="8">
        <f t="shared" si="50"/>
        <v>1.572204288883259E-7</v>
      </c>
      <c r="AGX53" s="8">
        <f t="shared" si="50"/>
        <v>1.5379055733575426E-7</v>
      </c>
      <c r="AGY53" s="8">
        <f t="shared" si="50"/>
        <v>1.5043551078493541E-7</v>
      </c>
      <c r="AGZ53" s="8">
        <f t="shared" si="50"/>
        <v>1.471536568771056E-7</v>
      </c>
      <c r="AHA53" s="8">
        <f t="shared" si="50"/>
        <v>1.4394339886452785E-7</v>
      </c>
      <c r="AHB53" s="8">
        <f t="shared" si="50"/>
        <v>1.408031748336126E-7</v>
      </c>
      <c r="AHC53" s="8">
        <f t="shared" si="50"/>
        <v>1.3773145694498759E-7</v>
      </c>
      <c r="AHD53" s="8">
        <f t="shared" si="50"/>
        <v>1.3472675069014456E-7</v>
      </c>
      <c r="AHE53" s="8">
        <f t="shared" si="50"/>
        <v>1.317875941643043E-7</v>
      </c>
      <c r="AHF53" s="8">
        <f t="shared" si="50"/>
        <v>1.2891255735514341E-7</v>
      </c>
      <c r="AHG53" s="8">
        <f t="shared" si="50"/>
        <v>1.2610024144703884E-7</v>
      </c>
      <c r="AHH53" s="8">
        <f t="shared" si="50"/>
        <v>1.2334927814049029E-7</v>
      </c>
      <c r="AHI53" s="8">
        <f t="shared" si="50"/>
        <v>1.2065832898639011E-7</v>
      </c>
      <c r="AHJ53" s="8">
        <f t="shared" si="50"/>
        <v>1.180260847348164E-7</v>
      </c>
      <c r="AHK53" s="8">
        <f t="shared" si="50"/>
        <v>1.1545126469803294E-7</v>
      </c>
      <c r="AHL53" s="8">
        <f t="shared" si="50"/>
        <v>1.1293261612738524E-7</v>
      </c>
      <c r="AHM53" s="8">
        <f t="shared" si="50"/>
        <v>1.1046891360379057E-7</v>
      </c>
      <c r="AHN53" s="8">
        <f t="shared" si="50"/>
        <v>1.0805895844152432E-7</v>
      </c>
      <c r="AHO53" s="8">
        <f t="shared" ref="AHO53:AJZ53" si="51">AHO52/(1+$C$41)^AHO51</f>
        <v>1.0570157810501374E-7</v>
      </c>
      <c r="AHP53" s="8">
        <f t="shared" si="51"/>
        <v>1.0339562563835415E-7</v>
      </c>
      <c r="AHQ53" s="8">
        <f t="shared" si="51"/>
        <v>1.0113997910727117E-7</v>
      </c>
      <c r="AHR53" s="8">
        <f t="shared" si="51"/>
        <v>9.8933541053256449E-8</v>
      </c>
      <c r="AHS53" s="8">
        <f t="shared" si="51"/>
        <v>9.6775237959612259E-8</v>
      </c>
      <c r="AHT53" s="8">
        <f t="shared" si="51"/>
        <v>9.466401972914434E-8</v>
      </c>
      <c r="AHU53" s="8">
        <f t="shared" si="51"/>
        <v>9.2598859173249325E-8</v>
      </c>
      <c r="AHV53" s="8">
        <f t="shared" si="51"/>
        <v>9.0578751512148205E-8</v>
      </c>
      <c r="AHW53" s="8">
        <f t="shared" si="51"/>
        <v>8.8602713886022384E-8</v>
      </c>
      <c r="AHX53" s="8">
        <f t="shared" si="51"/>
        <v>8.666978487681475E-8</v>
      </c>
      <c r="AHY53" s="8">
        <f t="shared" si="51"/>
        <v>8.4779024040462925E-8</v>
      </c>
      <c r="AHZ53" s="8">
        <f t="shared" si="51"/>
        <v>8.2929511449337057E-8</v>
      </c>
      <c r="AIA53" s="8">
        <f t="shared" si="51"/>
        <v>8.1120347244659937E-8</v>
      </c>
      <c r="AIB53" s="8">
        <f t="shared" si="51"/>
        <v>7.9350651198691124E-8</v>
      </c>
      <c r="AIC53" s="8">
        <f t="shared" si="51"/>
        <v>7.7619562286462442E-8</v>
      </c>
      <c r="AID53" s="8">
        <f t="shared" si="51"/>
        <v>7.5926238266856186E-8</v>
      </c>
      <c r="AIE53" s="8">
        <f t="shared" si="51"/>
        <v>7.4269855272822754E-8</v>
      </c>
      <c r="AIF53" s="8">
        <f t="shared" si="51"/>
        <v>7.2649607410537622E-8</v>
      </c>
      <c r="AIG53" s="8">
        <f t="shared" si="51"/>
        <v>7.1064706367303027E-8</v>
      </c>
      <c r="AIH53" s="8">
        <f t="shared" si="51"/>
        <v>6.9514381028003771E-8</v>
      </c>
      <c r="AII53" s="8">
        <f t="shared" si="51"/>
        <v>6.799787709993009E-8</v>
      </c>
      <c r="AIJ53" s="8">
        <f t="shared" si="51"/>
        <v>6.6514456745785348E-8</v>
      </c>
      <c r="AIK53" s="8">
        <f t="shared" si="51"/>
        <v>6.5063398224699861E-8</v>
      </c>
      <c r="AIL53" s="8">
        <f t="shared" si="51"/>
        <v>6.3643995541076288E-8</v>
      </c>
      <c r="AIM53" s="8">
        <f t="shared" si="51"/>
        <v>6.225555810109588E-8</v>
      </c>
      <c r="AIN53" s="8">
        <f t="shared" si="51"/>
        <v>6.0897410376717848E-8</v>
      </c>
      <c r="AIO53" s="8">
        <f t="shared" si="51"/>
        <v>5.956889157700929E-8</v>
      </c>
      <c r="AIP53" s="8">
        <f t="shared" si="51"/>
        <v>5.8269355326644956E-8</v>
      </c>
      <c r="AIQ53" s="8">
        <f t="shared" si="51"/>
        <v>5.6998169351420936E-8</v>
      </c>
      <c r="AIR53" s="8">
        <f t="shared" si="51"/>
        <v>5.5754715170628948E-8</v>
      </c>
      <c r="AIS53" s="8">
        <f t="shared" si="51"/>
        <v>5.4538387796141867E-8</v>
      </c>
      <c r="AIT53" s="8">
        <f t="shared" si="51"/>
        <v>5.3348595438063672E-8</v>
      </c>
      <c r="AIU53" s="8">
        <f t="shared" si="51"/>
        <v>5.2184759216801133E-8</v>
      </c>
      <c r="AIV53" s="8">
        <f t="shared" si="51"/>
        <v>5.1046312881416555E-8</v>
      </c>
      <c r="AIW53" s="8">
        <f t="shared" si="51"/>
        <v>4.9932702534125112E-8</v>
      </c>
      <c r="AIX53" s="8">
        <f t="shared" si="51"/>
        <v>4.8843386360802227E-8</v>
      </c>
      <c r="AIY53" s="8">
        <f t="shared" si="51"/>
        <v>4.7777834367370292E-8</v>
      </c>
      <c r="AIZ53" s="8">
        <f t="shared" si="51"/>
        <v>4.6735528121936233E-8</v>
      </c>
      <c r="AJA53" s="8">
        <f t="shared" si="51"/>
        <v>4.5715960502554558E-8</v>
      </c>
      <c r="AJB53" s="8">
        <f t="shared" si="51"/>
        <v>4.4718635450492942E-8</v>
      </c>
      <c r="AJC53" s="8">
        <f t="shared" si="51"/>
        <v>4.3743067728880806E-8</v>
      </c>
      <c r="AJD53" s="8">
        <f t="shared" si="51"/>
        <v>4.278878268662291E-8</v>
      </c>
      <c r="AJE53" s="8">
        <f t="shared" si="51"/>
        <v>4.1855316027463364E-8</v>
      </c>
      <c r="AJF53" s="8">
        <f t="shared" si="51"/>
        <v>4.0942213584087757E-8</v>
      </c>
      <c r="AJG53" s="8">
        <f t="shared" si="51"/>
        <v>4.0049031097153333E-8</v>
      </c>
      <c r="AJH53" s="8">
        <f t="shared" si="51"/>
        <v>3.9175333999139738E-8</v>
      </c>
      <c r="AJI53" s="8">
        <f t="shared" si="51"/>
        <v>3.8320697202915374E-8</v>
      </c>
      <c r="AJJ53" s="8">
        <f t="shared" si="51"/>
        <v>3.748470489491607E-8</v>
      </c>
      <c r="AJK53" s="8">
        <f t="shared" si="51"/>
        <v>3.6666950332836002E-8</v>
      </c>
      <c r="AJL53" s="8">
        <f t="shared" si="51"/>
        <v>3.5867035647731826E-8</v>
      </c>
      <c r="AJM53" s="8">
        <f t="shared" si="51"/>
        <v>3.5084571650444242E-8</v>
      </c>
      <c r="AJN53" s="8">
        <f t="shared" si="51"/>
        <v>3.4319177642242587E-8</v>
      </c>
      <c r="AJO53" s="8">
        <f t="shared" si="51"/>
        <v>3.3570481229600251E-8</v>
      </c>
      <c r="AJP53" s="8">
        <f t="shared" si="51"/>
        <v>3.2838118143010962E-8</v>
      </c>
      <c r="AJQ53" s="8">
        <f t="shared" si="51"/>
        <v>3.2121732059757773E-8</v>
      </c>
      <c r="AJR53" s="8">
        <f t="shared" si="51"/>
        <v>3.1420974430548222E-8</v>
      </c>
      <c r="AJS53" s="8">
        <f t="shared" si="51"/>
        <v>3.0735504309931988E-8</v>
      </c>
      <c r="AJT53" s="8">
        <f t="shared" si="51"/>
        <v>3.0064988190417666E-8</v>
      </c>
      <c r="AJU53" s="8">
        <f t="shared" si="51"/>
        <v>2.9409099840208675E-8</v>
      </c>
      <c r="AJV53" s="8">
        <f t="shared" si="51"/>
        <v>2.8767520144478938E-8</v>
      </c>
      <c r="AJW53" s="8">
        <f t="shared" si="51"/>
        <v>2.813993695011135E-8</v>
      </c>
      <c r="AJX53" s="8">
        <f t="shared" si="51"/>
        <v>2.7526044913823231E-8</v>
      </c>
      <c r="AJY53" s="8">
        <f t="shared" si="51"/>
        <v>2.6925545353605199E-8</v>
      </c>
      <c r="AJZ53" s="8">
        <f t="shared" si="51"/>
        <v>2.633814610340086E-8</v>
      </c>
      <c r="AKA53" s="8">
        <f t="shared" ref="AKA53:ALO53" si="52">AKA52/(1+$C$41)^AKA51</f>
        <v>2.5763561370956859E-8</v>
      </c>
      <c r="AKB53" s="8">
        <f t="shared" si="52"/>
        <v>2.5201511598773982E-8</v>
      </c>
      <c r="AKC53" s="8">
        <f t="shared" si="52"/>
        <v>2.4651723328091706E-8</v>
      </c>
      <c r="AKD53" s="8">
        <f t="shared" si="52"/>
        <v>2.411392906584005E-8</v>
      </c>
      <c r="AKE53" s="8">
        <f t="shared" si="52"/>
        <v>2.3587867154493896E-8</v>
      </c>
      <c r="AKF53" s="8">
        <f t="shared" si="52"/>
        <v>2.3073281644766645E-8</v>
      </c>
      <c r="AKG53" s="8">
        <f t="shared" si="52"/>
        <v>2.2569922171081013E-8</v>
      </c>
      <c r="AKH53" s="8">
        <f t="shared" si="52"/>
        <v>2.2077543829756606E-8</v>
      </c>
      <c r="AKI53" s="8">
        <f t="shared" si="52"/>
        <v>2.1595907059854895E-8</v>
      </c>
      <c r="AKJ53" s="8">
        <f t="shared" si="52"/>
        <v>2.1124777526623621E-8</v>
      </c>
      <c r="AKK53" s="8">
        <f t="shared" si="52"/>
        <v>2.0663926007483991E-8</v>
      </c>
      <c r="AKL53" s="8">
        <f t="shared" si="52"/>
        <v>2.0213128280505034E-8</v>
      </c>
      <c r="AKM53" s="8">
        <f t="shared" si="52"/>
        <v>1.9772165015311109E-8</v>
      </c>
      <c r="AKN53" s="8">
        <f t="shared" si="52"/>
        <v>1.9340821666369244E-8</v>
      </c>
      <c r="AKO53" s="8">
        <f t="shared" si="52"/>
        <v>1.8918888368604492E-8</v>
      </c>
      <c r="AKP53" s="8">
        <f t="shared" si="52"/>
        <v>1.8506159835292543E-8</v>
      </c>
      <c r="AKQ53" s="8">
        <f t="shared" si="52"/>
        <v>1.8102435258179869E-8</v>
      </c>
      <c r="AKR53" s="8">
        <f t="shared" si="52"/>
        <v>1.7707518209782791E-8</v>
      </c>
      <c r="AKS53" s="8">
        <f t="shared" si="52"/>
        <v>1.7321216547817999E-8</v>
      </c>
      <c r="AKT53" s="8">
        <f t="shared" si="52"/>
        <v>1.6943342321717954E-8</v>
      </c>
      <c r="AKU53" s="8">
        <f t="shared" si="52"/>
        <v>1.657371168118573E-8</v>
      </c>
      <c r="AKV53" s="8">
        <f t="shared" si="52"/>
        <v>1.6212144786744804E-8</v>
      </c>
      <c r="AKW53" s="8">
        <f t="shared" si="52"/>
        <v>1.585846572224025E-8</v>
      </c>
      <c r="AKX53" s="8">
        <f t="shared" si="52"/>
        <v>1.5512502409248791E-8</v>
      </c>
      <c r="AKY53" s="8">
        <f t="shared" si="52"/>
        <v>1.5174086523356037E-8</v>
      </c>
      <c r="AKZ53" s="8">
        <f t="shared" si="52"/>
        <v>1.4843053412260234E-8</v>
      </c>
      <c r="ALA53" s="8">
        <f t="shared" si="52"/>
        <v>1.4519242015662576E-8</v>
      </c>
      <c r="ALB53" s="8">
        <f t="shared" si="52"/>
        <v>1.4202494786905194E-8</v>
      </c>
      <c r="ALC53" s="8">
        <f t="shared" si="52"/>
        <v>1.3892657616318709E-8</v>
      </c>
      <c r="ALD53" s="8">
        <f t="shared" si="52"/>
        <v>1.3589579756241924E-8</v>
      </c>
      <c r="ALE53" s="8">
        <f t="shared" si="52"/>
        <v>1.3293113747677323E-8</v>
      </c>
      <c r="ALF53" s="8">
        <f t="shared" si="52"/>
        <v>1.3003115348546619E-8</v>
      </c>
      <c r="ALG53" s="8">
        <f t="shared" si="52"/>
        <v>1.2719443463511462E-8</v>
      </c>
      <c r="ALH53" s="8">
        <f t="shared" si="52"/>
        <v>1.2441960075325135E-8</v>
      </c>
      <c r="ALI53" s="8">
        <f t="shared" si="52"/>
        <v>1.2170530177681862E-8</v>
      </c>
      <c r="ALJ53" s="8">
        <f t="shared" si="52"/>
        <v>1.1905021709531101E-8</v>
      </c>
      <c r="ALK53" s="8">
        <f t="shared" si="52"/>
        <v>1.164530549082474E-8</v>
      </c>
      <c r="ALL53" s="8">
        <f t="shared" si="52"/>
        <v>1.1391255159666081E-8</v>
      </c>
      <c r="ALM53" s="8">
        <f t="shared" si="52"/>
        <v>1.114274711082992E-8</v>
      </c>
      <c r="ALN53" s="8">
        <f t="shared" si="52"/>
        <v>1.0899660435623846E-8</v>
      </c>
      <c r="ALO53" s="8">
        <f t="shared" si="52"/>
        <v>1.0661876863061592E-8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158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8:C10">
    <cfRule type="expression" dxfId="139" priority="4">
      <formula>AND(ISNUMBER(A8),NOT(_xlfn.ISFORMULA(A8)))</formula>
    </cfRule>
  </conditionalFormatting>
  <conditionalFormatting sqref="A13:D13 A14:E22 D23 B23:B24 E23:E28 A23:A31 C24:D24 B25:D25 B26:B28 C27:C28 D28 E29:XFD31 B30:D31 A32:E34 I32:XFD35 C35:E35 B41:XFD41 A41:A50 E42:XFD44 B45:E49 F45:XFD50 A51:XFD53 A58:A76 F58:XFD76 B59:E75 A77:XFD1048576">
    <cfRule type="expression" dxfId="138" priority="20">
      <formula>AND(ISNUMBER(A13),NOT(_xlfn.ISFORMULA(A13)))</formula>
    </cfRule>
  </conditionalFormatting>
  <conditionalFormatting sqref="A1:XFD6 A7:X7 Z7:XFD7 D8:XFD9 R10:XFD28 A11:E12 A35 A36:XFD40">
    <cfRule type="expression" dxfId="137" priority="19">
      <formula>AND(ISNUMBER(A1),NOT(_xlfn.ISFORMULA(A1)))</formula>
    </cfRule>
  </conditionalFormatting>
  <conditionalFormatting sqref="B42:D43">
    <cfRule type="expression" dxfId="136" priority="1">
      <formula>AND(ISNUMBER(B42),NOT(_xlfn.ISFORMULA(B42)))</formula>
    </cfRule>
  </conditionalFormatting>
  <conditionalFormatting sqref="D10:Q10">
    <cfRule type="expression" dxfId="135" priority="6">
      <formula>AND(ISNUMBER(D10),NOT(_xlfn.ISFORMULA(D10)))</formula>
    </cfRule>
  </conditionalFormatting>
  <conditionalFormatting sqref="F20">
    <cfRule type="expression" dxfId="134" priority="3">
      <formula>AND(ISNUMBER(F20),NOT(_xlfn.ISFORMULA(F20)))</formula>
    </cfRule>
  </conditionalFormatting>
  <conditionalFormatting sqref="F21:P28 F11:Q19">
    <cfRule type="expression" dxfId="133" priority="11">
      <formula>AND(ISNUMBER(F11),NOT(_xlfn.ISFORMULA(F11)))</formula>
    </cfRule>
  </conditionalFormatting>
  <conditionalFormatting sqref="G13:P18">
    <cfRule type="cellIs" dxfId="132" priority="13" operator="lessThan">
      <formula>0</formula>
    </cfRule>
    <cfRule type="cellIs" dxfId="131" priority="14" operator="between">
      <formula>0</formula>
      <formula>0.999</formula>
    </cfRule>
    <cfRule type="cellIs" dxfId="130" priority="15" operator="greaterThan">
      <formula>1</formula>
    </cfRule>
  </conditionalFormatting>
  <conditionalFormatting sqref="G23:P28 G14:P18">
    <cfRule type="expression" dxfId="129" priority="12">
      <formula>AND(ISNUMBER(G14),NOT(_xlfn.ISFORMULA(G14)))</formula>
    </cfRule>
  </conditionalFormatting>
  <conditionalFormatting sqref="G23:P28">
    <cfRule type="cellIs" dxfId="128" priority="8" operator="lessThan">
      <formula>0</formula>
    </cfRule>
    <cfRule type="cellIs" dxfId="127" priority="9" operator="between">
      <formula>0</formula>
      <formula>0.999</formula>
    </cfRule>
    <cfRule type="cellIs" dxfId="126" priority="10" operator="greaterThan">
      <formula>1</formula>
    </cfRule>
  </conditionalFormatting>
  <conditionalFormatting sqref="Q20:Q28">
    <cfRule type="expression" dxfId="125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EB45D-3D6E-8A49-AD42-6CECB77E07E1}">
  <dimension ref="A1:APK76"/>
  <sheetViews>
    <sheetView topLeftCell="A9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163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-0.93374814814814822</v>
      </c>
      <c r="H13" s="25">
        <f t="shared" ref="H13:P18" si="1">(($C$28*H$12)-($C$12*$F13))/($C$12*$F13)</f>
        <v>-0.86749629629629632</v>
      </c>
      <c r="I13" s="25">
        <f t="shared" si="1"/>
        <v>-0.80124444444444454</v>
      </c>
      <c r="J13" s="25">
        <f t="shared" si="1"/>
        <v>-0.73499259259259264</v>
      </c>
      <c r="K13" s="25">
        <f t="shared" si="1"/>
        <v>-0.66874074074074086</v>
      </c>
      <c r="L13" s="25">
        <f t="shared" si="1"/>
        <v>-0.60248888888888896</v>
      </c>
      <c r="M13" s="25">
        <f t="shared" si="1"/>
        <v>-0.53623703703703718</v>
      </c>
      <c r="N13" s="25">
        <f t="shared" si="1"/>
        <v>-0.46998518518518528</v>
      </c>
      <c r="O13" s="25">
        <f t="shared" si="1"/>
        <v>-0.4037333333333335</v>
      </c>
      <c r="P13" s="25">
        <f t="shared" si="1"/>
        <v>-0.33748148148148166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-0.76149333333333336</v>
      </c>
      <c r="H14" s="25">
        <f t="shared" si="1"/>
        <v>-0.52298666666666682</v>
      </c>
      <c r="I14" s="25">
        <f t="shared" si="1"/>
        <v>-0.28448000000000018</v>
      </c>
      <c r="J14" s="25">
        <f t="shared" si="1"/>
        <v>-4.597333333333356E-2</v>
      </c>
      <c r="K14" s="25">
        <f t="shared" si="1"/>
        <v>0.19253333333333306</v>
      </c>
      <c r="L14" s="25">
        <f t="shared" si="1"/>
        <v>0.43103999999999965</v>
      </c>
      <c r="M14" s="25">
        <f t="shared" si="1"/>
        <v>0.66954666666666629</v>
      </c>
      <c r="N14" s="25">
        <f t="shared" si="1"/>
        <v>0.90805333333333293</v>
      </c>
      <c r="O14" s="25">
        <f t="shared" si="1"/>
        <v>1.1465599999999996</v>
      </c>
      <c r="P14" s="25">
        <f t="shared" si="1"/>
        <v>1.385066666666666</v>
      </c>
    </row>
    <row r="15" spans="1:18" x14ac:dyDescent="0.2">
      <c r="B15" s="2" t="s">
        <v>157</v>
      </c>
      <c r="F15" s="24">
        <v>100</v>
      </c>
      <c r="G15" s="25">
        <f t="shared" si="2"/>
        <v>-0.88074666666666668</v>
      </c>
      <c r="H15" s="25">
        <f t="shared" si="1"/>
        <v>-0.76149333333333336</v>
      </c>
      <c r="I15" s="25">
        <f t="shared" si="1"/>
        <v>-0.64224000000000003</v>
      </c>
      <c r="J15" s="25">
        <f t="shared" si="1"/>
        <v>-0.52298666666666682</v>
      </c>
      <c r="K15" s="25">
        <f t="shared" si="1"/>
        <v>-0.4037333333333335</v>
      </c>
      <c r="L15" s="25">
        <f t="shared" si="1"/>
        <v>-0.28448000000000018</v>
      </c>
      <c r="M15" s="25">
        <f t="shared" si="1"/>
        <v>-0.16522666666666685</v>
      </c>
      <c r="N15" s="25">
        <f t="shared" si="1"/>
        <v>-4.597333333333356E-2</v>
      </c>
      <c r="O15" s="25">
        <f t="shared" si="1"/>
        <v>7.3279999999999748E-2</v>
      </c>
      <c r="P15" s="25">
        <f t="shared" si="1"/>
        <v>0.19253333333333306</v>
      </c>
    </row>
    <row r="16" spans="1:18" x14ac:dyDescent="0.2">
      <c r="B16" s="34" t="s">
        <v>6</v>
      </c>
      <c r="C16" s="47">
        <v>1060000</v>
      </c>
      <c r="D16" s="6"/>
      <c r="F16" s="24">
        <v>200</v>
      </c>
      <c r="G16" s="25">
        <f t="shared" si="2"/>
        <v>-0.94037333333333339</v>
      </c>
      <c r="H16" s="25">
        <f t="shared" si="1"/>
        <v>-0.88074666666666668</v>
      </c>
      <c r="I16" s="25">
        <f t="shared" si="1"/>
        <v>-0.82112000000000007</v>
      </c>
      <c r="J16" s="25">
        <f t="shared" si="1"/>
        <v>-0.76149333333333336</v>
      </c>
      <c r="K16" s="25">
        <f t="shared" si="1"/>
        <v>-0.70186666666666675</v>
      </c>
      <c r="L16" s="25">
        <f t="shared" si="1"/>
        <v>-0.64224000000000003</v>
      </c>
      <c r="M16" s="25">
        <f t="shared" si="1"/>
        <v>-0.58261333333333343</v>
      </c>
      <c r="N16" s="25">
        <f t="shared" si="1"/>
        <v>-0.52298666666666682</v>
      </c>
      <c r="O16" s="25">
        <f t="shared" si="1"/>
        <v>-0.46336000000000011</v>
      </c>
      <c r="P16" s="25">
        <f t="shared" si="1"/>
        <v>-0.4037333333333335</v>
      </c>
    </row>
    <row r="17" spans="2:17" x14ac:dyDescent="0.2">
      <c r="B17" s="34" t="s">
        <v>8</v>
      </c>
      <c r="C17" s="47">
        <v>3120</v>
      </c>
      <c r="D17" s="6"/>
      <c r="F17" s="24">
        <v>300</v>
      </c>
      <c r="G17" s="25">
        <f t="shared" si="2"/>
        <v>-0.96024888888888893</v>
      </c>
      <c r="H17" s="25">
        <f t="shared" si="1"/>
        <v>-0.92049777777777775</v>
      </c>
      <c r="I17" s="25">
        <f t="shared" si="1"/>
        <v>-0.88074666666666668</v>
      </c>
      <c r="J17" s="25">
        <f t="shared" si="1"/>
        <v>-0.84099555555555561</v>
      </c>
      <c r="K17" s="25">
        <f t="shared" si="1"/>
        <v>-0.80124444444444454</v>
      </c>
      <c r="L17" s="25">
        <f t="shared" si="1"/>
        <v>-0.76149333333333336</v>
      </c>
      <c r="M17" s="25">
        <f t="shared" si="1"/>
        <v>-0.72174222222222228</v>
      </c>
      <c r="N17" s="25">
        <f t="shared" si="1"/>
        <v>-0.68199111111111121</v>
      </c>
      <c r="O17" s="25">
        <f t="shared" si="1"/>
        <v>-0.64224000000000003</v>
      </c>
      <c r="P17" s="25">
        <f t="shared" si="1"/>
        <v>-0.60248888888888896</v>
      </c>
    </row>
    <row r="18" spans="2:17" x14ac:dyDescent="0.2">
      <c r="B18" s="34" t="s">
        <v>9</v>
      </c>
      <c r="C18" s="34">
        <f>C17/2000</f>
        <v>1.56</v>
      </c>
      <c r="D18" s="6" t="s">
        <v>89</v>
      </c>
      <c r="F18" s="24">
        <v>400</v>
      </c>
      <c r="G18" s="25">
        <f t="shared" si="2"/>
        <v>-0.97018666666666664</v>
      </c>
      <c r="H18" s="25">
        <f t="shared" si="1"/>
        <v>-0.94037333333333339</v>
      </c>
      <c r="I18" s="25">
        <f t="shared" si="1"/>
        <v>-0.91056000000000004</v>
      </c>
      <c r="J18" s="25">
        <f t="shared" si="1"/>
        <v>-0.88074666666666668</v>
      </c>
      <c r="K18" s="25">
        <f t="shared" si="1"/>
        <v>-0.85093333333333332</v>
      </c>
      <c r="L18" s="25">
        <f t="shared" si="1"/>
        <v>-0.82112000000000007</v>
      </c>
      <c r="M18" s="25">
        <f t="shared" si="1"/>
        <v>-0.79130666666666671</v>
      </c>
      <c r="N18" s="25">
        <f t="shared" si="1"/>
        <v>-0.76149333333333336</v>
      </c>
      <c r="O18" s="25">
        <f t="shared" si="1"/>
        <v>-0.73168000000000011</v>
      </c>
      <c r="P18" s="25">
        <f t="shared" si="1"/>
        <v>-0.70186666666666675</v>
      </c>
    </row>
    <row r="19" spans="2:17" x14ac:dyDescent="0.2">
      <c r="B19" s="34" t="s">
        <v>90</v>
      </c>
      <c r="C19" s="48">
        <v>0.17199999999999999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344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-0.93374814814814822</v>
      </c>
      <c r="H23" s="25">
        <f t="shared" si="4"/>
        <v>-0.86749629629629632</v>
      </c>
      <c r="I23" s="25">
        <f t="shared" si="4"/>
        <v>-0.80124444444444454</v>
      </c>
      <c r="J23" s="25">
        <f t="shared" si="4"/>
        <v>-0.73499259259259264</v>
      </c>
      <c r="K23" s="25">
        <f t="shared" si="4"/>
        <v>-0.66874074074074086</v>
      </c>
      <c r="L23" s="25">
        <f t="shared" si="4"/>
        <v>-0.60248888888888896</v>
      </c>
      <c r="M23" s="25">
        <f t="shared" si="4"/>
        <v>-0.53623703703703718</v>
      </c>
      <c r="N23" s="25">
        <f t="shared" si="4"/>
        <v>-0.46998518518518528</v>
      </c>
      <c r="O23" s="25">
        <f t="shared" si="4"/>
        <v>-0.4037333333333335</v>
      </c>
      <c r="P23" s="25">
        <f t="shared" si="4"/>
        <v>-0.33748148148148166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536.64</v>
      </c>
      <c r="F24" s="77">
        <v>0.05</v>
      </c>
      <c r="G24" s="25">
        <f t="shared" si="4"/>
        <v>-0.96687407407407411</v>
      </c>
      <c r="H24" s="25">
        <f t="shared" si="4"/>
        <v>-0.93374814814814822</v>
      </c>
      <c r="I24" s="25">
        <f t="shared" si="4"/>
        <v>-0.90062222222222221</v>
      </c>
      <c r="J24" s="25">
        <f t="shared" si="4"/>
        <v>-0.86749629629629632</v>
      </c>
      <c r="K24" s="25">
        <f t="shared" si="4"/>
        <v>-0.83437037037037043</v>
      </c>
      <c r="L24" s="25">
        <f t="shared" si="4"/>
        <v>-0.80124444444444454</v>
      </c>
      <c r="M24" s="25">
        <f t="shared" si="4"/>
        <v>-0.76811851851851853</v>
      </c>
      <c r="N24" s="25">
        <f t="shared" si="4"/>
        <v>-0.73499259259259264</v>
      </c>
      <c r="O24" s="25">
        <f t="shared" si="4"/>
        <v>-0.70186666666666675</v>
      </c>
      <c r="P24" s="25">
        <f t="shared" si="4"/>
        <v>-0.66874074074074086</v>
      </c>
    </row>
    <row r="25" spans="2:17" x14ac:dyDescent="0.2">
      <c r="F25" s="25">
        <v>0.15</v>
      </c>
      <c r="G25" s="25">
        <f t="shared" si="4"/>
        <v>-0.90062222222222221</v>
      </c>
      <c r="H25" s="25">
        <f t="shared" si="4"/>
        <v>-0.80124444444444454</v>
      </c>
      <c r="I25" s="25">
        <f t="shared" si="4"/>
        <v>-0.70186666666666675</v>
      </c>
      <c r="J25" s="25">
        <f t="shared" si="4"/>
        <v>-0.60248888888888896</v>
      </c>
      <c r="K25" s="25">
        <f t="shared" si="4"/>
        <v>-0.50311111111111118</v>
      </c>
      <c r="L25" s="25">
        <f t="shared" si="4"/>
        <v>-0.4037333333333335</v>
      </c>
      <c r="M25" s="25">
        <f t="shared" si="4"/>
        <v>-0.30435555555555571</v>
      </c>
      <c r="N25" s="25">
        <f t="shared" si="4"/>
        <v>-0.20497777777777795</v>
      </c>
      <c r="O25" s="25">
        <f t="shared" si="4"/>
        <v>-0.10560000000000021</v>
      </c>
      <c r="P25" s="25">
        <f t="shared" si="4"/>
        <v>-6.2222222222224578E-3</v>
      </c>
    </row>
    <row r="26" spans="2:17" x14ac:dyDescent="0.2">
      <c r="B26" s="26" t="s">
        <v>87</v>
      </c>
      <c r="F26" s="25">
        <v>0.2</v>
      </c>
      <c r="G26" s="25">
        <f t="shared" si="4"/>
        <v>-0.86749629629629632</v>
      </c>
      <c r="H26" s="25">
        <f t="shared" si="4"/>
        <v>-0.73499259259259264</v>
      </c>
      <c r="I26" s="25">
        <f t="shared" si="4"/>
        <v>-0.60248888888888896</v>
      </c>
      <c r="J26" s="25">
        <f t="shared" si="4"/>
        <v>-0.46998518518518528</v>
      </c>
      <c r="K26" s="25">
        <f t="shared" si="4"/>
        <v>-0.33748148148148166</v>
      </c>
      <c r="L26" s="25">
        <f t="shared" si="4"/>
        <v>-0.20497777777777795</v>
      </c>
      <c r="M26" s="25">
        <f t="shared" si="4"/>
        <v>-7.2474074074074288E-2</v>
      </c>
      <c r="N26" s="25">
        <f t="shared" si="4"/>
        <v>6.0029629629629377E-2</v>
      </c>
      <c r="O26" s="25">
        <f t="shared" si="4"/>
        <v>0.19253333333333306</v>
      </c>
      <c r="P26" s="25">
        <f t="shared" si="4"/>
        <v>0.32503703703703674</v>
      </c>
    </row>
    <row r="27" spans="2:17" x14ac:dyDescent="0.2">
      <c r="B27" s="34" t="s">
        <v>0</v>
      </c>
      <c r="C27" s="33">
        <f>C24+(C24*C21)</f>
        <v>590.30399999999997</v>
      </c>
      <c r="F27" s="25">
        <v>0.25</v>
      </c>
      <c r="G27" s="25">
        <f t="shared" si="4"/>
        <v>-0.83437037037037043</v>
      </c>
      <c r="H27" s="25">
        <f t="shared" si="4"/>
        <v>-0.66874074074074086</v>
      </c>
      <c r="I27" s="25">
        <f t="shared" si="4"/>
        <v>-0.50311111111111118</v>
      </c>
      <c r="J27" s="25">
        <f t="shared" si="4"/>
        <v>-0.33748148148148166</v>
      </c>
      <c r="K27" s="25">
        <f t="shared" si="4"/>
        <v>-0.17185185185185206</v>
      </c>
      <c r="L27" s="25">
        <f t="shared" si="4"/>
        <v>-6.2222222222224578E-3</v>
      </c>
      <c r="M27" s="25">
        <f t="shared" si="4"/>
        <v>0.15940740740740714</v>
      </c>
      <c r="N27" s="25">
        <f t="shared" si="4"/>
        <v>0.32503703703703674</v>
      </c>
      <c r="O27" s="25">
        <f t="shared" si="4"/>
        <v>0.4906666666666662</v>
      </c>
      <c r="P27" s="25">
        <f t="shared" si="4"/>
        <v>0.65629629629629593</v>
      </c>
    </row>
    <row r="28" spans="2:17" ht="15" customHeight="1" x14ac:dyDescent="0.2">
      <c r="B28" s="34" t="s">
        <v>2</v>
      </c>
      <c r="C28" s="33">
        <f>C27-C24</f>
        <v>53.663999999999987</v>
      </c>
      <c r="F28" s="25">
        <v>0.3</v>
      </c>
      <c r="G28" s="25">
        <f t="shared" si="4"/>
        <v>-0.80124444444444454</v>
      </c>
      <c r="H28" s="25">
        <f t="shared" si="4"/>
        <v>-0.60248888888888896</v>
      </c>
      <c r="I28" s="25">
        <f t="shared" si="4"/>
        <v>-0.4037333333333335</v>
      </c>
      <c r="J28" s="25">
        <f t="shared" si="4"/>
        <v>-0.20497777777777795</v>
      </c>
      <c r="K28" s="25">
        <f t="shared" si="4"/>
        <v>-6.2222222222224578E-3</v>
      </c>
      <c r="L28" s="25">
        <f t="shared" si="4"/>
        <v>0.19253333333333306</v>
      </c>
      <c r="M28" s="25">
        <f t="shared" si="4"/>
        <v>0.39128888888888858</v>
      </c>
      <c r="N28" s="25">
        <f t="shared" si="4"/>
        <v>0.59004444444444404</v>
      </c>
      <c r="O28" s="25">
        <f t="shared" si="4"/>
        <v>0.78879999999999961</v>
      </c>
      <c r="P28" s="25">
        <f t="shared" si="4"/>
        <v>0.98755555555555508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4770000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191.16306597343248</v>
      </c>
      <c r="D38" s="72">
        <f>SUM(C53:V53)</f>
        <v>860.23379688044622</v>
      </c>
    </row>
    <row r="39" spans="1:1103" x14ac:dyDescent="0.2">
      <c r="B39" s="1" t="s">
        <v>147</v>
      </c>
      <c r="C39" s="72">
        <f>D39/C12</f>
        <v>535.92186456319234</v>
      </c>
      <c r="D39" s="72">
        <f>SUM(C53:ALO53)</f>
        <v>2411.6483905343657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53.663999999999987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42.93119999999999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42.928801686937554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53.663999999999987</v>
      </c>
      <c r="D52" s="8">
        <f t="shared" ref="D52:BO52" si="21">C52*(1-$C$43)</f>
        <v>53.543148671999987</v>
      </c>
      <c r="E52" s="8">
        <f t="shared" si="21"/>
        <v>53.422569501190644</v>
      </c>
      <c r="F52" s="8">
        <f t="shared" si="21"/>
        <v>53.30226187467396</v>
      </c>
      <c r="G52" s="8">
        <f t="shared" si="21"/>
        <v>53.182225180932193</v>
      </c>
      <c r="H52" s="8">
        <f t="shared" si="21"/>
        <v>53.062458809824733</v>
      </c>
      <c r="I52" s="8">
        <f t="shared" si="21"/>
        <v>52.942962152585004</v>
      </c>
      <c r="J52" s="8">
        <f t="shared" si="21"/>
        <v>52.823734601817378</v>
      </c>
      <c r="K52" s="8">
        <f t="shared" si="21"/>
        <v>52.70477555149408</v>
      </c>
      <c r="L52" s="8">
        <f t="shared" si="21"/>
        <v>52.586084396952117</v>
      </c>
      <c r="M52" s="8">
        <f t="shared" si="21"/>
        <v>52.467660534890179</v>
      </c>
      <c r="N52" s="8">
        <f t="shared" si="21"/>
        <v>52.349503363365606</v>
      </c>
      <c r="O52" s="8">
        <f t="shared" si="21"/>
        <v>52.231612281791307</v>
      </c>
      <c r="P52" s="8">
        <f t="shared" si="21"/>
        <v>52.113986690932713</v>
      </c>
      <c r="Q52" s="8">
        <f t="shared" si="21"/>
        <v>51.996625992904733</v>
      </c>
      <c r="R52" s="8">
        <f t="shared" si="21"/>
        <v>51.879529591168712</v>
      </c>
      <c r="S52" s="8">
        <f t="shared" si="21"/>
        <v>51.762696890529398</v>
      </c>
      <c r="T52" s="8">
        <f t="shared" si="21"/>
        <v>51.646127297131926</v>
      </c>
      <c r="U52" s="8">
        <f t="shared" si="21"/>
        <v>51.529820218458781</v>
      </c>
      <c r="V52" s="8">
        <f t="shared" si="21"/>
        <v>51.41377506332681</v>
      </c>
      <c r="W52" s="8">
        <f t="shared" si="21"/>
        <v>51.297991241884198</v>
      </c>
      <c r="X52" s="8">
        <f t="shared" si="21"/>
        <v>51.182468165607474</v>
      </c>
      <c r="Y52" s="8">
        <f t="shared" si="21"/>
        <v>51.067205247298524</v>
      </c>
      <c r="Z52" s="8">
        <f t="shared" si="21"/>
        <v>50.952201901081608</v>
      </c>
      <c r="AA52" s="8">
        <f t="shared" si="21"/>
        <v>50.837457542400372</v>
      </c>
      <c r="AB52" s="8">
        <f t="shared" si="21"/>
        <v>50.722971588014886</v>
      </c>
      <c r="AC52" s="8">
        <f t="shared" si="21"/>
        <v>50.608743455998678</v>
      </c>
      <c r="AD52" s="8">
        <f t="shared" si="21"/>
        <v>50.494772565735765</v>
      </c>
      <c r="AE52" s="8">
        <f t="shared" si="21"/>
        <v>50.381058337917729</v>
      </c>
      <c r="AF52" s="8">
        <f t="shared" si="21"/>
        <v>50.267600194540734</v>
      </c>
      <c r="AG52" s="8">
        <f t="shared" si="21"/>
        <v>50.154397558902623</v>
      </c>
      <c r="AH52" s="8">
        <f t="shared" si="21"/>
        <v>50.041449855599971</v>
      </c>
      <c r="AI52" s="8">
        <f t="shared" si="21"/>
        <v>49.928756510525162</v>
      </c>
      <c r="AJ52" s="8">
        <f t="shared" si="21"/>
        <v>49.81631695086346</v>
      </c>
      <c r="AK52" s="8">
        <f t="shared" si="21"/>
        <v>49.704130605090114</v>
      </c>
      <c r="AL52" s="8">
        <f t="shared" si="21"/>
        <v>49.592196902967451</v>
      </c>
      <c r="AM52" s="8">
        <f t="shared" si="21"/>
        <v>49.480515275541968</v>
      </c>
      <c r="AN52" s="8">
        <f t="shared" si="21"/>
        <v>49.369085155141448</v>
      </c>
      <c r="AO52" s="8">
        <f t="shared" si="21"/>
        <v>49.257905975372068</v>
      </c>
      <c r="AP52" s="8">
        <f t="shared" si="21"/>
        <v>49.14697717111553</v>
      </c>
      <c r="AQ52" s="8">
        <f t="shared" si="21"/>
        <v>49.036298178526174</v>
      </c>
      <c r="AR52" s="8">
        <f t="shared" si="21"/>
        <v>48.925868435028129</v>
      </c>
      <c r="AS52" s="8">
        <f t="shared" si="21"/>
        <v>48.815687379312443</v>
      </c>
      <c r="AT52" s="8">
        <f t="shared" si="21"/>
        <v>48.705754451334229</v>
      </c>
      <c r="AU52" s="8">
        <f t="shared" si="21"/>
        <v>48.596069092309826</v>
      </c>
      <c r="AV52" s="8">
        <f t="shared" si="21"/>
        <v>48.486630744713942</v>
      </c>
      <c r="AW52" s="8">
        <f t="shared" si="21"/>
        <v>48.377438852276846</v>
      </c>
      <c r="AX52" s="8">
        <f t="shared" si="21"/>
        <v>48.268492859981514</v>
      </c>
      <c r="AY52" s="8">
        <f t="shared" si="21"/>
        <v>48.159792214060836</v>
      </c>
      <c r="AZ52" s="8">
        <f t="shared" si="21"/>
        <v>48.051336361994771</v>
      </c>
      <c r="BA52" s="8">
        <f t="shared" si="21"/>
        <v>47.943124752507558</v>
      </c>
      <c r="BB52" s="8">
        <f t="shared" si="21"/>
        <v>47.835156835564909</v>
      </c>
      <c r="BC52" s="8">
        <f t="shared" si="21"/>
        <v>47.727432062371214</v>
      </c>
      <c r="BD52" s="8">
        <f t="shared" si="21"/>
        <v>47.619949885366751</v>
      </c>
      <c r="BE52" s="8">
        <f t="shared" si="21"/>
        <v>47.512709758224901</v>
      </c>
      <c r="BF52" s="8">
        <f t="shared" si="21"/>
        <v>47.40571113584938</v>
      </c>
      <c r="BG52" s="8">
        <f t="shared" si="21"/>
        <v>47.298953474371444</v>
      </c>
      <c r="BH52" s="8">
        <f t="shared" si="21"/>
        <v>47.192436231147155</v>
      </c>
      <c r="BI52" s="8">
        <f t="shared" si="21"/>
        <v>47.086158864754609</v>
      </c>
      <c r="BJ52" s="8">
        <f t="shared" si="21"/>
        <v>46.980120834991183</v>
      </c>
      <c r="BK52" s="8">
        <f t="shared" si="21"/>
        <v>46.874321602870779</v>
      </c>
      <c r="BL52" s="8">
        <f t="shared" si="21"/>
        <v>46.768760630621109</v>
      </c>
      <c r="BM52" s="8">
        <f t="shared" si="21"/>
        <v>46.66343738168095</v>
      </c>
      <c r="BN52" s="8">
        <f t="shared" si="21"/>
        <v>46.558351320697405</v>
      </c>
      <c r="BO52" s="8">
        <f t="shared" si="21"/>
        <v>46.453501913523191</v>
      </c>
      <c r="BP52" s="8">
        <f t="shared" ref="BP52:EA52" si="22">BO52*(1-$C$43)</f>
        <v>46.348888627213938</v>
      </c>
      <c r="BQ52" s="8">
        <f t="shared" si="22"/>
        <v>46.244510930025449</v>
      </c>
      <c r="BR52" s="8">
        <f t="shared" si="22"/>
        <v>46.140368291411029</v>
      </c>
      <c r="BS52" s="8">
        <f t="shared" si="22"/>
        <v>46.036460182018772</v>
      </c>
      <c r="BT52" s="8">
        <f t="shared" si="22"/>
        <v>45.932786073688867</v>
      </c>
      <c r="BU52" s="8">
        <f t="shared" si="22"/>
        <v>45.829345439450918</v>
      </c>
      <c r="BV52" s="8">
        <f t="shared" si="22"/>
        <v>45.726137753521272</v>
      </c>
      <c r="BW52" s="8">
        <f t="shared" si="22"/>
        <v>45.623162491300342</v>
      </c>
      <c r="BX52" s="8">
        <f t="shared" si="22"/>
        <v>45.520419129369934</v>
      </c>
      <c r="BY52" s="8">
        <f t="shared" si="22"/>
        <v>45.417907145490588</v>
      </c>
      <c r="BZ52" s="8">
        <f t="shared" si="22"/>
        <v>45.315626018598941</v>
      </c>
      <c r="CA52" s="8">
        <f t="shared" si="22"/>
        <v>45.213575228805055</v>
      </c>
      <c r="CB52" s="8">
        <f t="shared" si="22"/>
        <v>45.111754257389784</v>
      </c>
      <c r="CC52" s="8">
        <f t="shared" si="22"/>
        <v>45.010162586802139</v>
      </c>
      <c r="CD52" s="8">
        <f t="shared" si="22"/>
        <v>44.908799700656658</v>
      </c>
      <c r="CE52" s="8">
        <f t="shared" si="22"/>
        <v>44.807665083730775</v>
      </c>
      <c r="CF52" s="8">
        <f t="shared" si="22"/>
        <v>44.706758221962211</v>
      </c>
      <c r="CG52" s="8">
        <f t="shared" si="22"/>
        <v>44.606078602446352</v>
      </c>
      <c r="CH52" s="8">
        <f t="shared" si="22"/>
        <v>44.505625713433645</v>
      </c>
      <c r="CI52" s="8">
        <f t="shared" si="22"/>
        <v>44.405399044326991</v>
      </c>
      <c r="CJ52" s="8">
        <f t="shared" si="22"/>
        <v>44.305398085679165</v>
      </c>
      <c r="CK52" s="8">
        <f t="shared" si="22"/>
        <v>44.205622329190213</v>
      </c>
      <c r="CL52" s="8">
        <f t="shared" si="22"/>
        <v>44.106071267704877</v>
      </c>
      <c r="CM52" s="8">
        <f t="shared" si="22"/>
        <v>44.006744395210006</v>
      </c>
      <c r="CN52" s="8">
        <f t="shared" si="22"/>
        <v>43.90764120683199</v>
      </c>
      <c r="CO52" s="8">
        <f t="shared" si="22"/>
        <v>43.808761198834205</v>
      </c>
      <c r="CP52" s="8">
        <f t="shared" si="22"/>
        <v>43.710103868614432</v>
      </c>
      <c r="CQ52" s="8">
        <f t="shared" si="22"/>
        <v>43.611668714702311</v>
      </c>
      <c r="CR52" s="8">
        <f t="shared" si="22"/>
        <v>43.513455236756798</v>
      </c>
      <c r="CS52" s="8">
        <f t="shared" si="22"/>
        <v>43.415462935563617</v>
      </c>
      <c r="CT52" s="8">
        <f t="shared" si="22"/>
        <v>43.317691313032725</v>
      </c>
      <c r="CU52" s="8">
        <f t="shared" si="22"/>
        <v>43.220139872195773</v>
      </c>
      <c r="CV52" s="8">
        <f t="shared" si="22"/>
        <v>43.12280811720359</v>
      </c>
      <c r="CW52" s="8">
        <f t="shared" si="22"/>
        <v>43.025695553323644</v>
      </c>
      <c r="CX52" s="8">
        <f t="shared" si="22"/>
        <v>42.928801686937554</v>
      </c>
      <c r="CY52" s="8">
        <f t="shared" si="22"/>
        <v>42.832126025538571</v>
      </c>
      <c r="CZ52" s="8">
        <f t="shared" si="22"/>
        <v>42.735668077729059</v>
      </c>
      <c r="DA52" s="8">
        <f t="shared" si="22"/>
        <v>42.639427353218011</v>
      </c>
      <c r="DB52" s="8">
        <f t="shared" si="22"/>
        <v>42.543403362818566</v>
      </c>
      <c r="DC52" s="8">
        <f t="shared" si="22"/>
        <v>42.447595618445497</v>
      </c>
      <c r="DD52" s="8">
        <f t="shared" si="22"/>
        <v>42.352003633112759</v>
      </c>
      <c r="DE52" s="8">
        <f t="shared" si="22"/>
        <v>42.256626920930984</v>
      </c>
      <c r="DF52" s="8">
        <f t="shared" si="22"/>
        <v>42.161464997105043</v>
      </c>
      <c r="DG52" s="8">
        <f t="shared" si="22"/>
        <v>42.066517377931561</v>
      </c>
      <c r="DH52" s="8">
        <f t="shared" si="22"/>
        <v>41.971783580796455</v>
      </c>
      <c r="DI52" s="8">
        <f t="shared" si="22"/>
        <v>41.877263124172501</v>
      </c>
      <c r="DJ52" s="8">
        <f t="shared" si="22"/>
        <v>41.782955527616863</v>
      </c>
      <c r="DK52" s="8">
        <f t="shared" si="22"/>
        <v>41.688860311768671</v>
      </c>
      <c r="DL52" s="8">
        <f t="shared" si="22"/>
        <v>41.594976998346567</v>
      </c>
      <c r="DM52" s="8">
        <f t="shared" si="22"/>
        <v>41.501305110146291</v>
      </c>
      <c r="DN52" s="8">
        <f t="shared" si="22"/>
        <v>41.407844171038242</v>
      </c>
      <c r="DO52" s="8">
        <f t="shared" si="22"/>
        <v>41.314593705965059</v>
      </c>
      <c r="DP52" s="8">
        <f t="shared" si="22"/>
        <v>41.221553240939222</v>
      </c>
      <c r="DQ52" s="8">
        <f t="shared" si="22"/>
        <v>41.128722303040625</v>
      </c>
      <c r="DR52" s="8">
        <f t="shared" si="22"/>
        <v>41.036100420414179</v>
      </c>
      <c r="DS52" s="8">
        <f t="shared" si="22"/>
        <v>40.943687122267406</v>
      </c>
      <c r="DT52" s="8">
        <f t="shared" si="22"/>
        <v>40.851481938868055</v>
      </c>
      <c r="DU52" s="8">
        <f t="shared" si="22"/>
        <v>40.759484401541719</v>
      </c>
      <c r="DV52" s="8">
        <f t="shared" si="22"/>
        <v>40.667694042669446</v>
      </c>
      <c r="DW52" s="8">
        <f t="shared" si="22"/>
        <v>40.576110395685355</v>
      </c>
      <c r="DX52" s="8">
        <f t="shared" si="22"/>
        <v>40.484732995074268</v>
      </c>
      <c r="DY52" s="8">
        <f t="shared" si="22"/>
        <v>40.393561376369362</v>
      </c>
      <c r="DZ52" s="8">
        <f t="shared" si="22"/>
        <v>40.302595076149778</v>
      </c>
      <c r="EA52" s="8">
        <f t="shared" si="22"/>
        <v>40.211833632038285</v>
      </c>
      <c r="EB52" s="8">
        <f t="shared" ref="EB52:GM52" si="23">EA52*(1-$C$43)</f>
        <v>40.121276582698933</v>
      </c>
      <c r="EC52" s="8">
        <f t="shared" si="23"/>
        <v>40.030923467834697</v>
      </c>
      <c r="ED52" s="8">
        <f t="shared" si="23"/>
        <v>39.940773828185129</v>
      </c>
      <c r="EE52" s="8">
        <f t="shared" si="23"/>
        <v>39.850827205524055</v>
      </c>
      <c r="EF52" s="8">
        <f t="shared" si="23"/>
        <v>39.761083142657213</v>
      </c>
      <c r="EG52" s="8">
        <f t="shared" si="23"/>
        <v>39.671541183419947</v>
      </c>
      <c r="EH52" s="8">
        <f t="shared" si="23"/>
        <v>39.582200872674882</v>
      </c>
      <c r="EI52" s="8">
        <f t="shared" si="23"/>
        <v>39.493061756309615</v>
      </c>
      <c r="EJ52" s="8">
        <f t="shared" si="23"/>
        <v>39.404123381234406</v>
      </c>
      <c r="EK52" s="8">
        <f t="shared" si="23"/>
        <v>39.315385295379862</v>
      </c>
      <c r="EL52" s="8">
        <f t="shared" si="23"/>
        <v>39.226847047694662</v>
      </c>
      <c r="EM52" s="8">
        <f t="shared" si="23"/>
        <v>39.138508188143255</v>
      </c>
      <c r="EN52" s="8">
        <f t="shared" si="23"/>
        <v>39.050368267703554</v>
      </c>
      <c r="EO52" s="8">
        <f t="shared" si="23"/>
        <v>38.962426838364685</v>
      </c>
      <c r="EP52" s="8">
        <f t="shared" si="23"/>
        <v>38.874683453124689</v>
      </c>
      <c r="EQ52" s="8">
        <f t="shared" si="23"/>
        <v>38.787137665988254</v>
      </c>
      <c r="ER52" s="8">
        <f t="shared" si="23"/>
        <v>38.69978903196445</v>
      </c>
      <c r="ES52" s="8">
        <f t="shared" si="23"/>
        <v>38.612637107064465</v>
      </c>
      <c r="ET52" s="8">
        <f t="shared" si="23"/>
        <v>38.525681448299352</v>
      </c>
      <c r="EU52" s="8">
        <f t="shared" si="23"/>
        <v>38.438921613677778</v>
      </c>
      <c r="EV52" s="8">
        <f t="shared" si="23"/>
        <v>38.352357162203774</v>
      </c>
      <c r="EW52" s="8">
        <f t="shared" si="23"/>
        <v>38.26598765387449</v>
      </c>
      <c r="EX52" s="8">
        <f t="shared" si="23"/>
        <v>38.179812649677963</v>
      </c>
      <c r="EY52" s="8">
        <f t="shared" si="23"/>
        <v>38.093831711590887</v>
      </c>
      <c r="EZ52" s="8">
        <f t="shared" si="23"/>
        <v>38.008044402576381</v>
      </c>
      <c r="FA52" s="8">
        <f t="shared" si="23"/>
        <v>37.922450286581778</v>
      </c>
      <c r="FB52" s="8">
        <f t="shared" si="23"/>
        <v>37.837048928536397</v>
      </c>
      <c r="FC52" s="8">
        <f t="shared" si="23"/>
        <v>37.751839894349331</v>
      </c>
      <c r="FD52" s="8">
        <f t="shared" si="23"/>
        <v>37.666822750907258</v>
      </c>
      <c r="FE52" s="8">
        <f t="shared" si="23"/>
        <v>37.581997066072212</v>
      </c>
      <c r="FF52" s="8">
        <f t="shared" si="23"/>
        <v>37.497362408679415</v>
      </c>
      <c r="FG52" s="8">
        <f t="shared" si="23"/>
        <v>37.412918348535065</v>
      </c>
      <c r="FH52" s="8">
        <f t="shared" si="23"/>
        <v>37.32866445641416</v>
      </c>
      <c r="FI52" s="8">
        <f t="shared" si="23"/>
        <v>37.244600304058316</v>
      </c>
      <c r="FJ52" s="8">
        <f t="shared" si="23"/>
        <v>37.160725464173574</v>
      </c>
      <c r="FK52" s="8">
        <f t="shared" si="23"/>
        <v>37.07703951042825</v>
      </c>
      <c r="FL52" s="8">
        <f t="shared" si="23"/>
        <v>36.993542017450764</v>
      </c>
      <c r="FM52" s="8">
        <f t="shared" si="23"/>
        <v>36.910232560827467</v>
      </c>
      <c r="FN52" s="8">
        <f t="shared" si="23"/>
        <v>36.827110717100481</v>
      </c>
      <c r="FO52" s="8">
        <f t="shared" si="23"/>
        <v>36.744176063765572</v>
      </c>
      <c r="FP52" s="8">
        <f t="shared" si="23"/>
        <v>36.661428179269969</v>
      </c>
      <c r="FQ52" s="8">
        <f t="shared" si="23"/>
        <v>36.578866643010251</v>
      </c>
      <c r="FR52" s="8">
        <f t="shared" si="23"/>
        <v>36.496491035330187</v>
      </c>
      <c r="FS52" s="8">
        <f t="shared" si="23"/>
        <v>36.414300937518625</v>
      </c>
      <c r="FT52" s="8">
        <f t="shared" si="23"/>
        <v>36.33229593180733</v>
      </c>
      <c r="FU52" s="8">
        <f t="shared" si="23"/>
        <v>36.250475601368898</v>
      </c>
      <c r="FV52" s="8">
        <f t="shared" si="23"/>
        <v>36.168839530314614</v>
      </c>
      <c r="FW52" s="8">
        <f t="shared" si="23"/>
        <v>36.087387303692346</v>
      </c>
      <c r="FX52" s="8">
        <f t="shared" si="23"/>
        <v>36.00611850748443</v>
      </c>
      <c r="FY52" s="8">
        <f t="shared" si="23"/>
        <v>35.925032728605572</v>
      </c>
      <c r="FZ52" s="8">
        <f t="shared" si="23"/>
        <v>35.844129554900753</v>
      </c>
      <c r="GA52" s="8">
        <f t="shared" si="23"/>
        <v>35.763408575143117</v>
      </c>
      <c r="GB52" s="8">
        <f t="shared" si="23"/>
        <v>35.682869379031892</v>
      </c>
      <c r="GC52" s="8">
        <f t="shared" si="23"/>
        <v>35.602511557190311</v>
      </c>
      <c r="GD52" s="8">
        <f t="shared" si="23"/>
        <v>35.522334701163516</v>
      </c>
      <c r="GE52" s="8">
        <f t="shared" si="23"/>
        <v>35.442338403416493</v>
      </c>
      <c r="GF52" s="8">
        <f t="shared" si="23"/>
        <v>35.362522257331996</v>
      </c>
      <c r="GG52" s="8">
        <f t="shared" si="23"/>
        <v>35.282885857208484</v>
      </c>
      <c r="GH52" s="8">
        <f t="shared" si="23"/>
        <v>35.203428798258052</v>
      </c>
      <c r="GI52" s="8">
        <f t="shared" si="23"/>
        <v>35.124150676604373</v>
      </c>
      <c r="GJ52" s="8">
        <f t="shared" si="23"/>
        <v>35.045051089280662</v>
      </c>
      <c r="GK52" s="8">
        <f t="shared" si="23"/>
        <v>34.966129634227599</v>
      </c>
      <c r="GL52" s="8">
        <f t="shared" si="23"/>
        <v>34.887385910291314</v>
      </c>
      <c r="GM52" s="8">
        <f t="shared" si="23"/>
        <v>34.808819517221337</v>
      </c>
      <c r="GN52" s="8">
        <f t="shared" ref="GN52:IY52" si="24">GM52*(1-$C$43)</f>
        <v>34.730430055668556</v>
      </c>
      <c r="GO52" s="8">
        <f t="shared" si="24"/>
        <v>34.652217127183192</v>
      </c>
      <c r="GP52" s="8">
        <f t="shared" si="24"/>
        <v>34.574180334212777</v>
      </c>
      <c r="GQ52" s="8">
        <f t="shared" si="24"/>
        <v>34.496319280100131</v>
      </c>
      <c r="GR52" s="8">
        <f t="shared" si="24"/>
        <v>34.418633569081344</v>
      </c>
      <c r="GS52" s="8">
        <f t="shared" si="24"/>
        <v>34.341122806283771</v>
      </c>
      <c r="GT52" s="8">
        <f t="shared" si="24"/>
        <v>34.263786597724021</v>
      </c>
      <c r="GU52" s="8">
        <f t="shared" si="24"/>
        <v>34.186624550305943</v>
      </c>
      <c r="GV52" s="8">
        <f t="shared" si="24"/>
        <v>34.109636271818651</v>
      </c>
      <c r="GW52" s="8">
        <f t="shared" si="24"/>
        <v>34.032821370934514</v>
      </c>
      <c r="GX52" s="8">
        <f t="shared" si="24"/>
        <v>33.95617945720717</v>
      </c>
      <c r="GY52" s="8">
        <f t="shared" si="24"/>
        <v>33.879710141069538</v>
      </c>
      <c r="GZ52" s="8">
        <f t="shared" si="24"/>
        <v>33.803413033831845</v>
      </c>
      <c r="HA52" s="8">
        <f t="shared" si="24"/>
        <v>33.727287747679654</v>
      </c>
      <c r="HB52" s="8">
        <f t="shared" si="24"/>
        <v>33.651333895671875</v>
      </c>
      <c r="HC52" s="8">
        <f t="shared" si="24"/>
        <v>33.575551091738824</v>
      </c>
      <c r="HD52" s="8">
        <f t="shared" si="24"/>
        <v>33.499938950680225</v>
      </c>
      <c r="HE52" s="8">
        <f t="shared" si="24"/>
        <v>33.424497088163292</v>
      </c>
      <c r="HF52" s="8">
        <f t="shared" si="24"/>
        <v>33.349225120720746</v>
      </c>
      <c r="HG52" s="8">
        <f t="shared" si="24"/>
        <v>33.274122665748884</v>
      </c>
      <c r="HH52" s="8">
        <f t="shared" si="24"/>
        <v>33.199189341505615</v>
      </c>
      <c r="HI52" s="8">
        <f t="shared" si="24"/>
        <v>33.124424767108543</v>
      </c>
      <c r="HJ52" s="8">
        <f t="shared" si="24"/>
        <v>33.049828562533015</v>
      </c>
      <c r="HK52" s="8">
        <f t="shared" si="24"/>
        <v>32.975400348610187</v>
      </c>
      <c r="HL52" s="8">
        <f t="shared" si="24"/>
        <v>32.901139747025113</v>
      </c>
      <c r="HM52" s="8">
        <f t="shared" si="24"/>
        <v>32.827046380314812</v>
      </c>
      <c r="HN52" s="8">
        <f t="shared" si="24"/>
        <v>32.753119871866339</v>
      </c>
      <c r="HO52" s="8">
        <f t="shared" si="24"/>
        <v>32.679359845914895</v>
      </c>
      <c r="HP52" s="8">
        <f t="shared" si="24"/>
        <v>32.605765927541896</v>
      </c>
      <c r="HQ52" s="8">
        <f t="shared" si="24"/>
        <v>32.532337742673072</v>
      </c>
      <c r="HR52" s="8">
        <f t="shared" si="24"/>
        <v>32.459074918076574</v>
      </c>
      <c r="HS52" s="8">
        <f t="shared" si="24"/>
        <v>32.385977081361062</v>
      </c>
      <c r="HT52" s="8">
        <f t="shared" si="24"/>
        <v>32.313043860973835</v>
      </c>
      <c r="HU52" s="8">
        <f t="shared" si="24"/>
        <v>32.240274886198918</v>
      </c>
      <c r="HV52" s="8">
        <f t="shared" si="24"/>
        <v>32.167669787155198</v>
      </c>
      <c r="HW52" s="8">
        <f t="shared" si="24"/>
        <v>32.095228194794522</v>
      </c>
      <c r="HX52" s="8">
        <f t="shared" si="24"/>
        <v>32.022949740899847</v>
      </c>
      <c r="HY52" s="8">
        <f t="shared" si="24"/>
        <v>31.950834058083341</v>
      </c>
      <c r="HZ52" s="8">
        <f t="shared" si="24"/>
        <v>31.878880779784538</v>
      </c>
      <c r="IA52" s="8">
        <f t="shared" si="24"/>
        <v>31.807089540268461</v>
      </c>
      <c r="IB52" s="8">
        <f t="shared" si="24"/>
        <v>31.735459974623776</v>
      </c>
      <c r="IC52" s="8">
        <f t="shared" si="24"/>
        <v>31.663991718760922</v>
      </c>
      <c r="ID52" s="8">
        <f t="shared" si="24"/>
        <v>31.592684409410271</v>
      </c>
      <c r="IE52" s="8">
        <f t="shared" si="24"/>
        <v>31.521537684120279</v>
      </c>
      <c r="IF52" s="8">
        <f t="shared" si="24"/>
        <v>31.450551181255641</v>
      </c>
      <c r="IG52" s="8">
        <f t="shared" si="24"/>
        <v>31.379724539995451</v>
      </c>
      <c r="IH52" s="8">
        <f t="shared" si="24"/>
        <v>31.30905740033138</v>
      </c>
      <c r="II52" s="8">
        <f t="shared" si="24"/>
        <v>31.238549403065832</v>
      </c>
      <c r="IJ52" s="8">
        <f t="shared" si="24"/>
        <v>31.168200189810126</v>
      </c>
      <c r="IK52" s="8">
        <f t="shared" si="24"/>
        <v>31.098009402982672</v>
      </c>
      <c r="IL52" s="8">
        <f t="shared" si="24"/>
        <v>31.027976685807154</v>
      </c>
      <c r="IM52" s="8">
        <f t="shared" si="24"/>
        <v>30.958101682310716</v>
      </c>
      <c r="IN52" s="8">
        <f t="shared" si="24"/>
        <v>30.888384037322151</v>
      </c>
      <c r="IO52" s="8">
        <f t="shared" si="24"/>
        <v>30.818823396470101</v>
      </c>
      <c r="IP52" s="8">
        <f t="shared" si="24"/>
        <v>30.74941940618125</v>
      </c>
      <c r="IQ52" s="8">
        <f t="shared" si="24"/>
        <v>30.680171713678529</v>
      </c>
      <c r="IR52" s="8">
        <f t="shared" si="24"/>
        <v>30.611079966979325</v>
      </c>
      <c r="IS52" s="8">
        <f t="shared" si="24"/>
        <v>30.542143814893688</v>
      </c>
      <c r="IT52" s="8">
        <f t="shared" si="24"/>
        <v>30.473362907022548</v>
      </c>
      <c r="IU52" s="8">
        <f t="shared" si="24"/>
        <v>30.404736893755931</v>
      </c>
      <c r="IV52" s="8">
        <f t="shared" si="24"/>
        <v>30.336265426271193</v>
      </c>
      <c r="IW52" s="8">
        <f t="shared" si="24"/>
        <v>30.267948156531229</v>
      </c>
      <c r="IX52" s="8">
        <f t="shared" si="24"/>
        <v>30.19978473728272</v>
      </c>
      <c r="IY52" s="8">
        <f t="shared" si="24"/>
        <v>30.131774822054357</v>
      </c>
      <c r="IZ52" s="8">
        <f t="shared" ref="IZ52:LK52" si="25">IY52*(1-$C$43)</f>
        <v>30.063918065155089</v>
      </c>
      <c r="JA52" s="8">
        <f t="shared" si="25"/>
        <v>29.996214121672359</v>
      </c>
      <c r="JB52" s="8">
        <f t="shared" si="25"/>
        <v>29.928662647470354</v>
      </c>
      <c r="JC52" s="8">
        <f t="shared" si="25"/>
        <v>29.861263299188249</v>
      </c>
      <c r="JD52" s="8">
        <f t="shared" si="25"/>
        <v>29.794015734238474</v>
      </c>
      <c r="JE52" s="8">
        <f t="shared" si="25"/>
        <v>29.72691961080497</v>
      </c>
      <c r="JF52" s="8">
        <f t="shared" si="25"/>
        <v>29.659974587841436</v>
      </c>
      <c r="JG52" s="8">
        <f t="shared" si="25"/>
        <v>29.593180325069618</v>
      </c>
      <c r="JH52" s="8">
        <f t="shared" si="25"/>
        <v>29.526536482977559</v>
      </c>
      <c r="JI52" s="8">
        <f t="shared" si="25"/>
        <v>29.460042722817892</v>
      </c>
      <c r="JJ52" s="8">
        <f t="shared" si="25"/>
        <v>29.393698706606106</v>
      </c>
      <c r="JK52" s="8">
        <f t="shared" si="25"/>
        <v>29.327504097118826</v>
      </c>
      <c r="JL52" s="8">
        <f t="shared" si="25"/>
        <v>29.261458557892112</v>
      </c>
      <c r="JM52" s="8">
        <f t="shared" si="25"/>
        <v>29.195561753219739</v>
      </c>
      <c r="JN52" s="8">
        <f t="shared" si="25"/>
        <v>29.129813348151487</v>
      </c>
      <c r="JO52" s="8">
        <f t="shared" si="25"/>
        <v>29.06421300849145</v>
      </c>
      <c r="JP52" s="8">
        <f t="shared" si="25"/>
        <v>28.998760400796325</v>
      </c>
      <c r="JQ52" s="8">
        <f t="shared" si="25"/>
        <v>28.933455192373732</v>
      </c>
      <c r="JR52" s="8">
        <f t="shared" si="25"/>
        <v>28.868297051280503</v>
      </c>
      <c r="JS52" s="8">
        <f t="shared" si="25"/>
        <v>28.803285646321019</v>
      </c>
      <c r="JT52" s="8">
        <f t="shared" si="25"/>
        <v>28.738420647045501</v>
      </c>
      <c r="JU52" s="8">
        <f t="shared" si="25"/>
        <v>28.673701723748355</v>
      </c>
      <c r="JV52" s="8">
        <f t="shared" si="25"/>
        <v>28.609128547466472</v>
      </c>
      <c r="JW52" s="8">
        <f t="shared" si="25"/>
        <v>28.544700789977576</v>
      </c>
      <c r="JX52" s="8">
        <f t="shared" si="25"/>
        <v>28.480418123798547</v>
      </c>
      <c r="JY52" s="8">
        <f t="shared" si="25"/>
        <v>28.416280222183751</v>
      </c>
      <c r="JZ52" s="8">
        <f t="shared" si="25"/>
        <v>28.352286759123391</v>
      </c>
      <c r="KA52" s="8">
        <f t="shared" si="25"/>
        <v>28.288437409341846</v>
      </c>
      <c r="KB52" s="8">
        <f t="shared" si="25"/>
        <v>28.224731848296006</v>
      </c>
      <c r="KC52" s="8">
        <f t="shared" si="25"/>
        <v>28.161169752173642</v>
      </c>
      <c r="KD52" s="8">
        <f t="shared" si="25"/>
        <v>28.097750797891745</v>
      </c>
      <c r="KE52" s="8">
        <f t="shared" si="25"/>
        <v>28.03447466309489</v>
      </c>
      <c r="KF52" s="8">
        <f t="shared" si="25"/>
        <v>27.971341026153599</v>
      </c>
      <c r="KG52" s="8">
        <f t="shared" si="25"/>
        <v>27.908349566162702</v>
      </c>
      <c r="KH52" s="8">
        <f t="shared" si="25"/>
        <v>27.845499962939702</v>
      </c>
      <c r="KI52" s="8">
        <f t="shared" si="25"/>
        <v>27.782791897023159</v>
      </c>
      <c r="KJ52" s="8">
        <f t="shared" si="25"/>
        <v>27.720225049671061</v>
      </c>
      <c r="KK52" s="8">
        <f t="shared" si="25"/>
        <v>27.657799102859201</v>
      </c>
      <c r="KL52" s="8">
        <f t="shared" si="25"/>
        <v>27.595513739279561</v>
      </c>
      <c r="KM52" s="8">
        <f t="shared" si="25"/>
        <v>27.533368642338701</v>
      </c>
      <c r="KN52" s="8">
        <f t="shared" si="25"/>
        <v>27.471363496156155</v>
      </c>
      <c r="KO52" s="8">
        <f t="shared" si="25"/>
        <v>27.409497985562812</v>
      </c>
      <c r="KP52" s="8">
        <f t="shared" si="25"/>
        <v>27.347771796099323</v>
      </c>
      <c r="KQ52" s="8">
        <f t="shared" si="25"/>
        <v>27.286184614014505</v>
      </c>
      <c r="KR52" s="8">
        <f t="shared" si="25"/>
        <v>27.224736126263743</v>
      </c>
      <c r="KS52" s="8">
        <f t="shared" si="25"/>
        <v>27.163426020507394</v>
      </c>
      <c r="KT52" s="8">
        <f t="shared" si="25"/>
        <v>27.102253985109211</v>
      </c>
      <c r="KU52" s="8">
        <f t="shared" si="25"/>
        <v>27.041219709134744</v>
      </c>
      <c r="KV52" s="8">
        <f t="shared" si="25"/>
        <v>26.980322882349771</v>
      </c>
      <c r="KW52" s="8">
        <f t="shared" si="25"/>
        <v>26.919563195218718</v>
      </c>
      <c r="KX52" s="8">
        <f t="shared" si="25"/>
        <v>26.858940338903086</v>
      </c>
      <c r="KY52" s="8">
        <f t="shared" si="25"/>
        <v>26.798454005259874</v>
      </c>
      <c r="KZ52" s="8">
        <f t="shared" si="25"/>
        <v>26.738103886840026</v>
      </c>
      <c r="LA52" s="8">
        <f t="shared" si="25"/>
        <v>26.67788967688686</v>
      </c>
      <c r="LB52" s="8">
        <f t="shared" si="25"/>
        <v>26.617811069334511</v>
      </c>
      <c r="LC52" s="8">
        <f t="shared" si="25"/>
        <v>26.557867758806371</v>
      </c>
      <c r="LD52" s="8">
        <f t="shared" si="25"/>
        <v>26.498059440613538</v>
      </c>
      <c r="LE52" s="8">
        <f t="shared" si="25"/>
        <v>26.438385810753275</v>
      </c>
      <c r="LF52" s="8">
        <f t="shared" si="25"/>
        <v>26.378846565907459</v>
      </c>
      <c r="LG52" s="8">
        <f t="shared" si="25"/>
        <v>26.319441403441033</v>
      </c>
      <c r="LH52" s="8">
        <f t="shared" si="25"/>
        <v>26.260170021400484</v>
      </c>
      <c r="LI52" s="8">
        <f t="shared" si="25"/>
        <v>26.201032118512288</v>
      </c>
      <c r="LJ52" s="8">
        <f t="shared" si="25"/>
        <v>26.142027394181397</v>
      </c>
      <c r="LK52" s="8">
        <f t="shared" si="25"/>
        <v>26.0831555484897</v>
      </c>
      <c r="LL52" s="8">
        <f t="shared" ref="LL52:NW52" si="26">LK52*(1-$C$43)</f>
        <v>26.024416282194501</v>
      </c>
      <c r="LM52" s="8">
        <f t="shared" si="26"/>
        <v>25.965809296726999</v>
      </c>
      <c r="LN52" s="8">
        <f t="shared" si="26"/>
        <v>25.907334294190768</v>
      </c>
      <c r="LO52" s="8">
        <f t="shared" si="26"/>
        <v>25.848990977360248</v>
      </c>
      <c r="LP52" s="8">
        <f t="shared" si="26"/>
        <v>25.790779049679234</v>
      </c>
      <c r="LQ52" s="8">
        <f t="shared" si="26"/>
        <v>25.732698215259354</v>
      </c>
      <c r="LR52" s="8">
        <f t="shared" si="26"/>
        <v>25.674748178878591</v>
      </c>
      <c r="LS52" s="8">
        <f t="shared" si="26"/>
        <v>25.616928645979755</v>
      </c>
      <c r="LT52" s="8">
        <f t="shared" si="26"/>
        <v>25.559239322669008</v>
      </c>
      <c r="LU52" s="8">
        <f t="shared" si="26"/>
        <v>25.501679915714355</v>
      </c>
      <c r="LV52" s="8">
        <f t="shared" si="26"/>
        <v>25.444250132544166</v>
      </c>
      <c r="LW52" s="8">
        <f t="shared" si="26"/>
        <v>25.386949681245675</v>
      </c>
      <c r="LX52" s="8">
        <f t="shared" si="26"/>
        <v>25.329778270563509</v>
      </c>
      <c r="LY52" s="8">
        <f t="shared" si="26"/>
        <v>25.272735609898199</v>
      </c>
      <c r="LZ52" s="8">
        <f t="shared" si="26"/>
        <v>25.215821409304706</v>
      </c>
      <c r="MA52" s="8">
        <f t="shared" si="26"/>
        <v>25.159035379490952</v>
      </c>
      <c r="MB52" s="8">
        <f t="shared" si="26"/>
        <v>25.102377231816337</v>
      </c>
      <c r="MC52" s="8">
        <f t="shared" si="26"/>
        <v>25.045846678290285</v>
      </c>
      <c r="MD52" s="8">
        <f t="shared" si="26"/>
        <v>24.989443431570773</v>
      </c>
      <c r="ME52" s="8">
        <f t="shared" si="26"/>
        <v>24.933167204962874</v>
      </c>
      <c r="MF52" s="8">
        <f t="shared" si="26"/>
        <v>24.877017712417299</v>
      </c>
      <c r="MG52" s="8">
        <f t="shared" si="26"/>
        <v>24.820994668528936</v>
      </c>
      <c r="MH52" s="8">
        <f t="shared" si="26"/>
        <v>24.765097788535407</v>
      </c>
      <c r="MI52" s="8">
        <f t="shared" si="26"/>
        <v>24.709326788315625</v>
      </c>
      <c r="MJ52" s="8">
        <f t="shared" si="26"/>
        <v>24.653681384388339</v>
      </c>
      <c r="MK52" s="8">
        <f t="shared" si="26"/>
        <v>24.598161293910696</v>
      </c>
      <c r="ML52" s="8">
        <f t="shared" si="26"/>
        <v>24.542766234676808</v>
      </c>
      <c r="MM52" s="8">
        <f t="shared" si="26"/>
        <v>24.487495925116313</v>
      </c>
      <c r="MN52" s="8">
        <f t="shared" si="26"/>
        <v>24.432350084292949</v>
      </c>
      <c r="MO52" s="8">
        <f t="shared" si="26"/>
        <v>24.37732843190312</v>
      </c>
      <c r="MP52" s="8">
        <f t="shared" si="26"/>
        <v>24.322430688274473</v>
      </c>
      <c r="MQ52" s="8">
        <f t="shared" si="26"/>
        <v>24.267656574364477</v>
      </c>
      <c r="MR52" s="8">
        <f t="shared" si="26"/>
        <v>24.213005811759007</v>
      </c>
      <c r="MS52" s="8">
        <f t="shared" si="26"/>
        <v>24.158478122670925</v>
      </c>
      <c r="MT52" s="8">
        <f t="shared" si="26"/>
        <v>24.10407322993867</v>
      </c>
      <c r="MU52" s="8">
        <f t="shared" si="26"/>
        <v>24.049790857024849</v>
      </c>
      <c r="MV52" s="8">
        <f t="shared" si="26"/>
        <v>23.995630728014827</v>
      </c>
      <c r="MW52" s="8">
        <f t="shared" si="26"/>
        <v>23.941592567615338</v>
      </c>
      <c r="MX52" s="8">
        <f t="shared" si="26"/>
        <v>23.887676101153069</v>
      </c>
      <c r="MY52" s="8">
        <f t="shared" si="26"/>
        <v>23.833881054573272</v>
      </c>
      <c r="MZ52" s="8">
        <f t="shared" si="26"/>
        <v>23.780207154438372</v>
      </c>
      <c r="NA52" s="8">
        <f t="shared" si="26"/>
        <v>23.726654127926576</v>
      </c>
      <c r="NB52" s="8">
        <f t="shared" si="26"/>
        <v>23.673221702830485</v>
      </c>
      <c r="NC52" s="8">
        <f t="shared" si="26"/>
        <v>23.619909607555709</v>
      </c>
      <c r="ND52" s="8">
        <f t="shared" si="26"/>
        <v>23.566717571119494</v>
      </c>
      <c r="NE52" s="8">
        <f t="shared" si="26"/>
        <v>23.513645323149333</v>
      </c>
      <c r="NF52" s="8">
        <f t="shared" si="26"/>
        <v>23.4606925938816</v>
      </c>
      <c r="NG52" s="8">
        <f t="shared" si="26"/>
        <v>23.407859114160178</v>
      </c>
      <c r="NH52" s="8">
        <f t="shared" si="26"/>
        <v>23.355144615435091</v>
      </c>
      <c r="NI52" s="8">
        <f t="shared" si="26"/>
        <v>23.302548829761129</v>
      </c>
      <c r="NJ52" s="8">
        <f t="shared" si="26"/>
        <v>23.250071489796508</v>
      </c>
      <c r="NK52" s="8">
        <f t="shared" si="26"/>
        <v>23.197712328801487</v>
      </c>
      <c r="NL52" s="8">
        <f t="shared" si="26"/>
        <v>23.145471080637027</v>
      </c>
      <c r="NM52" s="8">
        <f t="shared" si="26"/>
        <v>23.09334747976343</v>
      </c>
      <c r="NN52" s="8">
        <f t="shared" si="26"/>
        <v>23.041341261239001</v>
      </c>
      <c r="NO52" s="8">
        <f t="shared" si="26"/>
        <v>22.989452160718692</v>
      </c>
      <c r="NP52" s="8">
        <f t="shared" si="26"/>
        <v>22.937679914452751</v>
      </c>
      <c r="NQ52" s="8">
        <f t="shared" si="26"/>
        <v>22.886024259285403</v>
      </c>
      <c r="NR52" s="8">
        <f t="shared" si="26"/>
        <v>22.834484932653492</v>
      </c>
      <c r="NS52" s="8">
        <f t="shared" si="26"/>
        <v>22.783061672585156</v>
      </c>
      <c r="NT52" s="8">
        <f t="shared" si="26"/>
        <v>22.731754217698494</v>
      </c>
      <c r="NU52" s="8">
        <f t="shared" si="26"/>
        <v>22.680562307200237</v>
      </c>
      <c r="NV52" s="8">
        <f t="shared" si="26"/>
        <v>22.629485680884422</v>
      </c>
      <c r="NW52" s="8">
        <f t="shared" si="26"/>
        <v>22.578524079131068</v>
      </c>
      <c r="NX52" s="8">
        <f t="shared" ref="NX52:QI52" si="27">NW52*(1-$C$43)</f>
        <v>22.527677242904865</v>
      </c>
      <c r="NY52" s="8">
        <f t="shared" si="27"/>
        <v>22.476944913753844</v>
      </c>
      <c r="NZ52" s="8">
        <f t="shared" si="27"/>
        <v>22.426326833808069</v>
      </c>
      <c r="OA52" s="8">
        <f t="shared" si="27"/>
        <v>22.375822745778333</v>
      </c>
      <c r="OB52" s="8">
        <f t="shared" si="27"/>
        <v>22.325432392954838</v>
      </c>
      <c r="OC52" s="8">
        <f t="shared" si="27"/>
        <v>22.275155519205903</v>
      </c>
      <c r="OD52" s="8">
        <f t="shared" si="27"/>
        <v>22.224991868976652</v>
      </c>
      <c r="OE52" s="8">
        <f t="shared" si="27"/>
        <v>22.174941187287715</v>
      </c>
      <c r="OF52" s="8">
        <f t="shared" si="27"/>
        <v>22.125003219733941</v>
      </c>
      <c r="OG52" s="8">
        <f t="shared" si="27"/>
        <v>22.0751777124831</v>
      </c>
      <c r="OH52" s="8">
        <f t="shared" si="27"/>
        <v>22.025464412274587</v>
      </c>
      <c r="OI52" s="8">
        <f t="shared" si="27"/>
        <v>21.975863066418142</v>
      </c>
      <c r="OJ52" s="8">
        <f t="shared" si="27"/>
        <v>21.926373422792569</v>
      </c>
      <c r="OK52" s="8">
        <f t="shared" si="27"/>
        <v>21.876995229844439</v>
      </c>
      <c r="OL52" s="8">
        <f t="shared" si="27"/>
        <v>21.827728236586829</v>
      </c>
      <c r="OM52" s="8">
        <f t="shared" si="27"/>
        <v>21.778572192598034</v>
      </c>
      <c r="ON52" s="8">
        <f t="shared" si="27"/>
        <v>21.729526848020303</v>
      </c>
      <c r="OO52" s="8">
        <f t="shared" si="27"/>
        <v>21.680591953558562</v>
      </c>
      <c r="OP52" s="8">
        <f t="shared" si="27"/>
        <v>21.631767260479148</v>
      </c>
      <c r="OQ52" s="8">
        <f t="shared" si="27"/>
        <v>21.583052520608547</v>
      </c>
      <c r="OR52" s="8">
        <f t="shared" si="27"/>
        <v>21.534447486332137</v>
      </c>
      <c r="OS52" s="8">
        <f t="shared" si="27"/>
        <v>21.485951910592917</v>
      </c>
      <c r="OT52" s="8">
        <f t="shared" si="27"/>
        <v>21.437565546890262</v>
      </c>
      <c r="OU52" s="8">
        <f t="shared" si="27"/>
        <v>21.389288149278663</v>
      </c>
      <c r="OV52" s="8">
        <f t="shared" si="27"/>
        <v>21.341119472366486</v>
      </c>
      <c r="OW52" s="8">
        <f t="shared" si="27"/>
        <v>21.293059271314718</v>
      </c>
      <c r="OX52" s="8">
        <f t="shared" si="27"/>
        <v>21.245107301835716</v>
      </c>
      <c r="OY52" s="8">
        <f t="shared" si="27"/>
        <v>21.197263320191983</v>
      </c>
      <c r="OZ52" s="8">
        <f t="shared" si="27"/>
        <v>21.149527083194911</v>
      </c>
      <c r="PA52" s="8">
        <f t="shared" si="27"/>
        <v>21.101898348203555</v>
      </c>
      <c r="PB52" s="8">
        <f t="shared" si="27"/>
        <v>21.054376873123399</v>
      </c>
      <c r="PC52" s="8">
        <f t="shared" si="27"/>
        <v>21.006962416405123</v>
      </c>
      <c r="PD52" s="8">
        <f t="shared" si="27"/>
        <v>20.95965473704338</v>
      </c>
      <c r="PE52" s="8">
        <f t="shared" si="27"/>
        <v>20.912453594575556</v>
      </c>
      <c r="PF52" s="8">
        <f t="shared" si="27"/>
        <v>20.865358749080571</v>
      </c>
      <c r="PG52" s="8">
        <f t="shared" si="27"/>
        <v>20.818369961177641</v>
      </c>
      <c r="PH52" s="8">
        <f t="shared" si="27"/>
        <v>20.771486992025068</v>
      </c>
      <c r="PI52" s="8">
        <f t="shared" si="27"/>
        <v>20.724709603319027</v>
      </c>
      <c r="PJ52" s="8">
        <f t="shared" si="27"/>
        <v>20.678037557292352</v>
      </c>
      <c r="PK52" s="8">
        <f t="shared" si="27"/>
        <v>20.631470616713329</v>
      </c>
      <c r="PL52" s="8">
        <f t="shared" si="27"/>
        <v>20.585008544884491</v>
      </c>
      <c r="PM52" s="8">
        <f t="shared" si="27"/>
        <v>20.53865110564141</v>
      </c>
      <c r="PN52" s="8">
        <f t="shared" si="27"/>
        <v>20.492398063351505</v>
      </c>
      <c r="PO52" s="8">
        <f t="shared" si="27"/>
        <v>20.446249182912837</v>
      </c>
      <c r="PP52" s="8">
        <f t="shared" si="27"/>
        <v>20.400204229752916</v>
      </c>
      <c r="PQ52" s="8">
        <f t="shared" si="27"/>
        <v>20.354262969827513</v>
      </c>
      <c r="PR52" s="8">
        <f t="shared" si="27"/>
        <v>20.308425169619461</v>
      </c>
      <c r="PS52" s="8">
        <f t="shared" si="27"/>
        <v>20.262690596137478</v>
      </c>
      <c r="PT52" s="8">
        <f t="shared" si="27"/>
        <v>20.217059016914977</v>
      </c>
      <c r="PU52" s="8">
        <f t="shared" si="27"/>
        <v>20.171530200008885</v>
      </c>
      <c r="PV52" s="8">
        <f t="shared" si="27"/>
        <v>20.126103913998463</v>
      </c>
      <c r="PW52" s="8">
        <f t="shared" si="27"/>
        <v>20.080779927984139</v>
      </c>
      <c r="PX52" s="8">
        <f t="shared" si="27"/>
        <v>20.035558011586318</v>
      </c>
      <c r="PY52" s="8">
        <f t="shared" si="27"/>
        <v>19.990437934944225</v>
      </c>
      <c r="PZ52" s="8">
        <f t="shared" si="27"/>
        <v>19.945419468714729</v>
      </c>
      <c r="QA52" s="8">
        <f t="shared" si="27"/>
        <v>19.900502384071181</v>
      </c>
      <c r="QB52" s="8">
        <f t="shared" si="27"/>
        <v>19.855686452702251</v>
      </c>
      <c r="QC52" s="8">
        <f t="shared" si="27"/>
        <v>19.810971446810765</v>
      </c>
      <c r="QD52" s="8">
        <f t="shared" si="27"/>
        <v>19.766357139112547</v>
      </c>
      <c r="QE52" s="8">
        <f t="shared" si="27"/>
        <v>19.721843302835264</v>
      </c>
      <c r="QF52" s="8">
        <f t="shared" si="27"/>
        <v>19.677429711717277</v>
      </c>
      <c r="QG52" s="8">
        <f t="shared" si="27"/>
        <v>19.633116140006489</v>
      </c>
      <c r="QH52" s="8">
        <f t="shared" si="27"/>
        <v>19.588902362459194</v>
      </c>
      <c r="QI52" s="8">
        <f t="shared" si="27"/>
        <v>19.544788154338935</v>
      </c>
      <c r="QJ52" s="8">
        <f t="shared" ref="QJ52:SU52" si="28">QI52*(1-$C$43)</f>
        <v>19.500773291415364</v>
      </c>
      <c r="QK52" s="8">
        <f t="shared" si="28"/>
        <v>19.456857549963097</v>
      </c>
      <c r="QL52" s="8">
        <f t="shared" si="28"/>
        <v>19.413040706760579</v>
      </c>
      <c r="QM52" s="8">
        <f t="shared" si="28"/>
        <v>19.369322539088955</v>
      </c>
      <c r="QN52" s="8">
        <f t="shared" si="28"/>
        <v>19.325702824730925</v>
      </c>
      <c r="QO52" s="8">
        <f t="shared" si="28"/>
        <v>19.282181341969629</v>
      </c>
      <c r="QP52" s="8">
        <f t="shared" si="28"/>
        <v>19.238757869587513</v>
      </c>
      <c r="QQ52" s="8">
        <f t="shared" si="28"/>
        <v>19.195432186865201</v>
      </c>
      <c r="QR52" s="8">
        <f t="shared" si="28"/>
        <v>19.152204073580378</v>
      </c>
      <c r="QS52" s="8">
        <f t="shared" si="28"/>
        <v>19.109073310006675</v>
      </c>
      <c r="QT52" s="8">
        <f t="shared" si="28"/>
        <v>19.066039676912538</v>
      </c>
      <c r="QU52" s="8">
        <f t="shared" si="28"/>
        <v>19.02310295556013</v>
      </c>
      <c r="QV52" s="8">
        <f t="shared" si="28"/>
        <v>18.980262927704207</v>
      </c>
      <c r="QW52" s="8">
        <f t="shared" si="28"/>
        <v>18.937519375591016</v>
      </c>
      <c r="QX52" s="8">
        <f t="shared" si="28"/>
        <v>18.894872081957185</v>
      </c>
      <c r="QY52" s="8">
        <f t="shared" si="28"/>
        <v>18.852320830028617</v>
      </c>
      <c r="QZ52" s="8">
        <f t="shared" si="28"/>
        <v>18.809865403519392</v>
      </c>
      <c r="RA52" s="8">
        <f t="shared" si="28"/>
        <v>18.767505586630666</v>
      </c>
      <c r="RB52" s="8">
        <f t="shared" si="28"/>
        <v>18.725241164049574</v>
      </c>
      <c r="RC52" s="8">
        <f t="shared" si="28"/>
        <v>18.683071920948134</v>
      </c>
      <c r="RD52" s="8">
        <f t="shared" si="28"/>
        <v>18.640997642982157</v>
      </c>
      <c r="RE52" s="8">
        <f t="shared" si="28"/>
        <v>18.599018116290161</v>
      </c>
      <c r="RF52" s="8">
        <f t="shared" si="28"/>
        <v>18.557133127492275</v>
      </c>
      <c r="RG52" s="8">
        <f t="shared" si="28"/>
        <v>18.515342463689162</v>
      </c>
      <c r="RH52" s="8">
        <f t="shared" si="28"/>
        <v>18.473645912460935</v>
      </c>
      <c r="RI52" s="8">
        <f t="shared" si="28"/>
        <v>18.43204326186607</v>
      </c>
      <c r="RJ52" s="8">
        <f t="shared" si="28"/>
        <v>18.390534300440347</v>
      </c>
      <c r="RK52" s="8">
        <f t="shared" si="28"/>
        <v>18.349118817195755</v>
      </c>
      <c r="RL52" s="8">
        <f t="shared" si="28"/>
        <v>18.30779660161943</v>
      </c>
      <c r="RM52" s="8">
        <f t="shared" si="28"/>
        <v>18.266567443672582</v>
      </c>
      <c r="RN52" s="8">
        <f t="shared" si="28"/>
        <v>18.225431133789431</v>
      </c>
      <c r="RO52" s="8">
        <f t="shared" si="28"/>
        <v>18.184387462876138</v>
      </c>
      <c r="RP52" s="8">
        <f t="shared" si="28"/>
        <v>18.143436222309742</v>
      </c>
      <c r="RQ52" s="8">
        <f t="shared" si="28"/>
        <v>18.102577203937098</v>
      </c>
      <c r="RR52" s="8">
        <f t="shared" si="28"/>
        <v>18.061810200073833</v>
      </c>
      <c r="RS52" s="8">
        <f t="shared" si="28"/>
        <v>18.021135003503264</v>
      </c>
      <c r="RT52" s="8">
        <f t="shared" si="28"/>
        <v>17.980551407475375</v>
      </c>
      <c r="RU52" s="8">
        <f t="shared" si="28"/>
        <v>17.94005920570574</v>
      </c>
      <c r="RV52" s="8">
        <f t="shared" si="28"/>
        <v>17.899658192374492</v>
      </c>
      <c r="RW52" s="8">
        <f t="shared" si="28"/>
        <v>17.859348162125265</v>
      </c>
      <c r="RX52" s="8">
        <f t="shared" si="28"/>
        <v>17.819128910064158</v>
      </c>
      <c r="RY52" s="8">
        <f t="shared" si="28"/>
        <v>17.779000231758694</v>
      </c>
      <c r="RZ52" s="8">
        <f t="shared" si="28"/>
        <v>17.738961923236772</v>
      </c>
      <c r="SA52" s="8">
        <f t="shared" si="28"/>
        <v>17.699013780985641</v>
      </c>
      <c r="SB52" s="8">
        <f t="shared" si="28"/>
        <v>17.659155601950861</v>
      </c>
      <c r="SC52" s="8">
        <f t="shared" si="28"/>
        <v>17.619387183535267</v>
      </c>
      <c r="SD52" s="8">
        <f t="shared" si="28"/>
        <v>17.579708323597945</v>
      </c>
      <c r="SE52" s="8">
        <f t="shared" si="28"/>
        <v>17.540118820453202</v>
      </c>
      <c r="SF52" s="8">
        <f t="shared" si="28"/>
        <v>17.50061847286954</v>
      </c>
      <c r="SG52" s="8">
        <f t="shared" si="28"/>
        <v>17.461207080068636</v>
      </c>
      <c r="SH52" s="8">
        <f t="shared" si="28"/>
        <v>17.42188444172432</v>
      </c>
      <c r="SI52" s="8">
        <f t="shared" si="28"/>
        <v>17.382650357961555</v>
      </c>
      <c r="SJ52" s="8">
        <f t="shared" si="28"/>
        <v>17.343504629355426</v>
      </c>
      <c r="SK52" s="8">
        <f t="shared" si="28"/>
        <v>17.304447056930115</v>
      </c>
      <c r="SL52" s="8">
        <f t="shared" si="28"/>
        <v>17.265477442157909</v>
      </c>
      <c r="SM52" s="8">
        <f t="shared" si="28"/>
        <v>17.226595586958169</v>
      </c>
      <c r="SN52" s="8">
        <f t="shared" si="28"/>
        <v>17.187801293696339</v>
      </c>
      <c r="SO52" s="8">
        <f t="shared" si="28"/>
        <v>17.149094365182933</v>
      </c>
      <c r="SP52" s="8">
        <f t="shared" si="28"/>
        <v>17.11047460467254</v>
      </c>
      <c r="SQ52" s="8">
        <f t="shared" si="28"/>
        <v>17.071941815862818</v>
      </c>
      <c r="SR52" s="8">
        <f t="shared" si="28"/>
        <v>17.033495802893494</v>
      </c>
      <c r="SS52" s="8">
        <f t="shared" si="28"/>
        <v>16.995136370345378</v>
      </c>
      <c r="ST52" s="8">
        <f t="shared" si="28"/>
        <v>16.956863323239361</v>
      </c>
      <c r="SU52" s="8">
        <f t="shared" si="28"/>
        <v>16.918676467035425</v>
      </c>
      <c r="SV52" s="8">
        <f t="shared" ref="SV52:VG52" si="29">SU52*(1-$C$43)</f>
        <v>16.880575607631659</v>
      </c>
      <c r="SW52" s="8">
        <f t="shared" si="29"/>
        <v>16.84256055136327</v>
      </c>
      <c r="SX52" s="8">
        <f t="shared" si="29"/>
        <v>16.804631105001601</v>
      </c>
      <c r="SY52" s="8">
        <f t="shared" si="29"/>
        <v>16.766787075753136</v>
      </c>
      <c r="SZ52" s="8">
        <f t="shared" si="29"/>
        <v>16.729028271258539</v>
      </c>
      <c r="TA52" s="8">
        <f t="shared" si="29"/>
        <v>16.691354499591665</v>
      </c>
      <c r="TB52" s="8">
        <f t="shared" si="29"/>
        <v>16.653765569258585</v>
      </c>
      <c r="TC52" s="8">
        <f t="shared" si="29"/>
        <v>16.616261289196615</v>
      </c>
      <c r="TD52" s="8">
        <f t="shared" si="29"/>
        <v>16.578841468773344</v>
      </c>
      <c r="TE52" s="8">
        <f t="shared" si="29"/>
        <v>16.541505917785667</v>
      </c>
      <c r="TF52" s="8">
        <f t="shared" si="29"/>
        <v>16.504254446458813</v>
      </c>
      <c r="TG52" s="8">
        <f t="shared" si="29"/>
        <v>16.467086865445388</v>
      </c>
      <c r="TH52" s="8">
        <f t="shared" si="29"/>
        <v>16.430002985824405</v>
      </c>
      <c r="TI52" s="8">
        <f t="shared" si="29"/>
        <v>16.393002619100329</v>
      </c>
      <c r="TJ52" s="8">
        <f t="shared" si="29"/>
        <v>16.356085577202116</v>
      </c>
      <c r="TK52" s="8">
        <f t="shared" si="29"/>
        <v>16.319251672482256</v>
      </c>
      <c r="TL52" s="8">
        <f t="shared" si="29"/>
        <v>16.282500717715827</v>
      </c>
      <c r="TM52" s="8">
        <f t="shared" si="29"/>
        <v>16.24583252609953</v>
      </c>
      <c r="TN52" s="8">
        <f t="shared" si="29"/>
        <v>16.209246911250755</v>
      </c>
      <c r="TO52" s="8">
        <f t="shared" si="29"/>
        <v>16.172743687206619</v>
      </c>
      <c r="TP52" s="8">
        <f t="shared" si="29"/>
        <v>16.136322668423031</v>
      </c>
      <c r="TQ52" s="8">
        <f t="shared" si="29"/>
        <v>16.099983669773742</v>
      </c>
      <c r="TR52" s="8">
        <f t="shared" si="29"/>
        <v>16.063726506549411</v>
      </c>
      <c r="TS52" s="8">
        <f t="shared" si="29"/>
        <v>16.027550994456661</v>
      </c>
      <c r="TT52" s="8">
        <f t="shared" si="29"/>
        <v>15.991456949617143</v>
      </c>
      <c r="TU52" s="8">
        <f t="shared" si="29"/>
        <v>15.955444188566606</v>
      </c>
      <c r="TV52" s="8">
        <f t="shared" si="29"/>
        <v>15.919512528253954</v>
      </c>
      <c r="TW52" s="8">
        <f t="shared" si="29"/>
        <v>15.883661786040324</v>
      </c>
      <c r="TX52" s="8">
        <f t="shared" si="29"/>
        <v>15.847891779698161</v>
      </c>
      <c r="TY52" s="8">
        <f t="shared" si="29"/>
        <v>15.812202327410279</v>
      </c>
      <c r="TZ52" s="8">
        <f t="shared" si="29"/>
        <v>15.77659324776895</v>
      </c>
      <c r="UA52" s="8">
        <f t="shared" si="29"/>
        <v>15.741064359774974</v>
      </c>
      <c r="UB52" s="8">
        <f t="shared" si="29"/>
        <v>15.705615482836761</v>
      </c>
      <c r="UC52" s="8">
        <f t="shared" si="29"/>
        <v>15.670246436769412</v>
      </c>
      <c r="UD52" s="8">
        <f t="shared" si="29"/>
        <v>15.634957041793808</v>
      </c>
      <c r="UE52" s="8">
        <f t="shared" si="29"/>
        <v>15.599747118535687</v>
      </c>
      <c r="UF52" s="8">
        <f t="shared" si="29"/>
        <v>15.564616488024743</v>
      </c>
      <c r="UG52" s="8">
        <f t="shared" si="29"/>
        <v>15.529564971693711</v>
      </c>
      <c r="UH52" s="8">
        <f t="shared" si="29"/>
        <v>15.494592391377456</v>
      </c>
      <c r="UI52" s="8">
        <f t="shared" si="29"/>
        <v>15.459698569312073</v>
      </c>
      <c r="UJ52" s="8">
        <f t="shared" si="29"/>
        <v>15.424883328133982</v>
      </c>
      <c r="UK52" s="8">
        <f t="shared" si="29"/>
        <v>15.390146490879024</v>
      </c>
      <c r="UL52" s="8">
        <f t="shared" si="29"/>
        <v>15.355487880981563</v>
      </c>
      <c r="UM52" s="8">
        <f t="shared" si="29"/>
        <v>15.320907322273593</v>
      </c>
      <c r="UN52" s="8">
        <f t="shared" si="29"/>
        <v>15.286404638983832</v>
      </c>
      <c r="UO52" s="8">
        <f t="shared" si="29"/>
        <v>15.251979655736839</v>
      </c>
      <c r="UP52" s="8">
        <f t="shared" si="29"/>
        <v>15.21763219755212</v>
      </c>
      <c r="UQ52" s="8">
        <f t="shared" si="29"/>
        <v>15.183362089843232</v>
      </c>
      <c r="UR52" s="8">
        <f t="shared" si="29"/>
        <v>15.149169158416905</v>
      </c>
      <c r="US52" s="8">
        <f t="shared" si="29"/>
        <v>15.115053229472149</v>
      </c>
      <c r="UT52" s="8">
        <f t="shared" si="29"/>
        <v>15.081014129599378</v>
      </c>
      <c r="UU52" s="8">
        <f t="shared" si="29"/>
        <v>15.04705168577952</v>
      </c>
      <c r="UV52" s="8">
        <f t="shared" si="29"/>
        <v>15.013165725383145</v>
      </c>
      <c r="UW52" s="8">
        <f t="shared" si="29"/>
        <v>14.979356076169582</v>
      </c>
      <c r="UX52" s="8">
        <f t="shared" si="29"/>
        <v>14.945622566286048</v>
      </c>
      <c r="UY52" s="8">
        <f t="shared" si="29"/>
        <v>14.91196502426677</v>
      </c>
      <c r="UZ52" s="8">
        <f t="shared" si="29"/>
        <v>14.878383279032121</v>
      </c>
      <c r="VA52" s="8">
        <f t="shared" si="29"/>
        <v>14.844877159887741</v>
      </c>
      <c r="VB52" s="8">
        <f t="shared" si="29"/>
        <v>14.811446496523674</v>
      </c>
      <c r="VC52" s="8">
        <f t="shared" si="29"/>
        <v>14.778091119013503</v>
      </c>
      <c r="VD52" s="8">
        <f t="shared" si="29"/>
        <v>14.744810857813484</v>
      </c>
      <c r="VE52" s="8">
        <f t="shared" si="29"/>
        <v>14.711605543761687</v>
      </c>
      <c r="VF52" s="8">
        <f t="shared" si="29"/>
        <v>14.678475008077134</v>
      </c>
      <c r="VG52" s="8">
        <f t="shared" si="29"/>
        <v>14.645419082358943</v>
      </c>
      <c r="VH52" s="8">
        <f t="shared" ref="VH52:XS52" si="30">VG52*(1-$C$43)</f>
        <v>14.612437598585471</v>
      </c>
      <c r="VI52" s="8">
        <f t="shared" si="30"/>
        <v>14.579530389113456</v>
      </c>
      <c r="VJ52" s="8">
        <f t="shared" si="30"/>
        <v>14.546697286677173</v>
      </c>
      <c r="VK52" s="8">
        <f t="shared" si="30"/>
        <v>14.513938124387575</v>
      </c>
      <c r="VL52" s="8">
        <f t="shared" si="30"/>
        <v>14.481252735731454</v>
      </c>
      <c r="VM52" s="8">
        <f t="shared" si="30"/>
        <v>14.448640954570587</v>
      </c>
      <c r="VN52" s="8">
        <f t="shared" si="30"/>
        <v>14.416102615140893</v>
      </c>
      <c r="VO52" s="8">
        <f t="shared" si="30"/>
        <v>14.383637552051596</v>
      </c>
      <c r="VP52" s="8">
        <f t="shared" si="30"/>
        <v>14.351245600284376</v>
      </c>
      <c r="VQ52" s="8">
        <f t="shared" si="30"/>
        <v>14.318926595192535</v>
      </c>
      <c r="VR52" s="8">
        <f t="shared" si="30"/>
        <v>14.286680372500161</v>
      </c>
      <c r="VS52" s="8">
        <f t="shared" si="30"/>
        <v>14.25450676830129</v>
      </c>
      <c r="VT52" s="8">
        <f t="shared" si="30"/>
        <v>14.222405619059076</v>
      </c>
      <c r="VU52" s="8">
        <f t="shared" si="30"/>
        <v>14.190376761604954</v>
      </c>
      <c r="VV52" s="8">
        <f t="shared" si="30"/>
        <v>14.158420033137819</v>
      </c>
      <c r="VW52" s="8">
        <f t="shared" si="30"/>
        <v>14.126535271223192</v>
      </c>
      <c r="VX52" s="8">
        <f t="shared" si="30"/>
        <v>14.094722313792397</v>
      </c>
      <c r="VY52" s="8">
        <f t="shared" si="30"/>
        <v>14.062980999141736</v>
      </c>
      <c r="VZ52" s="8">
        <f t="shared" si="30"/>
        <v>14.031311165931669</v>
      </c>
      <c r="WA52" s="8">
        <f t="shared" si="30"/>
        <v>13.999712653185991</v>
      </c>
      <c r="WB52" s="8">
        <f t="shared" si="30"/>
        <v>13.968185300291015</v>
      </c>
      <c r="WC52" s="8">
        <f t="shared" si="30"/>
        <v>13.936728946994759</v>
      </c>
      <c r="WD52" s="8">
        <f t="shared" si="30"/>
        <v>13.905343433406125</v>
      </c>
      <c r="WE52" s="8">
        <f t="shared" si="30"/>
        <v>13.874028599994094</v>
      </c>
      <c r="WF52" s="8">
        <f t="shared" si="30"/>
        <v>13.842784287586907</v>
      </c>
      <c r="WG52" s="8">
        <f t="shared" si="30"/>
        <v>13.811610337371262</v>
      </c>
      <c r="WH52" s="8">
        <f t="shared" si="30"/>
        <v>13.780506590891502</v>
      </c>
      <c r="WI52" s="8">
        <f t="shared" si="30"/>
        <v>13.749472890048814</v>
      </c>
      <c r="WJ52" s="8">
        <f t="shared" si="30"/>
        <v>13.718509077100423</v>
      </c>
      <c r="WK52" s="8">
        <f t="shared" si="30"/>
        <v>13.687614994658793</v>
      </c>
      <c r="WL52" s="8">
        <f t="shared" si="30"/>
        <v>13.65679048569082</v>
      </c>
      <c r="WM52" s="8">
        <f t="shared" si="30"/>
        <v>13.626035393517045</v>
      </c>
      <c r="WN52" s="8">
        <f t="shared" si="30"/>
        <v>13.595349561810844</v>
      </c>
      <c r="WO52" s="8">
        <f t="shared" si="30"/>
        <v>13.564732834597645</v>
      </c>
      <c r="WP52" s="8">
        <f t="shared" si="30"/>
        <v>13.534185056254131</v>
      </c>
      <c r="WQ52" s="8">
        <f t="shared" si="30"/>
        <v>13.503706071507446</v>
      </c>
      <c r="WR52" s="8">
        <f t="shared" si="30"/>
        <v>13.473295725434411</v>
      </c>
      <c r="WS52" s="8">
        <f t="shared" si="30"/>
        <v>13.442953863460733</v>
      </c>
      <c r="WT52" s="8">
        <f t="shared" si="30"/>
        <v>13.412680331360219</v>
      </c>
      <c r="WU52" s="8">
        <f t="shared" si="30"/>
        <v>13.382474975253995</v>
      </c>
      <c r="WV52" s="8">
        <f t="shared" si="30"/>
        <v>13.352337641609722</v>
      </c>
      <c r="WW52" s="8">
        <f t="shared" si="30"/>
        <v>13.322268177240817</v>
      </c>
      <c r="WX52" s="8">
        <f t="shared" si="30"/>
        <v>13.29226642930567</v>
      </c>
      <c r="WY52" s="8">
        <f t="shared" si="30"/>
        <v>13.262332245306872</v>
      </c>
      <c r="WZ52" s="8">
        <f t="shared" si="30"/>
        <v>13.232465473090441</v>
      </c>
      <c r="XA52" s="8">
        <f t="shared" si="30"/>
        <v>13.202665960845041</v>
      </c>
      <c r="XB52" s="8">
        <f t="shared" si="30"/>
        <v>13.172933557101217</v>
      </c>
      <c r="XC52" s="8">
        <f t="shared" si="30"/>
        <v>13.143268110730626</v>
      </c>
      <c r="XD52" s="8">
        <f t="shared" si="30"/>
        <v>13.113669470945259</v>
      </c>
      <c r="XE52" s="8">
        <f t="shared" si="30"/>
        <v>13.08413748729669</v>
      </c>
      <c r="XF52" s="8">
        <f t="shared" si="30"/>
        <v>13.054672009675297</v>
      </c>
      <c r="XG52" s="8">
        <f t="shared" si="30"/>
        <v>13.025272888309507</v>
      </c>
      <c r="XH52" s="8">
        <f t="shared" si="30"/>
        <v>12.995939973765033</v>
      </c>
      <c r="XI52" s="8">
        <f t="shared" si="30"/>
        <v>12.966673116944113</v>
      </c>
      <c r="XJ52" s="8">
        <f t="shared" si="30"/>
        <v>12.937472169084755</v>
      </c>
      <c r="XK52" s="8">
        <f t="shared" si="30"/>
        <v>12.908336981759975</v>
      </c>
      <c r="XL52" s="8">
        <f t="shared" si="30"/>
        <v>12.879267406877052</v>
      </c>
      <c r="XM52" s="8">
        <f t="shared" si="30"/>
        <v>12.850263296676765</v>
      </c>
      <c r="XN52" s="8">
        <f t="shared" si="30"/>
        <v>12.821324503732649</v>
      </c>
      <c r="XO52" s="8">
        <f t="shared" si="30"/>
        <v>12.792450880950243</v>
      </c>
      <c r="XP52" s="8">
        <f t="shared" si="30"/>
        <v>12.763642281566343</v>
      </c>
      <c r="XQ52" s="8">
        <f t="shared" si="30"/>
        <v>12.734898559148254</v>
      </c>
      <c r="XR52" s="8">
        <f t="shared" si="30"/>
        <v>12.706219567593052</v>
      </c>
      <c r="XS52" s="8">
        <f t="shared" si="30"/>
        <v>12.677605161126833</v>
      </c>
      <c r="XT52" s="8">
        <f t="shared" ref="XT52:AAE52" si="31">XS52*(1-$C$43)</f>
        <v>12.649055194303974</v>
      </c>
      <c r="XU52" s="8">
        <f t="shared" si="31"/>
        <v>12.620569522006402</v>
      </c>
      <c r="XV52" s="8">
        <f t="shared" si="31"/>
        <v>12.592147999442844</v>
      </c>
      <c r="XW52" s="8">
        <f t="shared" si="31"/>
        <v>12.563790482148098</v>
      </c>
      <c r="XX52" s="8">
        <f t="shared" si="31"/>
        <v>12.5354968259823</v>
      </c>
      <c r="XY52" s="8">
        <f t="shared" si="31"/>
        <v>12.507266887130188</v>
      </c>
      <c r="XZ52" s="8">
        <f t="shared" si="31"/>
        <v>12.479100522100371</v>
      </c>
      <c r="YA52" s="8">
        <f t="shared" si="31"/>
        <v>12.450997587724601</v>
      </c>
      <c r="YB52" s="8">
        <f t="shared" si="31"/>
        <v>12.422957941157044</v>
      </c>
      <c r="YC52" s="8">
        <f t="shared" si="31"/>
        <v>12.394981439873558</v>
      </c>
      <c r="YD52" s="8">
        <f t="shared" si="31"/>
        <v>12.367067941670962</v>
      </c>
      <c r="YE52" s="8">
        <f t="shared" si="31"/>
        <v>12.339217304666318</v>
      </c>
      <c r="YF52" s="8">
        <f t="shared" si="31"/>
        <v>12.31142938729621</v>
      </c>
      <c r="YG52" s="8">
        <f t="shared" si="31"/>
        <v>12.283704048316018</v>
      </c>
      <c r="YH52" s="8">
        <f t="shared" si="31"/>
        <v>12.256041146799211</v>
      </c>
      <c r="YI52" s="8">
        <f t="shared" si="31"/>
        <v>12.228440542136619</v>
      </c>
      <c r="YJ52" s="8">
        <f t="shared" si="31"/>
        <v>12.200902094035728</v>
      </c>
      <c r="YK52" s="8">
        <f t="shared" si="31"/>
        <v>12.173425662519959</v>
      </c>
      <c r="YL52" s="8">
        <f t="shared" si="31"/>
        <v>12.146011107927963</v>
      </c>
      <c r="YM52" s="8">
        <f t="shared" si="31"/>
        <v>12.11865829091291</v>
      </c>
      <c r="YN52" s="8">
        <f t="shared" si="31"/>
        <v>12.091367072441773</v>
      </c>
      <c r="YO52" s="8">
        <f t="shared" si="31"/>
        <v>12.064137313794633</v>
      </c>
      <c r="YP52" s="8">
        <f t="shared" si="31"/>
        <v>12.036968876563968</v>
      </c>
      <c r="YQ52" s="8">
        <f t="shared" si="31"/>
        <v>12.009861622653945</v>
      </c>
      <c r="YR52" s="8">
        <f t="shared" si="31"/>
        <v>11.982815414279727</v>
      </c>
      <c r="YS52" s="8">
        <f t="shared" si="31"/>
        <v>11.955830113966769</v>
      </c>
      <c r="YT52" s="8">
        <f t="shared" si="31"/>
        <v>11.928905584550115</v>
      </c>
      <c r="YU52" s="8">
        <f t="shared" si="31"/>
        <v>11.902041689173709</v>
      </c>
      <c r="YV52" s="8">
        <f t="shared" si="31"/>
        <v>11.875238291289689</v>
      </c>
      <c r="YW52" s="8">
        <f t="shared" si="31"/>
        <v>11.848495254657704</v>
      </c>
      <c r="YX52" s="8">
        <f t="shared" si="31"/>
        <v>11.821812443344214</v>
      </c>
      <c r="YY52" s="8">
        <f t="shared" si="31"/>
        <v>11.795189721721803</v>
      </c>
      <c r="YZ52" s="8">
        <f t="shared" si="31"/>
        <v>11.768626954468486</v>
      </c>
      <c r="ZA52" s="8">
        <f t="shared" si="31"/>
        <v>11.742124006567023</v>
      </c>
      <c r="ZB52" s="8">
        <f t="shared" si="31"/>
        <v>11.715680743304233</v>
      </c>
      <c r="ZC52" s="8">
        <f t="shared" si="31"/>
        <v>11.689297030270312</v>
      </c>
      <c r="ZD52" s="8">
        <f t="shared" si="31"/>
        <v>11.662972733358144</v>
      </c>
      <c r="ZE52" s="8">
        <f t="shared" si="31"/>
        <v>11.63670771876262</v>
      </c>
      <c r="ZF52" s="8">
        <f t="shared" si="31"/>
        <v>11.610501852979967</v>
      </c>
      <c r="ZG52" s="8">
        <f t="shared" si="31"/>
        <v>11.584355002807056</v>
      </c>
      <c r="ZH52" s="8">
        <f t="shared" si="31"/>
        <v>11.558267035340734</v>
      </c>
      <c r="ZI52" s="8">
        <f t="shared" si="31"/>
        <v>11.532237817977146</v>
      </c>
      <c r="ZJ52" s="8">
        <f t="shared" si="31"/>
        <v>11.506267218411061</v>
      </c>
      <c r="ZK52" s="8">
        <f t="shared" si="31"/>
        <v>11.480355104635199</v>
      </c>
      <c r="ZL52" s="8">
        <f t="shared" si="31"/>
        <v>11.45450134493956</v>
      </c>
      <c r="ZM52" s="8">
        <f t="shared" si="31"/>
        <v>11.428705807910756</v>
      </c>
      <c r="ZN52" s="8">
        <f t="shared" si="31"/>
        <v>11.402968362431341</v>
      </c>
      <c r="ZO52" s="8">
        <f t="shared" si="31"/>
        <v>11.377288877679145</v>
      </c>
      <c r="ZP52" s="8">
        <f t="shared" si="31"/>
        <v>11.351667223126611</v>
      </c>
      <c r="ZQ52" s="8">
        <f t="shared" si="31"/>
        <v>11.32610326854013</v>
      </c>
      <c r="ZR52" s="8">
        <f t="shared" si="31"/>
        <v>11.300596883979377</v>
      </c>
      <c r="ZS52" s="8">
        <f t="shared" si="31"/>
        <v>11.275147939796655</v>
      </c>
      <c r="ZT52" s="8">
        <f t="shared" si="31"/>
        <v>11.249756306636232</v>
      </c>
      <c r="ZU52" s="8">
        <f t="shared" si="31"/>
        <v>11.224421855433688</v>
      </c>
      <c r="ZV52" s="8">
        <f t="shared" si="31"/>
        <v>11.199144457415251</v>
      </c>
      <c r="ZW52" s="8">
        <f t="shared" si="31"/>
        <v>11.173923984097151</v>
      </c>
      <c r="ZX52" s="8">
        <f t="shared" si="31"/>
        <v>11.148760307284963</v>
      </c>
      <c r="ZY52" s="8">
        <f t="shared" si="31"/>
        <v>11.123653299072958</v>
      </c>
      <c r="ZZ52" s="8">
        <f t="shared" si="31"/>
        <v>11.098602831843445</v>
      </c>
      <c r="AAA52" s="8">
        <f t="shared" si="31"/>
        <v>11.073608778266134</v>
      </c>
      <c r="AAB52" s="8">
        <f t="shared" si="31"/>
        <v>11.048671011297479</v>
      </c>
      <c r="AAC52" s="8">
        <f t="shared" si="31"/>
        <v>11.023789404180036</v>
      </c>
      <c r="AAD52" s="8">
        <f t="shared" si="31"/>
        <v>10.998963830441822</v>
      </c>
      <c r="AAE52" s="8">
        <f t="shared" si="31"/>
        <v>10.974194163895666</v>
      </c>
      <c r="AAF52" s="8">
        <f t="shared" ref="AAF52:ACQ52" si="32">AAE52*(1-$C$43)</f>
        <v>10.949480278638573</v>
      </c>
      <c r="AAG52" s="8">
        <f t="shared" si="32"/>
        <v>10.924822049051079</v>
      </c>
      <c r="AAH52" s="8">
        <f t="shared" si="32"/>
        <v>10.900219349796615</v>
      </c>
      <c r="AAI52" s="8">
        <f t="shared" si="32"/>
        <v>10.875672055820873</v>
      </c>
      <c r="AAJ52" s="8">
        <f t="shared" si="32"/>
        <v>10.851180042351164</v>
      </c>
      <c r="AAK52" s="8">
        <f t="shared" si="32"/>
        <v>10.826743184895788</v>
      </c>
      <c r="AAL52" s="8">
        <f t="shared" si="32"/>
        <v>10.802361359243402</v>
      </c>
      <c r="AAM52" s="8">
        <f t="shared" si="32"/>
        <v>10.778034441462387</v>
      </c>
      <c r="AAN52" s="8">
        <f t="shared" si="32"/>
        <v>10.753762307900212</v>
      </c>
      <c r="AAO52" s="8">
        <f t="shared" si="32"/>
        <v>10.72954483518282</v>
      </c>
      <c r="AAP52" s="8">
        <f t="shared" si="32"/>
        <v>10.705381900213988</v>
      </c>
      <c r="AAQ52" s="8">
        <f t="shared" si="32"/>
        <v>10.681273380174705</v>
      </c>
      <c r="AAR52" s="8">
        <f t="shared" si="32"/>
        <v>10.657219152522551</v>
      </c>
      <c r="AAS52" s="8">
        <f t="shared" si="32"/>
        <v>10.63321909499107</v>
      </c>
      <c r="AAT52" s="8">
        <f t="shared" si="32"/>
        <v>10.60927308558915</v>
      </c>
      <c r="AAU52" s="8">
        <f t="shared" si="32"/>
        <v>10.585381002600403</v>
      </c>
      <c r="AAV52" s="8">
        <f t="shared" si="32"/>
        <v>10.561542724582546</v>
      </c>
      <c r="AAW52" s="8">
        <f t="shared" si="32"/>
        <v>10.537758130366786</v>
      </c>
      <c r="AAX52" s="8">
        <f t="shared" si="32"/>
        <v>10.5140270990572</v>
      </c>
      <c r="AAY52" s="8">
        <f t="shared" si="32"/>
        <v>10.490349510030123</v>
      </c>
      <c r="AAZ52" s="8">
        <f t="shared" si="32"/>
        <v>10.466725242933535</v>
      </c>
      <c r="ABA52" s="8">
        <f t="shared" si="32"/>
        <v>10.443154177686448</v>
      </c>
      <c r="ABB52" s="8">
        <f t="shared" si="32"/>
        <v>10.419636194478299</v>
      </c>
      <c r="ABC52" s="8">
        <f t="shared" si="32"/>
        <v>10.396171173768334</v>
      </c>
      <c r="ABD52" s="8">
        <f t="shared" si="32"/>
        <v>10.372758996285008</v>
      </c>
      <c r="ABE52" s="8">
        <f t="shared" si="32"/>
        <v>10.349399543025374</v>
      </c>
      <c r="ABF52" s="8">
        <f t="shared" si="32"/>
        <v>10.326092695254481</v>
      </c>
      <c r="ABG52" s="8">
        <f t="shared" si="32"/>
        <v>10.302838334504766</v>
      </c>
      <c r="ABH52" s="8">
        <f t="shared" si="32"/>
        <v>10.279636342575461</v>
      </c>
      <c r="ABI52" s="8">
        <f t="shared" si="32"/>
        <v>10.25648660153198</v>
      </c>
      <c r="ABJ52" s="8">
        <f t="shared" si="32"/>
        <v>10.233388993705329</v>
      </c>
      <c r="ABK52" s="8">
        <f t="shared" si="32"/>
        <v>10.210343401691505</v>
      </c>
      <c r="ABL52" s="8">
        <f t="shared" si="32"/>
        <v>10.187349708350895</v>
      </c>
      <c r="ABM52" s="8">
        <f t="shared" si="32"/>
        <v>10.164407796807689</v>
      </c>
      <c r="ABN52" s="8">
        <f t="shared" si="32"/>
        <v>10.141517550449278</v>
      </c>
      <c r="ABO52" s="8">
        <f t="shared" si="32"/>
        <v>10.118678852925665</v>
      </c>
      <c r="ABP52" s="8">
        <f t="shared" si="32"/>
        <v>10.095891588148877</v>
      </c>
      <c r="ABQ52" s="8">
        <f t="shared" si="32"/>
        <v>10.073155640292365</v>
      </c>
      <c r="ABR52" s="8">
        <f t="shared" si="32"/>
        <v>10.050470893790425</v>
      </c>
      <c r="ABS52" s="8">
        <f t="shared" si="32"/>
        <v>10.027837233337609</v>
      </c>
      <c r="ABT52" s="8">
        <f t="shared" si="32"/>
        <v>10.005254543888132</v>
      </c>
      <c r="ABU52" s="8">
        <f t="shared" si="32"/>
        <v>9.9827227106552954</v>
      </c>
      <c r="ABV52" s="8">
        <f t="shared" si="32"/>
        <v>9.9602416191108993</v>
      </c>
      <c r="ABW52" s="8">
        <f t="shared" si="32"/>
        <v>9.9378111549846615</v>
      </c>
      <c r="ABX52" s="8">
        <f t="shared" si="32"/>
        <v>9.9154312042636352</v>
      </c>
      <c r="ABY52" s="8">
        <f t="shared" si="32"/>
        <v>9.8931016531916338</v>
      </c>
      <c r="ABZ52" s="8">
        <f t="shared" si="32"/>
        <v>9.8708223882686461</v>
      </c>
      <c r="ACA52" s="8">
        <f t="shared" si="32"/>
        <v>9.8485932962502645</v>
      </c>
      <c r="ACB52" s="8">
        <f t="shared" si="32"/>
        <v>9.8264142641471093</v>
      </c>
      <c r="ACC52" s="8">
        <f t="shared" si="32"/>
        <v>9.8042851792242498</v>
      </c>
      <c r="ACD52" s="8">
        <f t="shared" si="32"/>
        <v>9.7822059290006358</v>
      </c>
      <c r="ACE52" s="8">
        <f t="shared" si="32"/>
        <v>9.7601764012485255</v>
      </c>
      <c r="ACF52" s="8">
        <f t="shared" si="32"/>
        <v>9.7381964839929136</v>
      </c>
      <c r="ACG52" s="8">
        <f t="shared" si="32"/>
        <v>9.7162660655109612</v>
      </c>
      <c r="ACH52" s="8">
        <f t="shared" si="32"/>
        <v>9.6943850343314306</v>
      </c>
      <c r="ACI52" s="8">
        <f t="shared" si="32"/>
        <v>9.6725532792341156</v>
      </c>
      <c r="ACJ52" s="8">
        <f t="shared" si="32"/>
        <v>9.6507706892492795</v>
      </c>
      <c r="ACK52" s="8">
        <f t="shared" si="32"/>
        <v>9.6290371536570891</v>
      </c>
      <c r="ACL52" s="8">
        <f t="shared" si="32"/>
        <v>9.607352561987053</v>
      </c>
      <c r="ACM52" s="8">
        <f t="shared" si="32"/>
        <v>9.5857168040174585</v>
      </c>
      <c r="ACN52" s="8">
        <f t="shared" si="32"/>
        <v>9.5641297697748104</v>
      </c>
      <c r="ACO52" s="8">
        <f t="shared" si="32"/>
        <v>9.5425913495332768</v>
      </c>
      <c r="ACP52" s="8">
        <f t="shared" si="32"/>
        <v>9.5211014338141275</v>
      </c>
      <c r="ACQ52" s="8">
        <f t="shared" si="32"/>
        <v>9.4996599133851785</v>
      </c>
      <c r="ACR52" s="8">
        <f t="shared" ref="ACR52:AFC52" si="33">ACQ52*(1-$C$43)</f>
        <v>9.4782666792602353</v>
      </c>
      <c r="ACS52" s="8">
        <f t="shared" si="33"/>
        <v>9.4569216226985411</v>
      </c>
      <c r="ACT52" s="8">
        <f t="shared" si="33"/>
        <v>9.4356246352042241</v>
      </c>
      <c r="ACU52" s="8">
        <f t="shared" si="33"/>
        <v>9.4143756085257433</v>
      </c>
      <c r="ACV52" s="8">
        <f t="shared" si="33"/>
        <v>9.393174434655343</v>
      </c>
      <c r="ACW52" s="8">
        <f t="shared" si="33"/>
        <v>9.3720210058284987</v>
      </c>
      <c r="ACX52" s="8">
        <f t="shared" si="33"/>
        <v>9.350915214523372</v>
      </c>
      <c r="ACY52" s="8">
        <f t="shared" si="33"/>
        <v>9.3298569534602649</v>
      </c>
      <c r="ACZ52" s="8">
        <f t="shared" si="33"/>
        <v>9.3088461156010727</v>
      </c>
      <c r="ADA52" s="8">
        <f t="shared" si="33"/>
        <v>9.2878825941487388</v>
      </c>
      <c r="ADB52" s="8">
        <f t="shared" si="33"/>
        <v>9.266966282546715</v>
      </c>
      <c r="ADC52" s="8">
        <f t="shared" si="33"/>
        <v>9.2460970744784188</v>
      </c>
      <c r="ADD52" s="8">
        <f t="shared" si="33"/>
        <v>9.2252748638666926</v>
      </c>
      <c r="ADE52" s="8">
        <f t="shared" si="33"/>
        <v>9.2044995448732649</v>
      </c>
      <c r="ADF52" s="8">
        <f t="shared" si="33"/>
        <v>9.1837710118982105</v>
      </c>
      <c r="ADG52" s="8">
        <f t="shared" si="33"/>
        <v>9.1630891595794157</v>
      </c>
      <c r="ADH52" s="8">
        <f t="shared" si="33"/>
        <v>9.1424538827920419</v>
      </c>
      <c r="ADI52" s="8">
        <f t="shared" si="33"/>
        <v>9.1218650766479943</v>
      </c>
      <c r="ADJ52" s="8">
        <f t="shared" si="33"/>
        <v>9.1013226364953823</v>
      </c>
      <c r="ADK52" s="8">
        <f t="shared" si="33"/>
        <v>9.0808264579179951</v>
      </c>
      <c r="ADL52" s="8">
        <f t="shared" si="33"/>
        <v>9.0603764367347637</v>
      </c>
      <c r="ADM52" s="8">
        <f t="shared" si="33"/>
        <v>9.0399724689992365</v>
      </c>
      <c r="ADN52" s="8">
        <f t="shared" si="33"/>
        <v>9.0196144509990503</v>
      </c>
      <c r="ADO52" s="8">
        <f t="shared" si="33"/>
        <v>8.9993022792553994</v>
      </c>
      <c r="ADP52" s="8">
        <f t="shared" si="33"/>
        <v>8.9790358505225161</v>
      </c>
      <c r="ADQ52" s="8">
        <f t="shared" si="33"/>
        <v>8.9588150617871385</v>
      </c>
      <c r="ADR52" s="8">
        <f t="shared" si="33"/>
        <v>8.9386398102679934</v>
      </c>
      <c r="ADS52" s="8">
        <f t="shared" si="33"/>
        <v>8.9185099934152703</v>
      </c>
      <c r="ADT52" s="8">
        <f t="shared" si="33"/>
        <v>8.8984255089100994</v>
      </c>
      <c r="ADU52" s="8">
        <f t="shared" si="33"/>
        <v>8.8783862546640329</v>
      </c>
      <c r="ADV52" s="8">
        <f t="shared" si="33"/>
        <v>8.8583921288185294</v>
      </c>
      <c r="ADW52" s="8">
        <f t="shared" si="33"/>
        <v>8.838443029744429</v>
      </c>
      <c r="ADX52" s="8">
        <f t="shared" si="33"/>
        <v>8.8185388560414442</v>
      </c>
      <c r="ADY52" s="8">
        <f t="shared" si="33"/>
        <v>8.7986795065376384</v>
      </c>
      <c r="ADZ52" s="8">
        <f t="shared" si="33"/>
        <v>8.778864880288916</v>
      </c>
      <c r="AEA52" s="8">
        <f t="shared" si="33"/>
        <v>8.7590948765785051</v>
      </c>
      <c r="AEB52" s="8">
        <f t="shared" si="33"/>
        <v>8.7393693949164497</v>
      </c>
      <c r="AEC52" s="8">
        <f t="shared" si="33"/>
        <v>8.7196883350390983</v>
      </c>
      <c r="AED52" s="8">
        <f t="shared" si="33"/>
        <v>8.7000515969085903</v>
      </c>
      <c r="AEE52" s="8">
        <f t="shared" si="33"/>
        <v>8.6804590807123514</v>
      </c>
      <c r="AEF52" s="8">
        <f t="shared" si="33"/>
        <v>8.6609106868625876</v>
      </c>
      <c r="AEG52" s="8">
        <f t="shared" si="33"/>
        <v>8.6414063159957735</v>
      </c>
      <c r="AEH52" s="8">
        <f t="shared" si="33"/>
        <v>8.6219458689721513</v>
      </c>
      <c r="AEI52" s="8">
        <f t="shared" si="33"/>
        <v>8.6025292468752266</v>
      </c>
      <c r="AEJ52" s="8">
        <f t="shared" si="33"/>
        <v>8.5831563510112634</v>
      </c>
      <c r="AEK52" s="8">
        <f t="shared" si="33"/>
        <v>8.5638270829087855</v>
      </c>
      <c r="AEL52" s="8">
        <f t="shared" si="33"/>
        <v>8.5445413443180751</v>
      </c>
      <c r="AEM52" s="8">
        <f t="shared" si="33"/>
        <v>8.5252990372106705</v>
      </c>
      <c r="AEN52" s="8">
        <f t="shared" si="33"/>
        <v>8.506100063778872</v>
      </c>
      <c r="AEO52" s="8">
        <f t="shared" si="33"/>
        <v>8.4869443264352409</v>
      </c>
      <c r="AEP52" s="8">
        <f t="shared" si="33"/>
        <v>8.4678317278121078</v>
      </c>
      <c r="AEQ52" s="8">
        <f t="shared" si="33"/>
        <v>8.4487621707610749</v>
      </c>
      <c r="AER52" s="8">
        <f t="shared" si="33"/>
        <v>8.4297355583525206</v>
      </c>
      <c r="AES52" s="8">
        <f t="shared" si="33"/>
        <v>8.4107517938751108</v>
      </c>
      <c r="AET52" s="8">
        <f t="shared" si="33"/>
        <v>8.3918107808353035</v>
      </c>
      <c r="AEU52" s="8">
        <f t="shared" si="33"/>
        <v>8.3729124229568619</v>
      </c>
      <c r="AEV52" s="8">
        <f t="shared" si="33"/>
        <v>8.3540566241803624</v>
      </c>
      <c r="AEW52" s="8">
        <f t="shared" si="33"/>
        <v>8.3352432886627081</v>
      </c>
      <c r="AEX52" s="8">
        <f t="shared" si="33"/>
        <v>8.31647232077664</v>
      </c>
      <c r="AEY52" s="8">
        <f t="shared" si="33"/>
        <v>8.2977436251102503</v>
      </c>
      <c r="AEZ52" s="8">
        <f t="shared" si="33"/>
        <v>8.2790571064665013</v>
      </c>
      <c r="AFA52" s="8">
        <f t="shared" si="33"/>
        <v>8.2604126698627383</v>
      </c>
      <c r="AFB52" s="8">
        <f t="shared" si="33"/>
        <v>8.2418102205302066</v>
      </c>
      <c r="AFC52" s="8">
        <f t="shared" si="33"/>
        <v>8.2232496639135721</v>
      </c>
      <c r="AFD52" s="8">
        <f t="shared" ref="AFD52:AHO52" si="34">AFC52*(1-$C$43)</f>
        <v>8.2047309056704378</v>
      </c>
      <c r="AFE52" s="8">
        <f t="shared" si="34"/>
        <v>8.1862538516708678</v>
      </c>
      <c r="AFF52" s="8">
        <f t="shared" si="34"/>
        <v>8.1678184079969043</v>
      </c>
      <c r="AFG52" s="8">
        <f t="shared" si="34"/>
        <v>8.1494244809420948</v>
      </c>
      <c r="AFH52" s="8">
        <f t="shared" si="34"/>
        <v>8.1310719770110129</v>
      </c>
      <c r="AFI52" s="8">
        <f t="shared" si="34"/>
        <v>8.1127608029187837</v>
      </c>
      <c r="AFJ52" s="8">
        <f t="shared" si="34"/>
        <v>8.0944908655906112</v>
      </c>
      <c r="AFK52" s="8">
        <f t="shared" si="34"/>
        <v>8.0762620721613008</v>
      </c>
      <c r="AFL52" s="8">
        <f t="shared" si="34"/>
        <v>8.0580743299747937</v>
      </c>
      <c r="AFM52" s="8">
        <f t="shared" si="34"/>
        <v>8.0399275465836908</v>
      </c>
      <c r="AFN52" s="8">
        <f t="shared" si="34"/>
        <v>8.0218216297487839</v>
      </c>
      <c r="AFO52" s="8">
        <f t="shared" si="34"/>
        <v>8.00375648743859</v>
      </c>
      <c r="AFP52" s="8">
        <f t="shared" si="34"/>
        <v>7.9857320278288784</v>
      </c>
      <c r="AFQ52" s="8">
        <f t="shared" si="34"/>
        <v>7.9677481593022073</v>
      </c>
      <c r="AFR52" s="8">
        <f t="shared" si="34"/>
        <v>7.949804790447458</v>
      </c>
      <c r="AFS52" s="8">
        <f t="shared" si="34"/>
        <v>7.9319018300593704</v>
      </c>
      <c r="AFT52" s="8">
        <f t="shared" si="34"/>
        <v>7.9140391871380764</v>
      </c>
      <c r="AFU52" s="8">
        <f t="shared" si="34"/>
        <v>7.8962167708886408</v>
      </c>
      <c r="AFV52" s="8">
        <f t="shared" si="34"/>
        <v>7.8784344907205996</v>
      </c>
      <c r="AFW52" s="8">
        <f t="shared" si="34"/>
        <v>7.8606922562474963</v>
      </c>
      <c r="AFX52" s="8">
        <f t="shared" si="34"/>
        <v>7.8429899772864271</v>
      </c>
      <c r="AFY52" s="8">
        <f t="shared" si="34"/>
        <v>7.8253275638575781</v>
      </c>
      <c r="AFZ52" s="8">
        <f t="shared" si="34"/>
        <v>7.8077049261837708</v>
      </c>
      <c r="AGA52" s="8">
        <f t="shared" si="34"/>
        <v>7.7901219746900043</v>
      </c>
      <c r="AGB52" s="8">
        <f t="shared" si="34"/>
        <v>7.772578620003002</v>
      </c>
      <c r="AGC52" s="8">
        <f t="shared" si="34"/>
        <v>7.7550747729507554</v>
      </c>
      <c r="AGD52" s="8">
        <f t="shared" si="34"/>
        <v>7.7376103445620696</v>
      </c>
      <c r="AGE52" s="8">
        <f t="shared" si="34"/>
        <v>7.7201852460661158</v>
      </c>
      <c r="AGF52" s="8">
        <f t="shared" si="34"/>
        <v>7.7027993888919744</v>
      </c>
      <c r="AGG52" s="8">
        <f t="shared" si="34"/>
        <v>7.6854526846681894</v>
      </c>
      <c r="AGH52" s="8">
        <f t="shared" si="34"/>
        <v>7.6681450452223165</v>
      </c>
      <c r="AGI52" s="8">
        <f t="shared" si="34"/>
        <v>7.650876382580476</v>
      </c>
      <c r="AGJ52" s="8">
        <f t="shared" si="34"/>
        <v>7.6336466089669042</v>
      </c>
      <c r="AGK52" s="8">
        <f t="shared" si="34"/>
        <v>7.6164556368035106</v>
      </c>
      <c r="AGL52" s="8">
        <f t="shared" si="34"/>
        <v>7.5993033787094291</v>
      </c>
      <c r="AGM52" s="8">
        <f t="shared" si="34"/>
        <v>7.5821897475005748</v>
      </c>
      <c r="AGN52" s="8">
        <f t="shared" si="34"/>
        <v>7.5651146561892029</v>
      </c>
      <c r="AGO52" s="8">
        <f t="shared" si="34"/>
        <v>7.5480780179834648</v>
      </c>
      <c r="AGP52" s="8">
        <f t="shared" si="34"/>
        <v>7.5310797462869656</v>
      </c>
      <c r="AGQ52" s="8">
        <f t="shared" si="34"/>
        <v>7.5141197546983269</v>
      </c>
      <c r="AGR52" s="8">
        <f t="shared" si="34"/>
        <v>7.4971979570107461</v>
      </c>
      <c r="AGS52" s="8">
        <f t="shared" si="34"/>
        <v>7.4803142672115577</v>
      </c>
      <c r="AGT52" s="8">
        <f t="shared" si="34"/>
        <v>7.4634685994817973</v>
      </c>
      <c r="AGU52" s="8">
        <f t="shared" si="34"/>
        <v>7.4466608681957638</v>
      </c>
      <c r="AGV52" s="8">
        <f t="shared" si="34"/>
        <v>7.4298909879205866</v>
      </c>
      <c r="AGW52" s="8">
        <f t="shared" si="34"/>
        <v>7.4131588734157887</v>
      </c>
      <c r="AGX52" s="8">
        <f t="shared" si="34"/>
        <v>7.3964644396328563</v>
      </c>
      <c r="AGY52" s="8">
        <f t="shared" si="34"/>
        <v>7.3798076017148029</v>
      </c>
      <c r="AGZ52" s="8">
        <f t="shared" si="34"/>
        <v>7.3631882749957409</v>
      </c>
      <c r="AHA52" s="8">
        <f t="shared" si="34"/>
        <v>7.3466063750004507</v>
      </c>
      <c r="AHB52" s="8">
        <f t="shared" si="34"/>
        <v>7.3300618174439496</v>
      </c>
      <c r="AHC52" s="8">
        <f t="shared" si="34"/>
        <v>7.3135545182310659</v>
      </c>
      <c r="AHD52" s="8">
        <f t="shared" si="34"/>
        <v>7.297084393456009</v>
      </c>
      <c r="AHE52" s="8">
        <f t="shared" si="34"/>
        <v>7.2806513594019462</v>
      </c>
      <c r="AHF52" s="8">
        <f t="shared" si="34"/>
        <v>7.2642553325405732</v>
      </c>
      <c r="AHG52" s="8">
        <f t="shared" si="34"/>
        <v>7.2478962295316913</v>
      </c>
      <c r="AHH52" s="8">
        <f t="shared" si="34"/>
        <v>7.2315739672227854</v>
      </c>
      <c r="AHI52" s="8">
        <f t="shared" si="34"/>
        <v>7.2152884626485996</v>
      </c>
      <c r="AHJ52" s="8">
        <f t="shared" si="34"/>
        <v>7.1990396330307149</v>
      </c>
      <c r="AHK52" s="8">
        <f t="shared" si="34"/>
        <v>7.1828273957771298</v>
      </c>
      <c r="AHL52" s="8">
        <f t="shared" si="34"/>
        <v>7.1666516684818395</v>
      </c>
      <c r="AHM52" s="8">
        <f t="shared" si="34"/>
        <v>7.1505123689244181</v>
      </c>
      <c r="AHN52" s="8">
        <f t="shared" si="34"/>
        <v>7.1344094150695998</v>
      </c>
      <c r="AHO52" s="8">
        <f t="shared" si="34"/>
        <v>7.1183427250668627</v>
      </c>
      <c r="AHP52" s="8">
        <f t="shared" ref="AHP52:AKA52" si="35">AHO52*(1-$C$43)</f>
        <v>7.1023122172500122</v>
      </c>
      <c r="AHQ52" s="8">
        <f t="shared" si="35"/>
        <v>7.086317810136765</v>
      </c>
      <c r="AHR52" s="8">
        <f t="shared" si="35"/>
        <v>7.0703594224283366</v>
      </c>
      <c r="AHS52" s="8">
        <f t="shared" si="35"/>
        <v>7.0544369730090279</v>
      </c>
      <c r="AHT52" s="8">
        <f t="shared" si="35"/>
        <v>7.0385503809458116</v>
      </c>
      <c r="AHU52" s="8">
        <f t="shared" si="35"/>
        <v>7.0226995654879216</v>
      </c>
      <c r="AHV52" s="8">
        <f t="shared" si="35"/>
        <v>7.0068844460664428</v>
      </c>
      <c r="AHW52" s="8">
        <f t="shared" si="35"/>
        <v>6.9911049422939007</v>
      </c>
      <c r="AHX52" s="8">
        <f t="shared" si="35"/>
        <v>6.9753609739638547</v>
      </c>
      <c r="AHY52" s="8">
        <f t="shared" si="35"/>
        <v>6.9596524610504877</v>
      </c>
      <c r="AHZ52" s="8">
        <f t="shared" si="35"/>
        <v>6.9439793237082021</v>
      </c>
      <c r="AIA52" s="8">
        <f t="shared" si="35"/>
        <v>6.928341482271211</v>
      </c>
      <c r="AIB52" s="8">
        <f t="shared" si="35"/>
        <v>6.9127388572531361</v>
      </c>
      <c r="AIC52" s="8">
        <f t="shared" si="35"/>
        <v>6.8971713693466015</v>
      </c>
      <c r="AID52" s="8">
        <f t="shared" si="35"/>
        <v>6.8816389394228326</v>
      </c>
      <c r="AIE52" s="8">
        <f t="shared" si="35"/>
        <v>6.8661414885312517</v>
      </c>
      <c r="AIF52" s="8">
        <f t="shared" si="35"/>
        <v>6.8506789378990796</v>
      </c>
      <c r="AIG52" s="8">
        <f t="shared" si="35"/>
        <v>6.8352512089309307</v>
      </c>
      <c r="AIH52" s="8">
        <f t="shared" si="35"/>
        <v>6.8198582232084179</v>
      </c>
      <c r="AII52" s="8">
        <f t="shared" si="35"/>
        <v>6.8044999024897521</v>
      </c>
      <c r="AIJ52" s="8">
        <f t="shared" si="35"/>
        <v>6.7891761687093446</v>
      </c>
      <c r="AIK52" s="8">
        <f t="shared" si="35"/>
        <v>6.773886943977411</v>
      </c>
      <c r="AIL52" s="8">
        <f t="shared" si="35"/>
        <v>6.7586321505795732</v>
      </c>
      <c r="AIM52" s="8">
        <f t="shared" si="35"/>
        <v>6.743411710976468</v>
      </c>
      <c r="AIN52" s="8">
        <f t="shared" si="35"/>
        <v>6.7282255478033486</v>
      </c>
      <c r="AIO52" s="8">
        <f t="shared" si="35"/>
        <v>6.7130735838696953</v>
      </c>
      <c r="AIP52" s="8">
        <f t="shared" si="35"/>
        <v>6.6979557421588209</v>
      </c>
      <c r="AIQ52" s="8">
        <f t="shared" si="35"/>
        <v>6.682871945827479</v>
      </c>
      <c r="AIR52" s="8">
        <f t="shared" si="35"/>
        <v>6.6678221182054749</v>
      </c>
      <c r="AIS52" s="8">
        <f t="shared" si="35"/>
        <v>6.6528061827952758</v>
      </c>
      <c r="AIT52" s="8">
        <f t="shared" si="35"/>
        <v>6.637824063271621</v>
      </c>
      <c r="AIU52" s="8">
        <f t="shared" si="35"/>
        <v>6.6228756834811335</v>
      </c>
      <c r="AIV52" s="8">
        <f t="shared" si="35"/>
        <v>6.607960967441934</v>
      </c>
      <c r="AIW52" s="8">
        <f t="shared" si="35"/>
        <v>6.5930798393432548</v>
      </c>
      <c r="AIX52" s="8">
        <f t="shared" si="35"/>
        <v>6.5782322235450534</v>
      </c>
      <c r="AIY52" s="8">
        <f t="shared" si="35"/>
        <v>6.56341804457763</v>
      </c>
      <c r="AIZ52" s="8">
        <f t="shared" si="35"/>
        <v>6.5486372271412412</v>
      </c>
      <c r="AJA52" s="8">
        <f t="shared" si="35"/>
        <v>6.5338896961057191</v>
      </c>
      <c r="AJB52" s="8">
        <f t="shared" si="35"/>
        <v>6.5191753765100886</v>
      </c>
      <c r="AJC52" s="8">
        <f t="shared" si="35"/>
        <v>6.5044941935621878</v>
      </c>
      <c r="AJD52" s="8">
        <f t="shared" si="35"/>
        <v>6.4898460726382856</v>
      </c>
      <c r="AJE52" s="8">
        <f t="shared" si="35"/>
        <v>6.4752309392827039</v>
      </c>
      <c r="AJF52" s="8">
        <f t="shared" si="35"/>
        <v>6.4606487192074393</v>
      </c>
      <c r="AJG52" s="8">
        <f t="shared" si="35"/>
        <v>6.4460993382917842</v>
      </c>
      <c r="AJH52" s="8">
        <f t="shared" si="35"/>
        <v>6.4315827225819513</v>
      </c>
      <c r="AJI52" s="8">
        <f t="shared" si="35"/>
        <v>6.4170987982906968</v>
      </c>
      <c r="AJJ52" s="8">
        <f t="shared" si="35"/>
        <v>6.4026474917969463</v>
      </c>
      <c r="AJK52" s="8">
        <f t="shared" si="35"/>
        <v>6.3882287296454194</v>
      </c>
      <c r="AJL52" s="8">
        <f t="shared" si="35"/>
        <v>6.3738424385462578</v>
      </c>
      <c r="AJM52" s="8">
        <f t="shared" si="35"/>
        <v>6.359488545374651</v>
      </c>
      <c r="AJN52" s="8">
        <f t="shared" si="35"/>
        <v>6.3451669771704671</v>
      </c>
      <c r="AJO52" s="8">
        <f t="shared" si="35"/>
        <v>6.3308776611378788</v>
      </c>
      <c r="AJP52" s="8">
        <f t="shared" si="35"/>
        <v>6.3166205246449962</v>
      </c>
      <c r="AJQ52" s="8">
        <f t="shared" si="35"/>
        <v>6.3023954952234957</v>
      </c>
      <c r="AJR52" s="8">
        <f t="shared" si="35"/>
        <v>6.2882025005682518</v>
      </c>
      <c r="AJS52" s="8">
        <f t="shared" si="35"/>
        <v>6.2740414685369723</v>
      </c>
      <c r="AJT52" s="8">
        <f t="shared" si="35"/>
        <v>6.2599123271498271</v>
      </c>
      <c r="AJU52" s="8">
        <f t="shared" si="35"/>
        <v>6.2458150045890859</v>
      </c>
      <c r="AJV52" s="8">
        <f t="shared" si="35"/>
        <v>6.231749429198751</v>
      </c>
      <c r="AJW52" s="8">
        <f t="shared" si="35"/>
        <v>6.2177155294841953</v>
      </c>
      <c r="AJX52" s="8">
        <f t="shared" si="35"/>
        <v>6.2037132341117971</v>
      </c>
      <c r="AJY52" s="8">
        <f t="shared" si="35"/>
        <v>6.189742471908577</v>
      </c>
      <c r="AJZ52" s="8">
        <f t="shared" si="35"/>
        <v>6.1758031718618387</v>
      </c>
      <c r="AKA52" s="8">
        <f t="shared" si="35"/>
        <v>6.1618952631188053</v>
      </c>
      <c r="AKB52" s="8">
        <f t="shared" ref="AKB52:ALO52" si="36">AKA52*(1-$C$43)</f>
        <v>6.148018674986262</v>
      </c>
      <c r="AKC52" s="8">
        <f t="shared" si="36"/>
        <v>6.1341733369301927</v>
      </c>
      <c r="AKD52" s="8">
        <f t="shared" si="36"/>
        <v>6.1203591785754261</v>
      </c>
      <c r="AKE52" s="8">
        <f t="shared" si="36"/>
        <v>6.1065761297052736</v>
      </c>
      <c r="AKF52" s="8">
        <f t="shared" si="36"/>
        <v>6.0928241202611773</v>
      </c>
      <c r="AKG52" s="8">
        <f t="shared" si="36"/>
        <v>6.0791030803423487</v>
      </c>
      <c r="AKH52" s="8">
        <f t="shared" si="36"/>
        <v>6.0654129402054178</v>
      </c>
      <c r="AKI52" s="8">
        <f t="shared" si="36"/>
        <v>6.0517536302640753</v>
      </c>
      <c r="AKJ52" s="8">
        <f t="shared" si="36"/>
        <v>6.0381250810887206</v>
      </c>
      <c r="AKK52" s="8">
        <f t="shared" si="36"/>
        <v>6.0245272234061087</v>
      </c>
      <c r="AKL52" s="8">
        <f t="shared" si="36"/>
        <v>6.0109599880989979</v>
      </c>
      <c r="AKM52" s="8">
        <f t="shared" si="36"/>
        <v>5.9974233062057989</v>
      </c>
      <c r="AKN52" s="8">
        <f t="shared" si="36"/>
        <v>5.983917108920223</v>
      </c>
      <c r="AKO52" s="8">
        <f t="shared" si="36"/>
        <v>5.970441327590934</v>
      </c>
      <c r="AKP52" s="8">
        <f t="shared" si="36"/>
        <v>5.9569958937211993</v>
      </c>
      <c r="AKQ52" s="8">
        <f t="shared" si="36"/>
        <v>5.9435807389685387</v>
      </c>
      <c r="AKR52" s="8">
        <f t="shared" si="36"/>
        <v>5.9301957951443809</v>
      </c>
      <c r="AKS52" s="8">
        <f t="shared" si="36"/>
        <v>5.9168409942137155</v>
      </c>
      <c r="AKT52" s="8">
        <f t="shared" si="36"/>
        <v>5.9035162682947462</v>
      </c>
      <c r="AKU52" s="8">
        <f t="shared" si="36"/>
        <v>5.8902215496585466</v>
      </c>
      <c r="AKV52" s="8">
        <f t="shared" si="36"/>
        <v>5.8769567707287154</v>
      </c>
      <c r="AKW52" s="8">
        <f t="shared" si="36"/>
        <v>5.8637218640810342</v>
      </c>
      <c r="AKX52" s="8">
        <f t="shared" si="36"/>
        <v>5.8505167624431236</v>
      </c>
      <c r="AKY52" s="8">
        <f t="shared" si="36"/>
        <v>5.8373413986941012</v>
      </c>
      <c r="AKZ52" s="8">
        <f t="shared" si="36"/>
        <v>5.8241957058642422</v>
      </c>
      <c r="ALA52" s="8">
        <f t="shared" si="36"/>
        <v>5.8110796171346353</v>
      </c>
      <c r="ALB52" s="8">
        <f t="shared" si="36"/>
        <v>5.7979930658368479</v>
      </c>
      <c r="ALC52" s="8">
        <f t="shared" si="36"/>
        <v>5.7849359854525835</v>
      </c>
      <c r="ALD52" s="8">
        <f t="shared" si="36"/>
        <v>5.7719083096133437</v>
      </c>
      <c r="ALE52" s="8">
        <f t="shared" si="36"/>
        <v>5.7589099721000938</v>
      </c>
      <c r="ALF52" s="8">
        <f t="shared" si="36"/>
        <v>5.7459409068429244</v>
      </c>
      <c r="ALG52" s="8">
        <f t="shared" si="36"/>
        <v>5.7330010479207143</v>
      </c>
      <c r="ALH52" s="8">
        <f t="shared" si="36"/>
        <v>5.7200903295607963</v>
      </c>
      <c r="ALI52" s="8">
        <f t="shared" si="36"/>
        <v>5.7072086861386255</v>
      </c>
      <c r="ALJ52" s="8">
        <f t="shared" si="36"/>
        <v>5.694356052177441</v>
      </c>
      <c r="ALK52" s="8">
        <f t="shared" si="36"/>
        <v>5.6815323623479372</v>
      </c>
      <c r="ALL52" s="8">
        <f t="shared" si="36"/>
        <v>5.6687375514679292</v>
      </c>
      <c r="ALM52" s="8">
        <f t="shared" si="36"/>
        <v>5.655971554502023</v>
      </c>
      <c r="ALN52" s="8">
        <f t="shared" si="36"/>
        <v>5.6432343065612844</v>
      </c>
      <c r="ALO52" s="8">
        <f t="shared" si="36"/>
        <v>5.6305257429029085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52.611764705882337</v>
      </c>
      <c r="D53" s="8">
        <f t="shared" si="37"/>
        <v>51.46400295271048</v>
      </c>
      <c r="E53" s="8">
        <f t="shared" si="37"/>
        <v>50.341280409863707</v>
      </c>
      <c r="F53" s="8">
        <f t="shared" si="37"/>
        <v>49.243050829784991</v>
      </c>
      <c r="G53" s="8">
        <f t="shared" si="37"/>
        <v>48.16877988168266</v>
      </c>
      <c r="H53" s="8">
        <f t="shared" si="37"/>
        <v>47.117944891557947</v>
      </c>
      <c r="I53" s="8">
        <f t="shared" si="37"/>
        <v>46.090034587904086</v>
      </c>
      <c r="J53" s="8">
        <f t="shared" si="37"/>
        <v>45.084548852953056</v>
      </c>
      <c r="K53" s="8">
        <f t="shared" si="37"/>
        <v>44.100998479349215</v>
      </c>
      <c r="L53" s="8">
        <f t="shared" si="37"/>
        <v>43.138904932131098</v>
      </c>
      <c r="M53" s="8">
        <f t="shared" si="37"/>
        <v>42.197800115905828</v>
      </c>
      <c r="N53" s="8">
        <f t="shared" si="37"/>
        <v>41.277226147102752</v>
      </c>
      <c r="O53" s="8">
        <f t="shared" si="37"/>
        <v>40.376735131195566</v>
      </c>
      <c r="P53" s="8">
        <f t="shared" si="37"/>
        <v>39.495888944784419</v>
      </c>
      <c r="Q53" s="8">
        <f t="shared" si="37"/>
        <v>38.634259022432133</v>
      </c>
      <c r="R53" s="8">
        <f t="shared" si="37"/>
        <v>37.791426148150599</v>
      </c>
      <c r="S53" s="8">
        <f t="shared" si="37"/>
        <v>36.966980251436233</v>
      </c>
      <c r="T53" s="8">
        <f t="shared" si="37"/>
        <v>36.160520207754907</v>
      </c>
      <c r="U53" s="8">
        <f t="shared" si="37"/>
        <v>35.371653643379453</v>
      </c>
      <c r="V53" s="8">
        <f t="shared" si="37"/>
        <v>34.599996744484862</v>
      </c>
      <c r="W53" s="8">
        <f t="shared" si="37"/>
        <v>33.84517407040812</v>
      </c>
      <c r="X53" s="8">
        <f t="shared" si="37"/>
        <v>33.106818370981919</v>
      </c>
      <c r="Y53" s="8">
        <f t="shared" si="37"/>
        <v>32.384570407853403</v>
      </c>
      <c r="Z53" s="8">
        <f t="shared" si="37"/>
        <v>31.6780787797009</v>
      </c>
      <c r="AA53" s="8">
        <f t="shared" si="37"/>
        <v>30.986999751263738</v>
      </c>
      <c r="AB53" s="8">
        <f t="shared" si="37"/>
        <v>30.31099708610185</v>
      </c>
      <c r="AC53" s="8">
        <f t="shared" si="37"/>
        <v>29.64974188300388</v>
      </c>
      <c r="AD53" s="8">
        <f t="shared" si="37"/>
        <v>29.002912415964065</v>
      </c>
      <c r="AE53" s="8">
        <f t="shared" si="37"/>
        <v>28.370193977650313</v>
      </c>
      <c r="AF53" s="8">
        <f t="shared" si="37"/>
        <v>27.751278726286902</v>
      </c>
      <c r="AG53" s="8">
        <f t="shared" si="37"/>
        <v>27.14586553587775</v>
      </c>
      <c r="AH53" s="8">
        <f t="shared" si="37"/>
        <v>26.553659849697006</v>
      </c>
      <c r="AI53" s="8">
        <f t="shared" si="37"/>
        <v>25.974373536975968</v>
      </c>
      <c r="AJ53" s="8">
        <f t="shared" si="37"/>
        <v>25.407724752716373</v>
      </c>
      <c r="AK53" s="8">
        <f t="shared" si="37"/>
        <v>24.853437800562016</v>
      </c>
      <c r="AL53" s="8">
        <f t="shared" si="37"/>
        <v>24.311242998661914</v>
      </c>
      <c r="AM53" s="8">
        <f t="shared" si="37"/>
        <v>23.78087654845973</v>
      </c>
      <c r="AN53" s="8">
        <f t="shared" si="37"/>
        <v>23.262080406345682</v>
      </c>
      <c r="AO53" s="8">
        <f t="shared" si="37"/>
        <v>22.754602158108433</v>
      </c>
      <c r="AP53" s="8">
        <f t="shared" si="37"/>
        <v>22.258194896125847</v>
      </c>
      <c r="AQ53" s="8">
        <f t="shared" si="37"/>
        <v>21.77261709923507</v>
      </c>
      <c r="AR53" s="8">
        <f t="shared" si="37"/>
        <v>21.297632515223128</v>
      </c>
      <c r="AS53" s="8">
        <f t="shared" si="37"/>
        <v>20.833010045881224</v>
      </c>
      <c r="AT53" s="8">
        <f t="shared" si="37"/>
        <v>20.378523634566562</v>
      </c>
      <c r="AU53" s="8">
        <f t="shared" si="37"/>
        <v>19.933952156217178</v>
      </c>
      <c r="AV53" s="8">
        <f t="shared" si="37"/>
        <v>19.499079309766053</v>
      </c>
      <c r="AW53" s="8">
        <f t="shared" si="37"/>
        <v>19.073693512902416</v>
      </c>
      <c r="AX53" s="8">
        <f t="shared" si="37"/>
        <v>18.65758779912878</v>
      </c>
      <c r="AY53" s="8">
        <f t="shared" si="37"/>
        <v>18.250559717063865</v>
      </c>
      <c r="AZ53" s="8">
        <f t="shared" si="37"/>
        <v>17.852411231942192</v>
      </c>
      <c r="BA53" s="8">
        <f t="shared" si="37"/>
        <v>17.462948629262609</v>
      </c>
      <c r="BB53" s="8">
        <f t="shared" si="37"/>
        <v>17.081982420538733</v>
      </c>
      <c r="BC53" s="8">
        <f t="shared" si="37"/>
        <v>16.70932725110557</v>
      </c>
      <c r="BD53" s="8">
        <f t="shared" si="37"/>
        <v>16.34480180993733</v>
      </c>
      <c r="BE53" s="8">
        <f t="shared" si="37"/>
        <v>15.9882287414327</v>
      </c>
      <c r="BF53" s="8">
        <f t="shared" si="37"/>
        <v>15.639434559124503</v>
      </c>
      <c r="BG53" s="8">
        <f t="shared" si="37"/>
        <v>15.298249561271914</v>
      </c>
      <c r="BH53" s="8">
        <f t="shared" si="37"/>
        <v>14.964507748294047</v>
      </c>
      <c r="BI53" s="8">
        <f t="shared" si="37"/>
        <v>14.638046742004793</v>
      </c>
      <c r="BJ53" s="8">
        <f t="shared" si="37"/>
        <v>14.318707706609604</v>
      </c>
      <c r="BK53" s="8">
        <f t="shared" si="37"/>
        <v>14.006335271425803</v>
      </c>
      <c r="BL53" s="8">
        <f t="shared" si="37"/>
        <v>13.700777455288774</v>
      </c>
      <c r="BM53" s="8">
        <f t="shared" si="37"/>
        <v>13.401885592607321</v>
      </c>
      <c r="BN53" s="8">
        <f t="shared" si="37"/>
        <v>13.109514261032125</v>
      </c>
      <c r="BO53" s="8">
        <f t="shared" ref="BO53:DZ53" si="38">BO52/(1+$C$41)^BO51</f>
        <v>12.823521210702234</v>
      </c>
      <c r="BP53" s="8">
        <f t="shared" si="38"/>
        <v>12.543767295035034</v>
      </c>
      <c r="BQ53" s="8">
        <f t="shared" si="38"/>
        <v>12.270116403026091</v>
      </c>
      <c r="BR53" s="8">
        <f t="shared" si="38"/>
        <v>12.002435393025957</v>
      </c>
      <c r="BS53" s="8">
        <f t="shared" si="38"/>
        <v>11.740594027961629</v>
      </c>
      <c r="BT53" s="8">
        <f t="shared" si="38"/>
        <v>11.484464911971235</v>
      </c>
      <c r="BU53" s="8">
        <f t="shared" si="38"/>
        <v>11.233923428421056</v>
      </c>
      <c r="BV53" s="8">
        <f t="shared" si="38"/>
        <v>10.988847679274755</v>
      </c>
      <c r="BW53" s="8">
        <f t="shared" si="38"/>
        <v>10.749118425785323</v>
      </c>
      <c r="BX53" s="8">
        <f t="shared" si="38"/>
        <v>10.514619030480835</v>
      </c>
      <c r="BY53" s="8">
        <f t="shared" si="38"/>
        <v>10.285235400415877</v>
      </c>
      <c r="BZ53" s="8">
        <f t="shared" si="38"/>
        <v>10.060855931660919</v>
      </c>
      <c r="CA53" s="8">
        <f t="shared" si="38"/>
        <v>9.8413714550027631</v>
      </c>
      <c r="CB53" s="8">
        <f t="shared" si="38"/>
        <v>9.6266751828295067</v>
      </c>
      <c r="CC53" s="8">
        <f t="shared" si="38"/>
        <v>9.4166626571742906</v>
      </c>
      <c r="CD53" s="8">
        <f t="shared" si="38"/>
        <v>9.2112316988924832</v>
      </c>
      <c r="CE53" s="8">
        <f t="shared" si="38"/>
        <v>9.0102823579476237</v>
      </c>
      <c r="CF53" s="8">
        <f t="shared" si="38"/>
        <v>8.8137168647818882</v>
      </c>
      <c r="CG53" s="8">
        <f t="shared" si="38"/>
        <v>8.6214395827474508</v>
      </c>
      <c r="CH53" s="8">
        <f t="shared" si="38"/>
        <v>8.4333569615755906</v>
      </c>
      <c r="CI53" s="8">
        <f t="shared" si="38"/>
        <v>8.2493774918609049</v>
      </c>
      <c r="CJ53" s="8">
        <f t="shared" si="38"/>
        <v>8.0694116605384636</v>
      </c>
      <c r="CK53" s="8">
        <f t="shared" si="38"/>
        <v>7.8933719073322868</v>
      </c>
      <c r="CL53" s="8">
        <f t="shared" si="38"/>
        <v>7.7211725821538959</v>
      </c>
      <c r="CM53" s="8">
        <f t="shared" si="38"/>
        <v>7.5527299034302793</v>
      </c>
      <c r="CN53" s="8">
        <f t="shared" si="38"/>
        <v>7.3879619173409345</v>
      </c>
      <c r="CO53" s="8">
        <f t="shared" si="38"/>
        <v>7.2267884579441999</v>
      </c>
      <c r="CP53" s="8">
        <f t="shared" si="38"/>
        <v>7.0691311081734396</v>
      </c>
      <c r="CQ53" s="8">
        <f t="shared" si="38"/>
        <v>6.9149131616841508</v>
      </c>
      <c r="CR53" s="8">
        <f t="shared" si="38"/>
        <v>6.7640595855333698</v>
      </c>
      <c r="CS53" s="8">
        <f t="shared" si="38"/>
        <v>6.6164969836732839</v>
      </c>
      <c r="CT53" s="8">
        <f t="shared" si="38"/>
        <v>6.4721535612412255</v>
      </c>
      <c r="CU53" s="8">
        <f t="shared" si="38"/>
        <v>6.3309590896287347</v>
      </c>
      <c r="CV53" s="8">
        <f t="shared" si="38"/>
        <v>6.192844872312639</v>
      </c>
      <c r="CW53" s="8">
        <f t="shared" si="38"/>
        <v>6.0577437114315593</v>
      </c>
      <c r="CX53" s="8">
        <f t="shared" si="38"/>
        <v>5.9255898750915836</v>
      </c>
      <c r="CY53" s="8">
        <f t="shared" si="38"/>
        <v>5.7963190653851724</v>
      </c>
      <c r="CZ53" s="8">
        <f t="shared" si="38"/>
        <v>5.66986838710777</v>
      </c>
      <c r="DA53" s="8">
        <f t="shared" si="38"/>
        <v>5.5461763171568679</v>
      </c>
      <c r="DB53" s="8">
        <f t="shared" si="38"/>
        <v>5.4251826745986556</v>
      </c>
      <c r="DC53" s="8">
        <f t="shared" si="38"/>
        <v>5.3068285913877054</v>
      </c>
      <c r="DD53" s="8">
        <f t="shared" si="38"/>
        <v>5.1910564837253927</v>
      </c>
      <c r="DE53" s="8">
        <f t="shared" si="38"/>
        <v>5.0778100240431794</v>
      </c>
      <c r="DF53" s="8">
        <f t="shared" si="38"/>
        <v>4.9670341135970908</v>
      </c>
      <c r="DG53" s="8">
        <f t="shared" si="38"/>
        <v>4.8586748556600696</v>
      </c>
      <c r="DH53" s="8">
        <f t="shared" si="38"/>
        <v>4.7526795292991393</v>
      </c>
      <c r="DI53" s="8">
        <f t="shared" si="38"/>
        <v>4.6489965637246664</v>
      </c>
      <c r="DJ53" s="8">
        <f t="shared" si="38"/>
        <v>4.5475755131991731</v>
      </c>
      <c r="DK53" s="8">
        <f t="shared" si="38"/>
        <v>4.4483670324935778</v>
      </c>
      <c r="DL53" s="8">
        <f t="shared" si="38"/>
        <v>4.351322852878825</v>
      </c>
      <c r="DM53" s="8">
        <f t="shared" si="38"/>
        <v>4.2563957586413164</v>
      </c>
      <c r="DN53" s="8">
        <f t="shared" si="38"/>
        <v>4.1635395641106419</v>
      </c>
      <c r="DO53" s="8">
        <f t="shared" si="38"/>
        <v>4.0727090911884956</v>
      </c>
      <c r="DP53" s="8">
        <f t="shared" si="38"/>
        <v>3.9838601473677824</v>
      </c>
      <c r="DQ53" s="8">
        <f t="shared" si="38"/>
        <v>3.8969495042312854</v>
      </c>
      <c r="DR53" s="8">
        <f t="shared" si="38"/>
        <v>3.811934876419369</v>
      </c>
      <c r="DS53" s="8">
        <f t="shared" si="38"/>
        <v>3.7287749010565414</v>
      </c>
      <c r="DT53" s="8">
        <f t="shared" si="38"/>
        <v>3.647429117626825</v>
      </c>
      <c r="DU53" s="8">
        <f t="shared" si="38"/>
        <v>3.5678579482881663</v>
      </c>
      <c r="DV53" s="8">
        <f t="shared" si="38"/>
        <v>3.4900226786162944</v>
      </c>
      <c r="DW53" s="8">
        <f t="shared" si="38"/>
        <v>3.4138854387686774</v>
      </c>
      <c r="DX53" s="8">
        <f t="shared" si="38"/>
        <v>3.3394091850593823</v>
      </c>
      <c r="DY53" s="8">
        <f t="shared" si="38"/>
        <v>3.2665576819359115</v>
      </c>
      <c r="DZ53" s="8">
        <f t="shared" si="38"/>
        <v>3.1952954843492067</v>
      </c>
      <c r="EA53" s="8">
        <f t="shared" ref="EA53:GL53" si="39">EA52/(1+$C$41)^EA51</f>
        <v>3.1255879205082864</v>
      </c>
      <c r="EB53" s="8">
        <f t="shared" si="39"/>
        <v>3.0574010750110796</v>
      </c>
      <c r="EC53" s="8">
        <f t="shared" si="39"/>
        <v>2.9907017723432894</v>
      </c>
      <c r="ED53" s="8">
        <f t="shared" si="39"/>
        <v>2.9254575607372275</v>
      </c>
      <c r="EE53" s="8">
        <f t="shared" si="39"/>
        <v>2.8616366963827913</v>
      </c>
      <c r="EF53" s="8">
        <f t="shared" si="39"/>
        <v>2.7992081279828795</v>
      </c>
      <c r="EG53" s="8">
        <f t="shared" si="39"/>
        <v>2.7381414816457474</v>
      </c>
      <c r="EH53" s="8">
        <f t="shared" si="39"/>
        <v>2.6784070461069418</v>
      </c>
      <c r="EI53" s="8">
        <f t="shared" si="39"/>
        <v>2.619975758273636</v>
      </c>
      <c r="EJ53" s="8">
        <f t="shared" si="39"/>
        <v>2.5628191890843177</v>
      </c>
      <c r="EK53" s="8">
        <f t="shared" si="39"/>
        <v>2.5069095296769603</v>
      </c>
      <c r="EL53" s="8">
        <f t="shared" si="39"/>
        <v>2.4522195778589482</v>
      </c>
      <c r="EM53" s="8">
        <f t="shared" si="39"/>
        <v>2.398722724872167</v>
      </c>
      <c r="EN53" s="8">
        <f t="shared" si="39"/>
        <v>2.3463929424468177</v>
      </c>
      <c r="EO53" s="8">
        <f t="shared" si="39"/>
        <v>2.295204770137675</v>
      </c>
      <c r="EP53" s="8">
        <f t="shared" si="39"/>
        <v>2.2451333029365923</v>
      </c>
      <c r="EQ53" s="8">
        <f t="shared" si="39"/>
        <v>2.1961541791552741</v>
      </c>
      <c r="ER53" s="8">
        <f t="shared" si="39"/>
        <v>2.1482435685723691</v>
      </c>
      <c r="ES53" s="8">
        <f t="shared" si="39"/>
        <v>2.1013781608391611</v>
      </c>
      <c r="ET53" s="8">
        <f t="shared" si="39"/>
        <v>2.055535154138187</v>
      </c>
      <c r="EU53" s="8">
        <f t="shared" si="39"/>
        <v>2.0106922440892823</v>
      </c>
      <c r="EV53" s="8">
        <f t="shared" si="39"/>
        <v>1.9668276128976401</v>
      </c>
      <c r="EW53" s="8">
        <f t="shared" si="39"/>
        <v>1.9239199187386224</v>
      </c>
      <c r="EX53" s="8">
        <f t="shared" si="39"/>
        <v>1.8819482853741401</v>
      </c>
      <c r="EY53" s="8">
        <f t="shared" si="39"/>
        <v>1.8408922919955664</v>
      </c>
      <c r="EZ53" s="8">
        <f t="shared" si="39"/>
        <v>1.8007319632882275</v>
      </c>
      <c r="FA53" s="8">
        <f t="shared" si="39"/>
        <v>1.7614477597126494</v>
      </c>
      <c r="FB53" s="8">
        <f t="shared" si="39"/>
        <v>1.7230205679978199</v>
      </c>
      <c r="FC53" s="8">
        <f t="shared" si="39"/>
        <v>1.6854316918418517</v>
      </c>
      <c r="FD53" s="8">
        <f t="shared" si="39"/>
        <v>1.6486628428155137</v>
      </c>
      <c r="FE53" s="8">
        <f t="shared" si="39"/>
        <v>1.6126961314642092</v>
      </c>
      <c r="FF53" s="8">
        <f t="shared" si="39"/>
        <v>1.5775140586040699</v>
      </c>
      <c r="FG53" s="8">
        <f t="shared" si="39"/>
        <v>1.5430995068079347</v>
      </c>
      <c r="FH53" s="8">
        <f t="shared" si="39"/>
        <v>1.5094357320770619</v>
      </c>
      <c r="FI53" s="8">
        <f t="shared" si="39"/>
        <v>1.4765063556945337</v>
      </c>
      <c r="FJ53" s="8">
        <f t="shared" si="39"/>
        <v>1.4442953562563821</v>
      </c>
      <c r="FK53" s="8">
        <f t="shared" si="39"/>
        <v>1.4127870618765612</v>
      </c>
      <c r="FL53" s="8">
        <f t="shared" si="39"/>
        <v>1.3819661425619754</v>
      </c>
      <c r="FM53" s="8">
        <f t="shared" si="39"/>
        <v>1.3518176027538495</v>
      </c>
      <c r="FN53" s="8">
        <f t="shared" si="39"/>
        <v>1.322326774031811</v>
      </c>
      <c r="FO53" s="8">
        <f t="shared" si="39"/>
        <v>1.2934793079771485</v>
      </c>
      <c r="FP53" s="8">
        <f t="shared" si="39"/>
        <v>1.265261169191749</v>
      </c>
      <c r="FQ53" s="8">
        <f t="shared" si="39"/>
        <v>1.2376586284693423</v>
      </c>
      <c r="FR53" s="8">
        <f t="shared" si="39"/>
        <v>1.2106582561157146</v>
      </c>
      <c r="FS53" s="8">
        <f t="shared" si="39"/>
        <v>1.1842469154146493</v>
      </c>
      <c r="FT53" s="8">
        <f t="shared" si="39"/>
        <v>1.1584117562364071</v>
      </c>
      <c r="FU53" s="8">
        <f t="shared" si="39"/>
        <v>1.1331402087856501</v>
      </c>
      <c r="FV53" s="8">
        <f t="shared" si="39"/>
        <v>1.1084199774857495</v>
      </c>
      <c r="FW53" s="8">
        <f t="shared" si="39"/>
        <v>1.0842390349965212</v>
      </c>
      <c r="FX53" s="8">
        <f t="shared" si="39"/>
        <v>1.0605856163624598</v>
      </c>
      <c r="FY53" s="8">
        <f t="shared" si="39"/>
        <v>1.0374482132886387</v>
      </c>
      <c r="FZ53" s="8">
        <f t="shared" si="39"/>
        <v>1.014815568541483</v>
      </c>
      <c r="GA53" s="8">
        <f t="shared" si="39"/>
        <v>0.99267667047169383</v>
      </c>
      <c r="GB53" s="8">
        <f t="shared" si="39"/>
        <v>0.97102074765665813</v>
      </c>
      <c r="GC53" s="8">
        <f t="shared" si="39"/>
        <v>0.94983726365974097</v>
      </c>
      <c r="GD53" s="8">
        <f t="shared" si="39"/>
        <v>0.92911591190390086</v>
      </c>
      <c r="GE53" s="8">
        <f t="shared" si="39"/>
        <v>0.90884661065715033</v>
      </c>
      <c r="GF53" s="8">
        <f t="shared" si="39"/>
        <v>0.88901949812740222</v>
      </c>
      <c r="GG53" s="8">
        <f t="shared" si="39"/>
        <v>0.86962492766433275</v>
      </c>
      <c r="GH53" s="8">
        <f t="shared" si="39"/>
        <v>0.85065346306591427</v>
      </c>
      <c r="GI53" s="8">
        <f t="shared" si="39"/>
        <v>0.83209587398734308</v>
      </c>
      <c r="GJ53" s="8">
        <f t="shared" si="39"/>
        <v>0.81394313145012098</v>
      </c>
      <c r="GK53" s="8">
        <f t="shared" si="39"/>
        <v>0.79618640344911318</v>
      </c>
      <c r="GL53" s="8">
        <f t="shared" si="39"/>
        <v>0.77881705065543683</v>
      </c>
      <c r="GM53" s="8">
        <f t="shared" ref="GM53:IX53" si="40">GM52/(1+$C$41)^GM51</f>
        <v>0.76182662221309883</v>
      </c>
      <c r="GN53" s="8">
        <f t="shared" si="40"/>
        <v>0.74520685162732836</v>
      </c>
      <c r="GO53" s="8">
        <f t="shared" si="40"/>
        <v>0.72894965274261148</v>
      </c>
      <c r="GP53" s="8">
        <f t="shared" si="40"/>
        <v>0.7130471158084658</v>
      </c>
      <c r="GQ53" s="8">
        <f t="shared" si="40"/>
        <v>0.69749150363104429</v>
      </c>
      <c r="GR53" s="8">
        <f t="shared" si="40"/>
        <v>0.6822752478086932</v>
      </c>
      <c r="GS53" s="8">
        <f t="shared" si="40"/>
        <v>0.66739094504963536</v>
      </c>
      <c r="GT53" s="8">
        <f t="shared" si="40"/>
        <v>0.6528313535699839</v>
      </c>
      <c r="GU53" s="8">
        <f t="shared" si="40"/>
        <v>0.63858938957033762</v>
      </c>
      <c r="GV53" s="8">
        <f t="shared" si="40"/>
        <v>0.62465812378924024</v>
      </c>
      <c r="GW53" s="8">
        <f t="shared" si="40"/>
        <v>0.61103077813183038</v>
      </c>
      <c r="GX53" s="8">
        <f t="shared" si="40"/>
        <v>0.59770072237203664</v>
      </c>
      <c r="GY53" s="8">
        <f t="shared" si="40"/>
        <v>0.58466147092672038</v>
      </c>
      <c r="GZ53" s="8">
        <f t="shared" si="40"/>
        <v>0.57190667970018949</v>
      </c>
      <c r="HA53" s="8">
        <f t="shared" si="40"/>
        <v>0.55943014299755367</v>
      </c>
      <c r="HB53" s="8">
        <f t="shared" si="40"/>
        <v>0.54722579050541487</v>
      </c>
      <c r="HC53" s="8">
        <f t="shared" si="40"/>
        <v>0.5352876843384281</v>
      </c>
      <c r="HD53" s="8">
        <f t="shared" si="40"/>
        <v>0.52361001615029201</v>
      </c>
      <c r="HE53" s="8">
        <f t="shared" si="40"/>
        <v>0.51218710430776626</v>
      </c>
      <c r="HF53" s="8">
        <f t="shared" si="40"/>
        <v>0.50101339112633836</v>
      </c>
      <c r="HG53" s="8">
        <f t="shared" si="40"/>
        <v>0.49008344016619793</v>
      </c>
      <c r="HH53" s="8">
        <f t="shared" si="40"/>
        <v>0.47939193358719956</v>
      </c>
      <c r="HI53" s="8">
        <f t="shared" si="40"/>
        <v>0.46893366956153065</v>
      </c>
      <c r="HJ53" s="8">
        <f t="shared" si="40"/>
        <v>0.45870355974282168</v>
      </c>
      <c r="HK53" s="8">
        <f t="shared" si="40"/>
        <v>0.44869662679047129</v>
      </c>
      <c r="HL53" s="8">
        <f t="shared" si="40"/>
        <v>0.43890800194797946</v>
      </c>
      <c r="HM53" s="8">
        <f t="shared" si="40"/>
        <v>0.42933292267411055</v>
      </c>
      <c r="HN53" s="8">
        <f t="shared" si="40"/>
        <v>0.41996673032573356</v>
      </c>
      <c r="HO53" s="8">
        <f t="shared" si="40"/>
        <v>0.41080486789121573</v>
      </c>
      <c r="HP53" s="8">
        <f t="shared" si="40"/>
        <v>0.40184287777325955</v>
      </c>
      <c r="HQ53" s="8">
        <f t="shared" si="40"/>
        <v>0.39307639962011204</v>
      </c>
      <c r="HR53" s="8">
        <f t="shared" si="40"/>
        <v>0.38450116820408581</v>
      </c>
      <c r="HS53" s="8">
        <f t="shared" si="40"/>
        <v>0.37611301134636288</v>
      </c>
      <c r="HT53" s="8">
        <f t="shared" si="40"/>
        <v>0.36790784788706948</v>
      </c>
      <c r="HU53" s="8">
        <f t="shared" si="40"/>
        <v>0.35988168569963502</v>
      </c>
      <c r="HV53" s="8">
        <f t="shared" si="40"/>
        <v>0.35203061974847005</v>
      </c>
      <c r="HW53" s="8">
        <f t="shared" si="40"/>
        <v>0.34435083018901613</v>
      </c>
      <c r="HX53" s="8">
        <f t="shared" si="40"/>
        <v>0.33683858050924553</v>
      </c>
      <c r="HY53" s="8">
        <f t="shared" si="40"/>
        <v>0.32949021571170478</v>
      </c>
      <c r="HZ53" s="8">
        <f t="shared" si="40"/>
        <v>0.32230216053521754</v>
      </c>
      <c r="IA53" s="8">
        <f t="shared" si="40"/>
        <v>0.31527091771538451</v>
      </c>
      <c r="IB53" s="8">
        <f t="shared" si="40"/>
        <v>0.30839306628302893</v>
      </c>
      <c r="IC53" s="8">
        <f t="shared" si="40"/>
        <v>0.30166525989976428</v>
      </c>
      <c r="ID53" s="8">
        <f t="shared" si="40"/>
        <v>0.29508422522987249</v>
      </c>
      <c r="IE53" s="8">
        <f t="shared" si="40"/>
        <v>0.28864676034770081</v>
      </c>
      <c r="IF53" s="8">
        <f t="shared" si="40"/>
        <v>0.28234973317980178</v>
      </c>
      <c r="IG53" s="8">
        <f t="shared" si="40"/>
        <v>0.27619007998105977</v>
      </c>
      <c r="IH53" s="8">
        <f t="shared" si="40"/>
        <v>0.27016480384406111</v>
      </c>
      <c r="II53" s="8">
        <f t="shared" si="40"/>
        <v>0.26427097324098459</v>
      </c>
      <c r="IJ53" s="8">
        <f t="shared" si="40"/>
        <v>0.25850572059729982</v>
      </c>
      <c r="IK53" s="8">
        <f t="shared" si="40"/>
        <v>0.25286624089658311</v>
      </c>
      <c r="IL53" s="8">
        <f t="shared" si="40"/>
        <v>0.24734979031576854</v>
      </c>
      <c r="IM53" s="8">
        <f t="shared" si="40"/>
        <v>0.24195368489017402</v>
      </c>
      <c r="IN53" s="8">
        <f t="shared" si="40"/>
        <v>0.23667529920764835</v>
      </c>
      <c r="IO53" s="8">
        <f t="shared" si="40"/>
        <v>0.23151206513120859</v>
      </c>
      <c r="IP53" s="8">
        <f t="shared" si="40"/>
        <v>0.22646147054954222</v>
      </c>
      <c r="IQ53" s="8">
        <f t="shared" si="40"/>
        <v>0.22152105815476927</v>
      </c>
      <c r="IR53" s="8">
        <f t="shared" si="40"/>
        <v>0.21668842424686738</v>
      </c>
      <c r="IS53" s="8">
        <f t="shared" si="40"/>
        <v>0.21196121756417985</v>
      </c>
      <c r="IT53" s="8">
        <f t="shared" si="40"/>
        <v>0.20733713813943655</v>
      </c>
      <c r="IU53" s="8">
        <f t="shared" si="40"/>
        <v>0.2028139361807319</v>
      </c>
      <c r="IV53" s="8">
        <f t="shared" si="40"/>
        <v>0.19838941097691462</v>
      </c>
      <c r="IW53" s="8">
        <f t="shared" si="40"/>
        <v>0.19406140982685749</v>
      </c>
      <c r="IX53" s="8">
        <f t="shared" si="40"/>
        <v>0.18982782699208564</v>
      </c>
      <c r="IY53" s="8">
        <f t="shared" ref="IY53:LJ53" si="41">IY52/(1+$C$41)^IY51</f>
        <v>0.18568660267225437</v>
      </c>
      <c r="IZ53" s="8">
        <f t="shared" si="41"/>
        <v>0.1816357220029769</v>
      </c>
      <c r="JA53" s="8">
        <f t="shared" si="41"/>
        <v>0.1776732140755159</v>
      </c>
      <c r="JB53" s="8">
        <f t="shared" si="41"/>
        <v>0.17379715097786061</v>
      </c>
      <c r="JC53" s="8">
        <f t="shared" si="41"/>
        <v>0.17000564685672398</v>
      </c>
      <c r="JD53" s="8">
        <f t="shared" si="41"/>
        <v>0.16629685700000255</v>
      </c>
      <c r="JE53" s="8">
        <f t="shared" si="41"/>
        <v>0.16266897693925353</v>
      </c>
      <c r="JF53" s="8">
        <f t="shared" si="41"/>
        <v>0.15912024157175128</v>
      </c>
      <c r="JG53" s="8">
        <f t="shared" si="41"/>
        <v>0.15564892430169774</v>
      </c>
      <c r="JH53" s="8">
        <f t="shared" si="41"/>
        <v>0.15225333620016696</v>
      </c>
      <c r="JI53" s="8">
        <f t="shared" si="41"/>
        <v>0.14893182518337666</v>
      </c>
      <c r="JJ53" s="8">
        <f t="shared" si="41"/>
        <v>0.14568277520888595</v>
      </c>
      <c r="JK53" s="8">
        <f t="shared" si="41"/>
        <v>0.14250460548932897</v>
      </c>
      <c r="JL53" s="8">
        <f t="shared" si="41"/>
        <v>0.13939576972330095</v>
      </c>
      <c r="JM53" s="8">
        <f t="shared" si="41"/>
        <v>0.13635475534302363</v>
      </c>
      <c r="JN53" s="8">
        <f t="shared" si="41"/>
        <v>0.13338008277842267</v>
      </c>
      <c r="JO53" s="8">
        <f t="shared" si="41"/>
        <v>0.13047030473726046</v>
      </c>
      <c r="JP53" s="8">
        <f t="shared" si="41"/>
        <v>0.12762400550097269</v>
      </c>
      <c r="JQ53" s="8">
        <f t="shared" si="41"/>
        <v>0.12483980023586716</v>
      </c>
      <c r="JR53" s="8">
        <f t="shared" si="41"/>
        <v>0.12211633431934898</v>
      </c>
      <c r="JS53" s="8">
        <f t="shared" si="41"/>
        <v>0.11945228268084492</v>
      </c>
      <c r="JT53" s="8">
        <f t="shared" si="41"/>
        <v>0.11684634915710553</v>
      </c>
      <c r="JU53" s="8">
        <f t="shared" si="41"/>
        <v>0.11429726586157229</v>
      </c>
      <c r="JV53" s="8">
        <f t="shared" si="41"/>
        <v>0.11180379256750199</v>
      </c>
      <c r="JW53" s="8">
        <f t="shared" si="41"/>
        <v>0.109364716104549</v>
      </c>
      <c r="JX53" s="8">
        <f t="shared" si="41"/>
        <v>0.10697884976851131</v>
      </c>
      <c r="JY53" s="8">
        <f t="shared" si="41"/>
        <v>0.10464503274395356</v>
      </c>
      <c r="JZ53" s="8">
        <f t="shared" si="41"/>
        <v>0.10236212953942563</v>
      </c>
      <c r="KA53" s="8">
        <f t="shared" si="41"/>
        <v>0.10012902943500281</v>
      </c>
      <c r="KB53" s="8">
        <f t="shared" si="41"/>
        <v>9.7944645941877614E-2</v>
      </c>
      <c r="KC53" s="8">
        <f t="shared" si="41"/>
        <v>9.5807916273741689E-2</v>
      </c>
      <c r="KD53" s="8">
        <f t="shared" si="41"/>
        <v>9.3717800829699216E-2</v>
      </c>
      <c r="KE53" s="8">
        <f t="shared" si="41"/>
        <v>9.1673282688461491E-2</v>
      </c>
      <c r="KF53" s="8">
        <f t="shared" si="41"/>
        <v>8.9673367113575569E-2</v>
      </c>
      <c r="KG53" s="8">
        <f t="shared" si="41"/>
        <v>8.7717081069446853E-2</v>
      </c>
      <c r="KH53" s="8">
        <f t="shared" si="41"/>
        <v>8.5803472747920065E-2</v>
      </c>
      <c r="KI53" s="8">
        <f t="shared" si="41"/>
        <v>8.3931611105187959E-2</v>
      </c>
      <c r="KJ53" s="8">
        <f t="shared" si="41"/>
        <v>8.2100585408803009E-2</v>
      </c>
      <c r="KK53" s="8">
        <f t="shared" si="41"/>
        <v>8.0309504794570996E-2</v>
      </c>
      <c r="KL53" s="8">
        <f t="shared" si="41"/>
        <v>7.8557497833111362E-2</v>
      </c>
      <c r="KM53" s="8">
        <f t="shared" si="41"/>
        <v>7.6843712105873721E-2</v>
      </c>
      <c r="KN53" s="8">
        <f t="shared" si="41"/>
        <v>7.5167313790403242E-2</v>
      </c>
      <c r="KO53" s="8">
        <f t="shared" si="41"/>
        <v>7.3527487254654175E-2</v>
      </c>
      <c r="KP53" s="8">
        <f t="shared" si="41"/>
        <v>7.1923434660153607E-2</v>
      </c>
      <c r="KQ53" s="8">
        <f t="shared" si="41"/>
        <v>7.0354375573822486E-2</v>
      </c>
      <c r="KR53" s="8">
        <f t="shared" si="41"/>
        <v>6.8819546588264932E-2</v>
      </c>
      <c r="KS53" s="8">
        <f t="shared" si="41"/>
        <v>6.7318200950341342E-2</v>
      </c>
      <c r="KT53" s="8">
        <f t="shared" si="41"/>
        <v>6.5849608197844273E-2</v>
      </c>
      <c r="KU53" s="8">
        <f t="shared" si="41"/>
        <v>6.4413053804100714E-2</v>
      </c>
      <c r="KV53" s="8">
        <f t="shared" si="41"/>
        <v>6.3007838830327331E-2</v>
      </c>
      <c r="KW53" s="8">
        <f t="shared" si="41"/>
        <v>6.1633279585570029E-2</v>
      </c>
      <c r="KX53" s="8">
        <f t="shared" si="41"/>
        <v>6.0288707294062077E-2</v>
      </c>
      <c r="KY53" s="8">
        <f t="shared" si="41"/>
        <v>5.8973467769839076E-2</v>
      </c>
      <c r="KZ53" s="8">
        <f t="shared" si="41"/>
        <v>5.7686921098452332E-2</v>
      </c>
      <c r="LA53" s="8">
        <f t="shared" si="41"/>
        <v>5.6428441325626112E-2</v>
      </c>
      <c r="LB53" s="8">
        <f t="shared" si="41"/>
        <v>5.5197416152706666E-2</v>
      </c>
      <c r="LC53" s="8">
        <f t="shared" si="41"/>
        <v>5.3993246638755661E-2</v>
      </c>
      <c r="LD53" s="8">
        <f t="shared" si="41"/>
        <v>5.281534690914233E-2</v>
      </c>
      <c r="LE53" s="8">
        <f t="shared" si="41"/>
        <v>5.1663143870493082E-2</v>
      </c>
      <c r="LF53" s="8">
        <f t="shared" si="41"/>
        <v>5.0536076931859533E-2</v>
      </c>
      <c r="LG53" s="8">
        <f t="shared" si="41"/>
        <v>4.9433597731969592E-2</v>
      </c>
      <c r="LH53" s="8">
        <f t="shared" si="41"/>
        <v>4.8355169872428619E-2</v>
      </c>
      <c r="LI53" s="8">
        <f t="shared" si="41"/>
        <v>4.7300268656741098E-2</v>
      </c>
      <c r="LJ53" s="8">
        <f t="shared" si="41"/>
        <v>4.6268380835025595E-2</v>
      </c>
      <c r="LK53" s="8">
        <f t="shared" ref="LK53:NV53" si="42">LK52/(1+$C$41)^LK51</f>
        <v>4.5259004354299123E-2</v>
      </c>
      <c r="LL53" s="8">
        <f t="shared" si="42"/>
        <v>4.4271648114209076E-2</v>
      </c>
      <c r="LM53" s="8">
        <f t="shared" si="42"/>
        <v>4.3305831728093984E-2</v>
      </c>
      <c r="LN53" s="8">
        <f t="shared" si="42"/>
        <v>4.236108528925718E-2</v>
      </c>
      <c r="LO53" s="8">
        <f t="shared" si="42"/>
        <v>4.1436949142338989E-2</v>
      </c>
      <c r="LP53" s="8">
        <f t="shared" si="42"/>
        <v>4.0532973659676903E-2</v>
      </c>
      <c r="LQ53" s="8">
        <f t="shared" si="42"/>
        <v>3.9648719022544417E-2</v>
      </c>
      <c r="LR53" s="8">
        <f t="shared" si="42"/>
        <v>3.8783755007162399E-2</v>
      </c>
      <c r="LS53" s="8">
        <f t="shared" si="42"/>
        <v>3.7937660775378704E-2</v>
      </c>
      <c r="LT53" s="8">
        <f t="shared" si="42"/>
        <v>3.7110024669914254E-2</v>
      </c>
      <c r="LU53" s="8">
        <f t="shared" si="42"/>
        <v>3.6300444014076096E-2</v>
      </c>
      <c r="LV53" s="8">
        <f t="shared" si="42"/>
        <v>3.5508524915839591E-2</v>
      </c>
      <c r="LW53" s="8">
        <f t="shared" si="42"/>
        <v>3.4733882076205022E-2</v>
      </c>
      <c r="LX53" s="8">
        <f t="shared" si="42"/>
        <v>3.3976138601734714E-2</v>
      </c>
      <c r="LY53" s="8">
        <f t="shared" si="42"/>
        <v>3.3234925821180011E-2</v>
      </c>
      <c r="LZ53" s="8">
        <f t="shared" si="42"/>
        <v>3.2509883106108535E-2</v>
      </c>
      <c r="MA53" s="8">
        <f t="shared" si="42"/>
        <v>3.1800657695444684E-2</v>
      </c>
      <c r="MB53" s="8">
        <f t="shared" si="42"/>
        <v>3.1106904523837787E-2</v>
      </c>
      <c r="MC53" s="8">
        <f t="shared" si="42"/>
        <v>3.0428286053774609E-2</v>
      </c>
      <c r="MD53" s="8">
        <f t="shared" si="42"/>
        <v>2.9764472111354419E-2</v>
      </c>
      <c r="ME53" s="8">
        <f t="shared" si="42"/>
        <v>2.9115139725646711E-2</v>
      </c>
      <c r="MF53" s="8">
        <f t="shared" si="42"/>
        <v>2.8479972971553486E-2</v>
      </c>
      <c r="MG53" s="8">
        <f t="shared" si="42"/>
        <v>2.7858662816099566E-2</v>
      </c>
      <c r="MH53" s="8">
        <f t="shared" si="42"/>
        <v>2.725090696807618E-2</v>
      </c>
      <c r="MI53" s="8">
        <f t="shared" si="42"/>
        <v>2.6656409730964774E-2</v>
      </c>
      <c r="MJ53" s="8">
        <f t="shared" si="42"/>
        <v>2.6074881859069258E-2</v>
      </c>
      <c r="MK53" s="8">
        <f t="shared" si="42"/>
        <v>2.5506040416786897E-2</v>
      </c>
      <c r="ML53" s="8">
        <f t="shared" si="42"/>
        <v>2.4949608640949302E-2</v>
      </c>
      <c r="MM53" s="8">
        <f t="shared" si="42"/>
        <v>2.4405315806166554E-2</v>
      </c>
      <c r="MN53" s="8">
        <f t="shared" si="42"/>
        <v>2.3872897093108886E-2</v>
      </c>
      <c r="MO53" s="8">
        <f t="shared" si="42"/>
        <v>2.3352093459661969E-2</v>
      </c>
      <c r="MP53" s="8">
        <f t="shared" si="42"/>
        <v>2.2842651514892946E-2</v>
      </c>
      <c r="MQ53" s="8">
        <f t="shared" si="42"/>
        <v>2.2344323395766079E-2</v>
      </c>
      <c r="MR53" s="8">
        <f t="shared" si="42"/>
        <v>2.1856866646547863E-2</v>
      </c>
      <c r="MS53" s="8">
        <f t="shared" si="42"/>
        <v>2.138004410084297E-2</v>
      </c>
      <c r="MT53" s="8">
        <f t="shared" si="42"/>
        <v>2.0913623766203801E-2</v>
      </c>
      <c r="MU53" s="8">
        <f t="shared" si="42"/>
        <v>2.0457378711257166E-2</v>
      </c>
      <c r="MV53" s="8">
        <f t="shared" si="42"/>
        <v>2.0011086955293543E-2</v>
      </c>
      <c r="MW53" s="8">
        <f t="shared" si="42"/>
        <v>1.9574531360264928E-2</v>
      </c>
      <c r="MX53" s="8">
        <f t="shared" si="42"/>
        <v>1.9147499525138827E-2</v>
      </c>
      <c r="MY53" s="8">
        <f t="shared" si="42"/>
        <v>1.8729783682557073E-2</v>
      </c>
      <c r="MZ53" s="8">
        <f t="shared" si="42"/>
        <v>1.8321180597748978E-2</v>
      </c>
      <c r="NA53" s="8">
        <f t="shared" si="42"/>
        <v>1.7921491469649851E-2</v>
      </c>
      <c r="NB53" s="8">
        <f t="shared" si="42"/>
        <v>1.7530521834176666E-2</v>
      </c>
      <c r="NC53" s="8">
        <f t="shared" si="42"/>
        <v>1.7148081469613819E-2</v>
      </c>
      <c r="ND53" s="8">
        <f t="shared" si="42"/>
        <v>1.6773984304062992E-2</v>
      </c>
      <c r="NE53" s="8">
        <f t="shared" si="42"/>
        <v>1.6408048324912008E-2</v>
      </c>
      <c r="NF53" s="8">
        <f t="shared" si="42"/>
        <v>1.6050095490278724E-2</v>
      </c>
      <c r="NG53" s="8">
        <f t="shared" si="42"/>
        <v>1.569995164238688E-2</v>
      </c>
      <c r="NH53" s="8">
        <f t="shared" si="42"/>
        <v>1.5357446422831591E-2</v>
      </c>
      <c r="NI53" s="8">
        <f t="shared" si="42"/>
        <v>1.5022413189693508E-2</v>
      </c>
      <c r="NJ53" s="8">
        <f t="shared" si="42"/>
        <v>1.4694688936461092E-2</v>
      </c>
      <c r="NK53" s="8">
        <f t="shared" si="42"/>
        <v>1.4374114212721752E-2</v>
      </c>
      <c r="NL53" s="8">
        <f t="shared" si="42"/>
        <v>1.4060533046583038E-2</v>
      </c>
      <c r="NM53" s="8">
        <f t="shared" si="42"/>
        <v>1.375379286878641E-2</v>
      </c>
      <c r="NN53" s="8">
        <f t="shared" si="42"/>
        <v>1.3453744438476372E-2</v>
      </c>
      <c r="NO53" s="8">
        <f t="shared" si="42"/>
        <v>1.3160241770589139E-2</v>
      </c>
      <c r="NP53" s="8">
        <f t="shared" si="42"/>
        <v>1.2873142064825266E-2</v>
      </c>
      <c r="NQ53" s="8">
        <f t="shared" si="42"/>
        <v>1.2592305636171844E-2</v>
      </c>
      <c r="NR53" s="8">
        <f t="shared" si="42"/>
        <v>1.2317595846940376E-2</v>
      </c>
      <c r="NS53" s="8">
        <f t="shared" si="42"/>
        <v>1.2048879040287319E-2</v>
      </c>
      <c r="NT53" s="8">
        <f t="shared" si="42"/>
        <v>1.1786024475184894E-2</v>
      </c>
      <c r="NU53" s="8">
        <f t="shared" si="42"/>
        <v>1.152890426281057E-2</v>
      </c>
      <c r="NV53" s="8">
        <f t="shared" si="42"/>
        <v>1.1277393304324233E-2</v>
      </c>
      <c r="NW53" s="8">
        <f t="shared" ref="NW53:QH53" si="43">NW52/(1+$C$41)^NW51</f>
        <v>1.1031369230002837E-2</v>
      </c>
      <c r="NX53" s="8">
        <f t="shared" si="43"/>
        <v>1.0790712339702814E-2</v>
      </c>
      <c r="NY53" s="8">
        <f t="shared" si="43"/>
        <v>1.0555305544621377E-2</v>
      </c>
      <c r="NZ53" s="8">
        <f t="shared" si="43"/>
        <v>1.0325034310328322E-2</v>
      </c>
      <c r="OA53" s="8">
        <f t="shared" si="43"/>
        <v>1.0099786601040649E-2</v>
      </c>
      <c r="OB53" s="8">
        <f t="shared" si="43"/>
        <v>9.8794528251128482E-3</v>
      </c>
      <c r="OC53" s="8">
        <f t="shared" si="43"/>
        <v>9.6639257817163673E-3</v>
      </c>
      <c r="OD53" s="8">
        <f t="shared" si="43"/>
        <v>9.4531006086822963E-3</v>
      </c>
      <c r="OE53" s="8">
        <f t="shared" si="43"/>
        <v>9.246874731481905E-3</v>
      </c>
      <c r="OF53" s="8">
        <f t="shared" si="43"/>
        <v>9.0451478133202028E-3</v>
      </c>
      <c r="OG53" s="8">
        <f t="shared" si="43"/>
        <v>8.8478217063182422E-3</v>
      </c>
      <c r="OH53" s="8">
        <f t="shared" si="43"/>
        <v>8.6548004037604043E-3</v>
      </c>
      <c r="OI53" s="8">
        <f t="shared" si="43"/>
        <v>8.4659899933834659E-3</v>
      </c>
      <c r="OJ53" s="8">
        <f t="shared" si="43"/>
        <v>8.2812986116846711E-3</v>
      </c>
      <c r="OK53" s="8">
        <f t="shared" si="43"/>
        <v>8.1006363992266271E-3</v>
      </c>
      <c r="OL53" s="8">
        <f t="shared" si="43"/>
        <v>7.9239154569172229E-3</v>
      </c>
      <c r="OM53" s="8">
        <f t="shared" si="43"/>
        <v>7.7510498032433758E-3</v>
      </c>
      <c r="ON53" s="8">
        <f t="shared" si="43"/>
        <v>7.5819553324377184E-3</v>
      </c>
      <c r="OO53" s="8">
        <f t="shared" si="43"/>
        <v>7.4165497735579119E-3</v>
      </c>
      <c r="OP53" s="8">
        <f t="shared" si="43"/>
        <v>7.254752650458684E-3</v>
      </c>
      <c r="OQ53" s="8">
        <f t="shared" si="43"/>
        <v>7.0964852426371088E-3</v>
      </c>
      <c r="OR53" s="8">
        <f t="shared" si="43"/>
        <v>6.9416705469320487E-3</v>
      </c>
      <c r="OS53" s="8">
        <f t="shared" si="43"/>
        <v>6.7902332400591762E-3</v>
      </c>
      <c r="OT53" s="8">
        <f t="shared" si="43"/>
        <v>6.6420996419632953E-3</v>
      </c>
      <c r="OU53" s="8">
        <f t="shared" si="43"/>
        <v>6.497197679970191E-3</v>
      </c>
      <c r="OV53" s="8">
        <f t="shared" si="43"/>
        <v>6.3554568537204873E-3</v>
      </c>
      <c r="OW53" s="8">
        <f t="shared" si="43"/>
        <v>6.2168082008685387E-3</v>
      </c>
      <c r="OX53" s="8">
        <f t="shared" si="43"/>
        <v>6.0811842635295895E-3</v>
      </c>
      <c r="OY53" s="8">
        <f t="shared" si="43"/>
        <v>5.9485190554589423E-3</v>
      </c>
      <c r="OZ53" s="8">
        <f t="shared" si="43"/>
        <v>5.8187480299471067E-3</v>
      </c>
      <c r="PA53" s="8">
        <f t="shared" si="43"/>
        <v>5.6918080484153599E-3</v>
      </c>
      <c r="PB53" s="8">
        <f t="shared" si="43"/>
        <v>5.5676373496963989E-3</v>
      </c>
      <c r="PC53" s="8">
        <f t="shared" si="43"/>
        <v>5.4461755199851792E-3</v>
      </c>
      <c r="PD53" s="8">
        <f t="shared" si="43"/>
        <v>5.3273634634452664E-3</v>
      </c>
      <c r="PE53" s="8">
        <f t="shared" si="43"/>
        <v>5.211143373456459E-3</v>
      </c>
      <c r="PF53" s="8">
        <f t="shared" si="43"/>
        <v>5.097458704489642E-3</v>
      </c>
      <c r="PG53" s="8">
        <f t="shared" si="43"/>
        <v>4.9862541445952263E-3</v>
      </c>
      <c r="PH53" s="8">
        <f t="shared" si="43"/>
        <v>4.8774755884917614E-3</v>
      </c>
      <c r="PI53" s="8">
        <f t="shared" si="43"/>
        <v>4.7710701112416475E-3</v>
      </c>
      <c r="PJ53" s="8">
        <f t="shared" si="43"/>
        <v>4.6669859425011078E-3</v>
      </c>
      <c r="PK53" s="8">
        <f t="shared" si="43"/>
        <v>4.5651724413319555E-3</v>
      </c>
      <c r="PL53" s="8">
        <f t="shared" si="43"/>
        <v>4.4655800715628201E-3</v>
      </c>
      <c r="PM53" s="8">
        <f t="shared" si="43"/>
        <v>4.3681603776879021E-3</v>
      </c>
      <c r="PN53" s="8">
        <f t="shared" si="43"/>
        <v>4.2728659612915184E-3</v>
      </c>
      <c r="PO53" s="8">
        <f t="shared" si="43"/>
        <v>4.1796504579869513E-3</v>
      </c>
      <c r="PP53" s="8">
        <f t="shared" si="43"/>
        <v>4.088468514858396E-3</v>
      </c>
      <c r="PQ53" s="8">
        <f t="shared" si="43"/>
        <v>3.9992757683950352E-3</v>
      </c>
      <c r="PR53" s="8">
        <f t="shared" si="43"/>
        <v>3.9120288229064788E-3</v>
      </c>
      <c r="PS53" s="8">
        <f t="shared" si="43"/>
        <v>3.8266852294091117E-3</v>
      </c>
      <c r="PT53" s="8">
        <f t="shared" si="43"/>
        <v>3.7432034649730224E-3</v>
      </c>
      <c r="PU53" s="8">
        <f t="shared" si="43"/>
        <v>3.6615429125195129E-3</v>
      </c>
      <c r="PV53" s="8">
        <f t="shared" si="43"/>
        <v>3.5816638410593317E-3</v>
      </c>
      <c r="PW53" s="8">
        <f t="shared" si="43"/>
        <v>3.5035273863620259E-3</v>
      </c>
      <c r="PX53" s="8">
        <f t="shared" si="43"/>
        <v>3.4270955320469978E-3</v>
      </c>
      <c r="PY53" s="8">
        <f t="shared" si="43"/>
        <v>3.352331091087088E-3</v>
      </c>
      <c r="PZ53" s="8">
        <f t="shared" si="43"/>
        <v>3.2791976877156459E-3</v>
      </c>
      <c r="QA53" s="8">
        <f t="shared" si="43"/>
        <v>3.2076597397283431E-3</v>
      </c>
      <c r="QB53" s="8">
        <f t="shared" si="43"/>
        <v>3.137682441171053E-3</v>
      </c>
      <c r="QC53" s="8">
        <f t="shared" si="43"/>
        <v>3.0692317454054279E-3</v>
      </c>
      <c r="QD53" s="8">
        <f t="shared" si="43"/>
        <v>3.0022743485438961E-3</v>
      </c>
      <c r="QE53" s="8">
        <f t="shared" si="43"/>
        <v>2.9367776732460546E-3</v>
      </c>
      <c r="QF53" s="8">
        <f t="shared" si="43"/>
        <v>2.8727098528685329E-3</v>
      </c>
      <c r="QG53" s="8">
        <f t="shared" si="43"/>
        <v>2.8100397159606604E-3</v>
      </c>
      <c r="QH53" s="8">
        <f t="shared" si="43"/>
        <v>2.7487367710983496E-3</v>
      </c>
      <c r="QI53" s="8">
        <f t="shared" ref="QI53:ST53" si="44">QI52/(1+$C$41)^QI51</f>
        <v>2.6887711920488585E-3</v>
      </c>
      <c r="QJ53" s="8">
        <f t="shared" si="44"/>
        <v>2.6301138032591809E-3</v>
      </c>
      <c r="QK53" s="8">
        <f t="shared" si="44"/>
        <v>2.5727360656610208E-3</v>
      </c>
      <c r="QL53" s="8">
        <f t="shared" si="44"/>
        <v>2.5166100627854438E-3</v>
      </c>
      <c r="QM53" s="8">
        <f t="shared" si="44"/>
        <v>2.4617084871804418E-3</v>
      </c>
      <c r="QN53" s="8">
        <f t="shared" si="44"/>
        <v>2.4080046271248148E-3</v>
      </c>
      <c r="QO53" s="8">
        <f t="shared" si="44"/>
        <v>2.3554723536318919E-3</v>
      </c>
      <c r="QP53" s="8">
        <f t="shared" si="44"/>
        <v>2.3040861077367773E-3</v>
      </c>
      <c r="QQ53" s="8">
        <f t="shared" si="44"/>
        <v>2.2538208880609357E-3</v>
      </c>
      <c r="QR53" s="8">
        <f t="shared" si="44"/>
        <v>2.2046522386480602E-3</v>
      </c>
      <c r="QS53" s="8">
        <f t="shared" si="44"/>
        <v>2.1565562370653192E-3</v>
      </c>
      <c r="QT53" s="8">
        <f t="shared" si="44"/>
        <v>2.109509482764164E-3</v>
      </c>
      <c r="QU53" s="8">
        <f t="shared" si="44"/>
        <v>2.0634890856950773E-3</v>
      </c>
      <c r="QV53" s="8">
        <f t="shared" si="44"/>
        <v>2.0184726551706784E-3</v>
      </c>
      <c r="QW53" s="8">
        <f t="shared" si="44"/>
        <v>1.9744382889717985E-3</v>
      </c>
      <c r="QX53" s="8">
        <f t="shared" si="44"/>
        <v>1.9313645626912095E-3</v>
      </c>
      <c r="QY53" s="8">
        <f t="shared" si="44"/>
        <v>1.8892305193098323E-3</v>
      </c>
      <c r="QZ53" s="8">
        <f t="shared" si="44"/>
        <v>1.8480156590003399E-3</v>
      </c>
      <c r="RA53" s="8">
        <f t="shared" si="44"/>
        <v>1.8076999291532067E-3</v>
      </c>
      <c r="RB53" s="8">
        <f t="shared" si="44"/>
        <v>1.768263714620347E-3</v>
      </c>
      <c r="RC53" s="8">
        <f t="shared" si="44"/>
        <v>1.7296878281715901E-3</v>
      </c>
      <c r="RD53" s="8">
        <f t="shared" si="44"/>
        <v>1.6919535011593601E-3</v>
      </c>
      <c r="RE53" s="8">
        <f t="shared" si="44"/>
        <v>1.6550423743870093E-3</v>
      </c>
      <c r="RF53" s="8">
        <f t="shared" si="44"/>
        <v>1.6189364891763625E-3</v>
      </c>
      <c r="RG53" s="8">
        <f t="shared" si="44"/>
        <v>1.5836182786301341E-3</v>
      </c>
      <c r="RH53" s="8">
        <f t="shared" si="44"/>
        <v>1.54907055908496E-3</v>
      </c>
      <c r="RI53" s="8">
        <f t="shared" si="44"/>
        <v>1.5152765217508832E-3</v>
      </c>
      <c r="RJ53" s="8">
        <f t="shared" si="44"/>
        <v>1.482219724533235E-3</v>
      </c>
      <c r="RK53" s="8">
        <f t="shared" si="44"/>
        <v>1.4498840840329278E-3</v>
      </c>
      <c r="RL53" s="8">
        <f t="shared" si="44"/>
        <v>1.4182538677212605E-3</v>
      </c>
      <c r="RM53" s="8">
        <f t="shared" si="44"/>
        <v>1.3873136862854434E-3</v>
      </c>
      <c r="RN53" s="8">
        <f t="shared" si="44"/>
        <v>1.3570484861411066E-3</v>
      </c>
      <c r="RO53" s="8">
        <f t="shared" si="44"/>
        <v>1.3274435421081535E-3</v>
      </c>
      <c r="RP53" s="8">
        <f t="shared" si="44"/>
        <v>1.2984844502463982E-3</v>
      </c>
      <c r="RQ53" s="8">
        <f t="shared" si="44"/>
        <v>1.2701571208474931E-3</v>
      </c>
      <c r="RR53" s="8">
        <f t="shared" si="44"/>
        <v>1.2424477715797498E-3</v>
      </c>
      <c r="RS53" s="8">
        <f t="shared" si="44"/>
        <v>1.2153429207825018E-3</v>
      </c>
      <c r="RT53" s="8">
        <f t="shared" si="44"/>
        <v>1.1888293809067642E-3</v>
      </c>
      <c r="RU53" s="8">
        <f t="shared" si="44"/>
        <v>1.162894252098983E-3</v>
      </c>
      <c r="RV53" s="8">
        <f t="shared" si="44"/>
        <v>1.1375249159247605E-3</v>
      </c>
      <c r="RW53" s="8">
        <f t="shared" si="44"/>
        <v>1.1127090292295081E-3</v>
      </c>
      <c r="RX53" s="8">
        <f t="shared" si="44"/>
        <v>1.0884345181330227E-3</v>
      </c>
      <c r="RY53" s="8">
        <f t="shared" si="44"/>
        <v>1.0646895721550854E-3</v>
      </c>
      <c r="RZ53" s="8">
        <f t="shared" si="44"/>
        <v>1.0414626384692078E-3</v>
      </c>
      <c r="SA53" s="8">
        <f t="shared" si="44"/>
        <v>1.0187424162817402E-3</v>
      </c>
      <c r="SB53" s="8">
        <f t="shared" si="44"/>
        <v>9.9651785133360185E-4</v>
      </c>
      <c r="SC53" s="8">
        <f t="shared" si="44"/>
        <v>9.747781305219596E-4</v>
      </c>
      <c r="SD53" s="8">
        <f t="shared" si="44"/>
        <v>9.53512676639239E-4</v>
      </c>
      <c r="SE53" s="8">
        <f t="shared" si="44"/>
        <v>9.327111432269093E-4</v>
      </c>
      <c r="SF53" s="8">
        <f t="shared" si="44"/>
        <v>9.1236340954153146E-4</v>
      </c>
      <c r="SG53" s="8">
        <f t="shared" si="44"/>
        <v>8.9245957563063145E-4</v>
      </c>
      <c r="SH53" s="8">
        <f t="shared" si="44"/>
        <v>8.729899575159911E-4</v>
      </c>
      <c r="SI53" s="8">
        <f t="shared" si="44"/>
        <v>8.5394508248202484E-4</v>
      </c>
      <c r="SJ53" s="8">
        <f t="shared" si="44"/>
        <v>8.3531568446693647E-4</v>
      </c>
      <c r="SK53" s="8">
        <f t="shared" si="44"/>
        <v>8.1709269955442855E-4</v>
      </c>
      <c r="SL53" s="8">
        <f t="shared" si="44"/>
        <v>7.9926726156375665E-4</v>
      </c>
      <c r="SM53" s="8">
        <f t="shared" si="44"/>
        <v>7.8183069773599513E-4</v>
      </c>
      <c r="SN53" s="8">
        <f t="shared" si="44"/>
        <v>7.6477452451440551E-4</v>
      </c>
      <c r="SO53" s="8">
        <f t="shared" si="44"/>
        <v>7.480904434168618E-4</v>
      </c>
      <c r="SP53" s="8">
        <f t="shared" si="44"/>
        <v>7.3177033699832039E-4</v>
      </c>
      <c r="SQ53" s="8">
        <f t="shared" si="44"/>
        <v>7.158062649013729E-4</v>
      </c>
      <c r="SR53" s="8">
        <f t="shared" si="44"/>
        <v>7.0019045999295589E-4</v>
      </c>
      <c r="SS53" s="8">
        <f t="shared" si="44"/>
        <v>6.8491532458534495E-4</v>
      </c>
      <c r="ST53" s="8">
        <f t="shared" si="44"/>
        <v>6.6997342673958695E-4</v>
      </c>
      <c r="SU53" s="8">
        <f t="shared" ref="SU53:VF53" si="45">SU52/(1+$C$41)^SU51</f>
        <v>6.5535749664957777E-4</v>
      </c>
      <c r="SV53" s="8">
        <f t="shared" si="45"/>
        <v>6.4106042310502242E-4</v>
      </c>
      <c r="SW53" s="8">
        <f t="shared" si="45"/>
        <v>6.2707525003155866E-4</v>
      </c>
      <c r="SX53" s="8">
        <f t="shared" si="45"/>
        <v>6.1339517310636039E-4</v>
      </c>
      <c r="SY53" s="8">
        <f t="shared" si="45"/>
        <v>6.0001353644757336E-4</v>
      </c>
      <c r="SZ53" s="8">
        <f t="shared" si="45"/>
        <v>5.8692382937597387E-4</v>
      </c>
      <c r="TA53" s="8">
        <f t="shared" si="45"/>
        <v>5.7411968324727386E-4</v>
      </c>
      <c r="TB53" s="8">
        <f t="shared" si="45"/>
        <v>5.6159486835353036E-4</v>
      </c>
      <c r="TC53" s="8">
        <f t="shared" si="45"/>
        <v>5.4934329089215508E-4</v>
      </c>
      <c r="TD53" s="8">
        <f t="shared" si="45"/>
        <v>5.3735899000104505E-4</v>
      </c>
      <c r="TE53" s="8">
        <f t="shared" si="45"/>
        <v>5.2563613485839486E-4</v>
      </c>
      <c r="TF53" s="8">
        <f t="shared" si="45"/>
        <v>5.1416902184577809E-4</v>
      </c>
      <c r="TG53" s="8">
        <f t="shared" si="45"/>
        <v>5.0295207177311911E-4</v>
      </c>
      <c r="TH53" s="8">
        <f t="shared" si="45"/>
        <v>4.9197982716420196E-4</v>
      </c>
      <c r="TI53" s="8">
        <f t="shared" si="45"/>
        <v>4.8124694960140034E-4</v>
      </c>
      <c r="TJ53" s="8">
        <f t="shared" si="45"/>
        <v>4.7074821712833121E-4</v>
      </c>
      <c r="TK53" s="8">
        <f t="shared" si="45"/>
        <v>4.6047852170917467E-4</v>
      </c>
      <c r="TL53" s="8">
        <f t="shared" si="45"/>
        <v>4.5043286674341739E-4</v>
      </c>
      <c r="TM53" s="8">
        <f t="shared" si="45"/>
        <v>4.4060636463481487E-4</v>
      </c>
      <c r="TN53" s="8">
        <f t="shared" si="45"/>
        <v>4.3099423441338944E-4</v>
      </c>
      <c r="TO53" s="8">
        <f t="shared" si="45"/>
        <v>4.2159179940930451E-4</v>
      </c>
      <c r="TP53" s="8">
        <f t="shared" si="45"/>
        <v>4.1239448497748505E-4</v>
      </c>
      <c r="TQ53" s="8">
        <f t="shared" si="45"/>
        <v>4.0339781627187827E-4</v>
      </c>
      <c r="TR53" s="8">
        <f t="shared" si="45"/>
        <v>3.9459741606826855E-4</v>
      </c>
      <c r="TS53" s="8">
        <f t="shared" si="45"/>
        <v>3.85989002634591E-4</v>
      </c>
      <c r="TT53" s="8">
        <f t="shared" si="45"/>
        <v>3.7756838764770376E-4</v>
      </c>
      <c r="TU53" s="8">
        <f t="shared" si="45"/>
        <v>3.6933147415560901E-4</v>
      </c>
      <c r="TV53" s="8">
        <f t="shared" si="45"/>
        <v>3.6127425458412795E-4</v>
      </c>
      <c r="TW53" s="8">
        <f t="shared" si="45"/>
        <v>3.5339280878706321E-4</v>
      </c>
      <c r="TX53" s="8">
        <f t="shared" si="45"/>
        <v>3.456833021388968E-4</v>
      </c>
      <c r="TY53" s="8">
        <f t="shared" si="45"/>
        <v>3.3814198366909808E-4</v>
      </c>
      <c r="TZ53" s="8">
        <f t="shared" si="45"/>
        <v>3.3076518423713256E-4</v>
      </c>
      <c r="UA53" s="8">
        <f t="shared" si="45"/>
        <v>3.2354931474728478E-4</v>
      </c>
      <c r="UB53" s="8">
        <f t="shared" si="45"/>
        <v>3.1649086440242545E-4</v>
      </c>
      <c r="UC53" s="8">
        <f t="shared" si="45"/>
        <v>3.0958639899587371E-4</v>
      </c>
      <c r="UD53" s="8">
        <f t="shared" si="45"/>
        <v>3.028325592405245E-4</v>
      </c>
      <c r="UE53" s="8">
        <f t="shared" si="45"/>
        <v>2.9622605913442627E-4</v>
      </c>
      <c r="UF53" s="8">
        <f t="shared" si="45"/>
        <v>2.8976368436201515E-4</v>
      </c>
      <c r="UG53" s="8">
        <f t="shared" si="45"/>
        <v>2.834422907302275E-4</v>
      </c>
      <c r="UH53" s="8">
        <f t="shared" si="45"/>
        <v>2.7725880263872833E-4</v>
      </c>
      <c r="UI53" s="8">
        <f t="shared" si="45"/>
        <v>2.712102115835156E-4</v>
      </c>
      <c r="UJ53" s="8">
        <f t="shared" si="45"/>
        <v>2.6529357469316621E-4</v>
      </c>
      <c r="UK53" s="8">
        <f t="shared" si="45"/>
        <v>2.5950601329701687E-4</v>
      </c>
      <c r="UL53" s="8">
        <f t="shared" si="45"/>
        <v>2.5384471152458033E-4</v>
      </c>
      <c r="UM53" s="8">
        <f t="shared" si="45"/>
        <v>2.4830691493551668E-4</v>
      </c>
      <c r="UN53" s="8">
        <f t="shared" si="45"/>
        <v>2.4288992917949199E-4</v>
      </c>
      <c r="UO53" s="8">
        <f t="shared" si="45"/>
        <v>2.3759111868527439E-4</v>
      </c>
      <c r="UP53" s="8">
        <f t="shared" si="45"/>
        <v>2.3240790537842657E-4</v>
      </c>
      <c r="UQ53" s="8">
        <f t="shared" si="45"/>
        <v>2.2733776742697484E-4</v>
      </c>
      <c r="UR53" s="8">
        <f t="shared" si="45"/>
        <v>2.2237823801444048E-4</v>
      </c>
      <c r="US53" s="8">
        <f t="shared" si="45"/>
        <v>2.1752690413963917E-4</v>
      </c>
      <c r="UT53" s="8">
        <f t="shared" si="45"/>
        <v>2.1278140544266341E-4</v>
      </c>
      <c r="UU53" s="8">
        <f t="shared" si="45"/>
        <v>2.0813943305647702E-4</v>
      </c>
      <c r="UV53" s="8">
        <f t="shared" si="45"/>
        <v>2.0359872848356257E-4</v>
      </c>
      <c r="UW53" s="8">
        <f t="shared" si="45"/>
        <v>1.9915708249707611E-4</v>
      </c>
      <c r="UX53" s="8">
        <f t="shared" si="45"/>
        <v>1.9481233406597323E-4</v>
      </c>
      <c r="UY53" s="8">
        <f t="shared" si="45"/>
        <v>1.9056236930358491E-4</v>
      </c>
      <c r="UZ53" s="8">
        <f t="shared" si="45"/>
        <v>1.8640512043913062E-4</v>
      </c>
      <c r="VA53" s="8">
        <f t="shared" si="45"/>
        <v>1.8233856481166837E-4</v>
      </c>
      <c r="VB53" s="8">
        <f t="shared" si="45"/>
        <v>1.7836072388599259E-4</v>
      </c>
      <c r="VC53" s="8">
        <f t="shared" si="45"/>
        <v>1.7446966229000134E-4</v>
      </c>
      <c r="VD53" s="8">
        <f t="shared" si="45"/>
        <v>1.7066348687306299E-4</v>
      </c>
      <c r="VE53" s="8">
        <f t="shared" si="45"/>
        <v>1.6694034578492632E-4</v>
      </c>
      <c r="VF53" s="8">
        <f t="shared" si="45"/>
        <v>1.6329842757472417E-4</v>
      </c>
      <c r="VG53" s="8">
        <f t="shared" ref="VG53:XR53" si="46">VG52/(1+$C$41)^VG51</f>
        <v>1.5973596030963318E-4</v>
      </c>
      <c r="VH53" s="8">
        <f t="shared" si="46"/>
        <v>1.5625121071276068E-4</v>
      </c>
      <c r="VI53" s="8">
        <f t="shared" si="46"/>
        <v>1.5284248331983878E-4</v>
      </c>
      <c r="VJ53" s="8">
        <f t="shared" si="46"/>
        <v>1.4950811965431618E-4</v>
      </c>
      <c r="VK53" s="8">
        <f t="shared" si="46"/>
        <v>1.4624649742044573E-4</v>
      </c>
      <c r="VL53" s="8">
        <f t="shared" si="46"/>
        <v>1.4305602971397536E-4</v>
      </c>
      <c r="VM53" s="8">
        <f t="shared" si="46"/>
        <v>1.3993516425005835E-4</v>
      </c>
      <c r="VN53" s="8">
        <f t="shared" si="46"/>
        <v>1.3688238260800705E-4</v>
      </c>
      <c r="VO53" s="8">
        <f t="shared" si="46"/>
        <v>1.3389619949252338E-4</v>
      </c>
      <c r="VP53" s="8">
        <f t="shared" si="46"/>
        <v>1.3097516201104528E-4</v>
      </c>
      <c r="VQ53" s="8">
        <f t="shared" si="46"/>
        <v>1.2811784896685926E-4</v>
      </c>
      <c r="VR53" s="8">
        <f t="shared" si="46"/>
        <v>1.2532287016763321E-4</v>
      </c>
      <c r="VS53" s="8">
        <f t="shared" si="46"/>
        <v>1.2258886574903499E-4</v>
      </c>
      <c r="VT53" s="8">
        <f t="shared" si="46"/>
        <v>1.1991450551310603E-4</v>
      </c>
      <c r="VU53" s="8">
        <f t="shared" si="46"/>
        <v>1.1729848828106916E-4</v>
      </c>
      <c r="VV53" s="8">
        <f t="shared" si="46"/>
        <v>1.1473954126025507E-4</v>
      </c>
      <c r="VW53" s="8">
        <f t="shared" si="46"/>
        <v>1.1223641942484017E-4</v>
      </c>
      <c r="VX53" s="8">
        <f t="shared" si="46"/>
        <v>1.0978790491009356E-4</v>
      </c>
      <c r="VY53" s="8">
        <f t="shared" si="46"/>
        <v>1.0739280641983925E-4</v>
      </c>
      <c r="VZ53" s="8">
        <f t="shared" si="46"/>
        <v>1.0504995864684487E-4</v>
      </c>
      <c r="WA53" s="8">
        <f t="shared" si="46"/>
        <v>1.0275822170585507E-4</v>
      </c>
      <c r="WB53" s="8">
        <f t="shared" si="46"/>
        <v>1.0051648057899359E-4</v>
      </c>
      <c r="WC53" s="8">
        <f t="shared" si="46"/>
        <v>9.8323644573264433E-5</v>
      </c>
      <c r="WD53" s="8">
        <f t="shared" si="46"/>
        <v>9.6178646789887666E-5</v>
      </c>
      <c r="WE53" s="8">
        <f t="shared" si="46"/>
        <v>9.4080443605212575E-5</v>
      </c>
      <c r="WF53" s="8">
        <f t="shared" si="46"/>
        <v>9.2028014162954549E-5</v>
      </c>
      <c r="WG53" s="8">
        <f t="shared" si="46"/>
        <v>9.0020359877509393E-5</v>
      </c>
      <c r="WH53" s="8">
        <f t="shared" si="46"/>
        <v>8.8056503948103176E-5</v>
      </c>
      <c r="WI53" s="8">
        <f t="shared" si="46"/>
        <v>8.6135490883541214E-5</v>
      </c>
      <c r="WJ53" s="8">
        <f t="shared" si="46"/>
        <v>8.4256386037324964E-5</v>
      </c>
      <c r="WK53" s="8">
        <f t="shared" si="46"/>
        <v>8.2418275152910719E-5</v>
      </c>
      <c r="WL53" s="8">
        <f t="shared" si="46"/>
        <v>8.0620263918888585E-5</v>
      </c>
      <c r="WM53" s="8">
        <f t="shared" si="46"/>
        <v>7.8861477533865914E-5</v>
      </c>
      <c r="WN53" s="8">
        <f t="shared" si="46"/>
        <v>7.7141060280842803E-5</v>
      </c>
      <c r="WO53" s="8">
        <f t="shared" si="46"/>
        <v>7.5458175110872886E-5</v>
      </c>
      <c r="WP53" s="8">
        <f t="shared" si="46"/>
        <v>7.3812003235807053E-5</v>
      </c>
      <c r="WQ53" s="8">
        <f t="shared" si="46"/>
        <v>7.220174372992157E-5</v>
      </c>
      <c r="WR53" s="8">
        <f t="shared" si="46"/>
        <v>7.0626613140237039E-5</v>
      </c>
      <c r="WS53" s="8">
        <f t="shared" si="46"/>
        <v>6.9085845105338486E-5</v>
      </c>
      <c r="WT53" s="8">
        <f t="shared" si="46"/>
        <v>6.7578689982511023E-5</v>
      </c>
      <c r="WU53" s="8">
        <f t="shared" si="46"/>
        <v>6.6104414483010199E-5</v>
      </c>
      <c r="WV53" s="8">
        <f t="shared" si="46"/>
        <v>6.4662301315288691E-5</v>
      </c>
      <c r="WW53" s="8">
        <f t="shared" si="46"/>
        <v>6.3251648836006524E-5</v>
      </c>
      <c r="WX53" s="8">
        <f t="shared" si="46"/>
        <v>6.1871770708654737E-5</v>
      </c>
      <c r="WY53" s="8">
        <f t="shared" si="46"/>
        <v>6.0521995569626317E-5</v>
      </c>
      <c r="WZ53" s="8">
        <f t="shared" si="46"/>
        <v>5.9201666701572074E-5</v>
      </c>
      <c r="XA53" s="8">
        <f t="shared" si="46"/>
        <v>5.7910141713882504E-5</v>
      </c>
      <c r="XB53" s="8">
        <f t="shared" si="46"/>
        <v>5.6646792230140023E-5</v>
      </c>
      <c r="XC53" s="8">
        <f t="shared" si="46"/>
        <v>5.5411003582389954E-5</v>
      </c>
      <c r="XD53" s="8">
        <f t="shared" si="46"/>
        <v>5.4202174512080785E-5</v>
      </c>
      <c r="XE53" s="8">
        <f t="shared" si="46"/>
        <v>5.3019716877529007E-5</v>
      </c>
      <c r="XF53" s="8">
        <f t="shared" si="46"/>
        <v>5.1863055367765489E-5</v>
      </c>
      <c r="XG53" s="8">
        <f t="shared" si="46"/>
        <v>5.073162722262479E-5</v>
      </c>
      <c r="XH53" s="8">
        <f t="shared" si="46"/>
        <v>4.962488195894061E-5</v>
      </c>
      <c r="XI53" s="8">
        <f t="shared" si="46"/>
        <v>4.8542281102714799E-5</v>
      </c>
      <c r="XJ53" s="8">
        <f t="shared" si="46"/>
        <v>4.7483297927128896E-5</v>
      </c>
      <c r="XK53" s="8">
        <f t="shared" si="46"/>
        <v>4.6447417196271566E-5</v>
      </c>
      <c r="XL53" s="8">
        <f t="shared" si="46"/>
        <v>4.5434134914456437E-5</v>
      </c>
      <c r="XM53" s="8">
        <f t="shared" si="46"/>
        <v>4.4442958081008909E-5</v>
      </c>
      <c r="XN53" s="8">
        <f t="shared" si="46"/>
        <v>4.3473404450402418E-5</v>
      </c>
      <c r="XO53" s="8">
        <f t="shared" si="46"/>
        <v>4.2525002297627566E-5</v>
      </c>
      <c r="XP53" s="8">
        <f t="shared" si="46"/>
        <v>4.1597290188679708E-5</v>
      </c>
      <c r="XQ53" s="8">
        <f t="shared" si="46"/>
        <v>4.0689816756053736E-5</v>
      </c>
      <c r="XR53" s="8">
        <f t="shared" si="46"/>
        <v>3.9802140479136363E-5</v>
      </c>
      <c r="XS53" s="8">
        <f t="shared" ref="XS53:AAD53" si="47">XS52/(1+$C$41)^XS51</f>
        <v>3.8933829469389558E-5</v>
      </c>
      <c r="XT53" s="8">
        <f t="shared" si="47"/>
        <v>3.8084461260220086E-5</v>
      </c>
      <c r="XU53" s="8">
        <f t="shared" si="47"/>
        <v>3.7253622601433405E-5</v>
      </c>
      <c r="XV53" s="8">
        <f t="shared" si="47"/>
        <v>3.6440909258171546E-5</v>
      </c>
      <c r="XW53" s="8">
        <f t="shared" si="47"/>
        <v>3.5645925814237396E-5</v>
      </c>
      <c r="XX53" s="8">
        <f t="shared" si="47"/>
        <v>3.4868285479709546E-5</v>
      </c>
      <c r="XY53" s="8">
        <f t="shared" si="47"/>
        <v>3.4107609902754152E-5</v>
      </c>
      <c r="XZ53" s="8">
        <f t="shared" si="47"/>
        <v>3.3363528985542306E-5</v>
      </c>
      <c r="YA53" s="8">
        <f t="shared" si="47"/>
        <v>3.2635680704183201E-5</v>
      </c>
      <c r="YB53" s="8">
        <f t="shared" si="47"/>
        <v>3.1923710932585668E-5</v>
      </c>
      <c r="YC53" s="8">
        <f t="shared" si="47"/>
        <v>3.1227273270162241E-5</v>
      </c>
      <c r="YD53" s="8">
        <f t="shared" si="47"/>
        <v>3.054602887329199E-5</v>
      </c>
      <c r="YE53" s="8">
        <f t="shared" si="47"/>
        <v>2.9879646290460134E-5</v>
      </c>
      <c r="YF53" s="8">
        <f t="shared" si="47"/>
        <v>2.9227801300994128E-5</v>
      </c>
      <c r="YG53" s="8">
        <f t="shared" si="47"/>
        <v>2.8590176757317942E-5</v>
      </c>
      <c r="YH53" s="8">
        <f t="shared" si="47"/>
        <v>2.7966462430647502E-5</v>
      </c>
      <c r="YI53" s="8">
        <f t="shared" si="47"/>
        <v>2.7356354860052635E-5</v>
      </c>
      <c r="YJ53" s="8">
        <f t="shared" si="47"/>
        <v>2.6759557204811567E-5</v>
      </c>
      <c r="YK53" s="8">
        <f t="shared" si="47"/>
        <v>2.6175779099986602E-5</v>
      </c>
      <c r="YL53" s="8">
        <f t="shared" si="47"/>
        <v>2.5604736515150416E-5</v>
      </c>
      <c r="YM53" s="8">
        <f t="shared" si="47"/>
        <v>2.5046151616194413E-5</v>
      </c>
      <c r="YN53" s="8">
        <f t="shared" si="47"/>
        <v>2.4499752630151707E-5</v>
      </c>
      <c r="YO53" s="8">
        <f t="shared" si="47"/>
        <v>2.3965273712969223E-5</v>
      </c>
      <c r="YP53" s="8">
        <f t="shared" si="47"/>
        <v>2.3442454820164326E-5</v>
      </c>
      <c r="YQ53" s="8">
        <f t="shared" si="47"/>
        <v>2.2931041580303255E-5</v>
      </c>
      <c r="YR53" s="8">
        <f t="shared" si="47"/>
        <v>2.2430785171239614E-5</v>
      </c>
      <c r="YS53" s="8">
        <f t="shared" si="47"/>
        <v>2.1941442199052923E-5</v>
      </c>
      <c r="YT53" s="8">
        <f t="shared" si="47"/>
        <v>2.1462774579628091E-5</v>
      </c>
      <c r="YU53" s="8">
        <f t="shared" si="47"/>
        <v>2.0994549422818401E-5</v>
      </c>
      <c r="YV53" s="8">
        <f t="shared" si="47"/>
        <v>2.0536538919135502E-5</v>
      </c>
      <c r="YW53" s="8">
        <f t="shared" si="47"/>
        <v>2.008852022891139E-5</v>
      </c>
      <c r="YX53" s="8">
        <f t="shared" si="47"/>
        <v>1.9650275373878305E-5</v>
      </c>
      <c r="YY53" s="8">
        <f t="shared" si="47"/>
        <v>1.922159113111405E-5</v>
      </c>
      <c r="YZ53" s="8">
        <f t="shared" si="47"/>
        <v>1.8802258929300768E-5</v>
      </c>
      <c r="ZA53" s="8">
        <f t="shared" si="47"/>
        <v>1.839207474724704E-5</v>
      </c>
      <c r="ZB53" s="8">
        <f t="shared" si="47"/>
        <v>1.7990839014623767E-5</v>
      </c>
      <c r="ZC53" s="8">
        <f t="shared" si="47"/>
        <v>1.7598356514865525E-5</v>
      </c>
      <c r="ZD53" s="8">
        <f t="shared" si="47"/>
        <v>1.7214436290190239E-5</v>
      </c>
      <c r="ZE53" s="8">
        <f t="shared" si="47"/>
        <v>1.6838891548690919E-5</v>
      </c>
      <c r="ZF53" s="8">
        <f t="shared" si="47"/>
        <v>1.6471539573454177E-5</v>
      </c>
      <c r="ZG53" s="8">
        <f t="shared" si="47"/>
        <v>1.6112201633661527E-5</v>
      </c>
      <c r="ZH53" s="8">
        <f t="shared" si="47"/>
        <v>1.5760702897629924E-5</v>
      </c>
      <c r="ZI53" s="8">
        <f t="shared" si="47"/>
        <v>1.5416872347749469E-5</v>
      </c>
      <c r="ZJ53" s="8">
        <f t="shared" si="47"/>
        <v>1.5080542697276799E-5</v>
      </c>
      <c r="ZK53" s="8">
        <f t="shared" si="47"/>
        <v>1.4751550308943663E-5</v>
      </c>
      <c r="ZL53" s="8">
        <f t="shared" si="47"/>
        <v>1.4429735115341096E-5</v>
      </c>
      <c r="ZM53" s="8">
        <f t="shared" si="47"/>
        <v>1.4114940541040542E-5</v>
      </c>
      <c r="ZN53" s="8">
        <f t="shared" si="47"/>
        <v>1.3807013426413839E-5</v>
      </c>
      <c r="ZO53" s="8">
        <f t="shared" si="47"/>
        <v>1.3505803953115249E-5</v>
      </c>
      <c r="ZP53" s="8">
        <f t="shared" si="47"/>
        <v>1.3211165571189052E-5</v>
      </c>
      <c r="ZQ53" s="8">
        <f t="shared" si="47"/>
        <v>1.2922954927767388E-5</v>
      </c>
      <c r="ZR53" s="8">
        <f t="shared" si="47"/>
        <v>1.2641031797323582E-5</v>
      </c>
      <c r="ZS53" s="8">
        <f t="shared" si="47"/>
        <v>1.2365259013447068E-5</v>
      </c>
      <c r="ZT53" s="8">
        <f t="shared" si="47"/>
        <v>1.209550240210665E-5</v>
      </c>
      <c r="ZU53" s="8">
        <f t="shared" si="47"/>
        <v>1.1831630716369717E-5</v>
      </c>
      <c r="ZV53" s="8">
        <f t="shared" si="47"/>
        <v>1.1573515572545539E-5</v>
      </c>
      <c r="ZW53" s="8">
        <f t="shared" si="47"/>
        <v>1.1321031387721731E-5</v>
      </c>
      <c r="ZX53" s="8">
        <f t="shared" si="47"/>
        <v>1.1074055318663314E-5</v>
      </c>
      <c r="ZY53" s="8">
        <f t="shared" si="47"/>
        <v>1.083246720204479E-5</v>
      </c>
      <c r="ZZ53" s="8">
        <f t="shared" si="47"/>
        <v>1.0596149495986062E-5</v>
      </c>
      <c r="AAA53" s="8">
        <f t="shared" si="47"/>
        <v>1.0364987222863827E-5</v>
      </c>
      <c r="AAB53" s="8">
        <f t="shared" si="47"/>
        <v>1.0138867913370525E-5</v>
      </c>
      <c r="AAC53" s="8">
        <f t="shared" si="47"/>
        <v>9.9176815517937415E-6</v>
      </c>
      <c r="AAD53" s="8">
        <f t="shared" si="47"/>
        <v>9.7013205224893135E-6</v>
      </c>
      <c r="AAE53" s="8">
        <f t="shared" ref="AAE53:ACP53" si="48">AAE52/(1+$C$41)^AAE51</f>
        <v>9.4896795575222215E-6</v>
      </c>
      <c r="AAF53" s="8">
        <f t="shared" si="48"/>
        <v>9.2826556854496866E-6</v>
      </c>
      <c r="AAG53" s="8">
        <f t="shared" si="48"/>
        <v>9.0801481812216243E-6</v>
      </c>
      <c r="AAH53" s="8">
        <f t="shared" si="48"/>
        <v>8.8820585171740308E-6</v>
      </c>
      <c r="AAI53" s="8">
        <f t="shared" si="48"/>
        <v>8.6882903150915236E-6</v>
      </c>
      <c r="AAJ53" s="8">
        <f t="shared" si="48"/>
        <v>8.4987492993156255E-6</v>
      </c>
      <c r="AAK53" s="8">
        <f t="shared" si="48"/>
        <v>8.313343250876046E-6</v>
      </c>
      <c r="AAL53" s="8">
        <f t="shared" si="48"/>
        <v>8.1319819626226199E-6</v>
      </c>
      <c r="AAM53" s="8">
        <f t="shared" si="48"/>
        <v>7.9545771953360726E-6</v>
      </c>
      <c r="AAN53" s="8">
        <f t="shared" si="48"/>
        <v>7.7810426347962491E-6</v>
      </c>
      <c r="AAO53" s="8">
        <f t="shared" si="48"/>
        <v>7.6112938497869498E-6</v>
      </c>
      <c r="AAP53" s="8">
        <f t="shared" si="48"/>
        <v>7.4452482510168899E-6</v>
      </c>
      <c r="AAQ53" s="8">
        <f t="shared" si="48"/>
        <v>7.2828250509368616E-6</v>
      </c>
      <c r="AAR53" s="8">
        <f t="shared" si="48"/>
        <v>7.1239452244334829E-6</v>
      </c>
      <c r="AAS53" s="8">
        <f t="shared" si="48"/>
        <v>6.9685314703804511E-6</v>
      </c>
      <c r="AAT53" s="8">
        <f t="shared" si="48"/>
        <v>6.8165081740285815E-6</v>
      </c>
      <c r="AAU53" s="8">
        <f t="shared" si="48"/>
        <v>6.667801370216342E-6</v>
      </c>
      <c r="AAV53" s="8">
        <f t="shared" si="48"/>
        <v>6.5223387073829556E-6</v>
      </c>
      <c r="AAW53" s="8">
        <f t="shared" si="48"/>
        <v>6.3800494123665975E-6</v>
      </c>
      <c r="AAX53" s="8">
        <f t="shared" si="48"/>
        <v>6.2408642559705366E-6</v>
      </c>
      <c r="AAY53" s="8">
        <f t="shared" si="48"/>
        <v>6.1047155192804808E-6</v>
      </c>
      <c r="AAZ53" s="8">
        <f t="shared" si="48"/>
        <v>5.971536960716726E-6</v>
      </c>
      <c r="ABA53" s="8">
        <f t="shared" si="48"/>
        <v>5.841263783805092E-6</v>
      </c>
      <c r="ABB53" s="8">
        <f t="shared" si="48"/>
        <v>5.7138326056509438E-6</v>
      </c>
      <c r="ABC53" s="8">
        <f t="shared" si="48"/>
        <v>5.5891814261009968E-6</v>
      </c>
      <c r="ABD53" s="8">
        <f t="shared" si="48"/>
        <v>5.4672495975778604E-6</v>
      </c>
      <c r="ABE53" s="8">
        <f t="shared" si="48"/>
        <v>5.3479777955726632E-6</v>
      </c>
      <c r="ABF53" s="8">
        <f t="shared" si="48"/>
        <v>5.2313079897814034E-6</v>
      </c>
      <c r="ABG53" s="8">
        <f t="shared" si="48"/>
        <v>5.1171834158709959E-6</v>
      </c>
      <c r="ABH53" s="8">
        <f t="shared" si="48"/>
        <v>5.0055485478612299E-6</v>
      </c>
      <c r="ABI53" s="8">
        <f t="shared" si="48"/>
        <v>4.896349071109262E-6</v>
      </c>
      <c r="ABJ53" s="8">
        <f t="shared" si="48"/>
        <v>4.7895318558834542E-6</v>
      </c>
      <c r="ABK53" s="8">
        <f t="shared" si="48"/>
        <v>4.6850449315137294E-6</v>
      </c>
      <c r="ABL53" s="8">
        <f t="shared" si="48"/>
        <v>4.5828374611058434E-6</v>
      </c>
      <c r="ABM53" s="8">
        <f t="shared" si="48"/>
        <v>4.4828597168072875E-6</v>
      </c>
      <c r="ABN53" s="8">
        <f t="shared" si="48"/>
        <v>4.385063055612781E-6</v>
      </c>
      <c r="ABO53" s="8">
        <f t="shared" si="48"/>
        <v>4.2893998956975893E-6</v>
      </c>
      <c r="ABP53" s="8">
        <f t="shared" si="48"/>
        <v>4.1958236932671347E-6</v>
      </c>
      <c r="ABQ53" s="8">
        <f t="shared" si="48"/>
        <v>4.1042889199116658E-6</v>
      </c>
      <c r="ABR53" s="8">
        <f t="shared" si="48"/>
        <v>4.014751040454924E-6</v>
      </c>
      <c r="ABS53" s="8">
        <f t="shared" si="48"/>
        <v>3.9271664912860972E-6</v>
      </c>
      <c r="ABT53" s="8">
        <f t="shared" si="48"/>
        <v>3.841492659164433E-6</v>
      </c>
      <c r="ABU53" s="8">
        <f t="shared" si="48"/>
        <v>3.757687860486269E-6</v>
      </c>
      <c r="ABV53" s="8">
        <f t="shared" si="48"/>
        <v>3.6757113210043657E-6</v>
      </c>
      <c r="ABW53" s="8">
        <f t="shared" si="48"/>
        <v>3.5955231559896716E-6</v>
      </c>
      <c r="ABX53" s="8">
        <f t="shared" si="48"/>
        <v>3.5170843508258647E-6</v>
      </c>
      <c r="ABY53" s="8">
        <f t="shared" si="48"/>
        <v>3.440356742027261E-6</v>
      </c>
      <c r="ABZ53" s="8">
        <f t="shared" si="48"/>
        <v>3.3653029986707987E-6</v>
      </c>
      <c r="ACA53" s="8">
        <f t="shared" si="48"/>
        <v>3.2918866042331296E-6</v>
      </c>
      <c r="ACB53" s="8">
        <f t="shared" si="48"/>
        <v>3.2200718388239178E-6</v>
      </c>
      <c r="ACC53" s="8">
        <f t="shared" si="48"/>
        <v>3.1498237618067519E-6</v>
      </c>
      <c r="ACD53" s="8">
        <f t="shared" si="48"/>
        <v>3.0811081947991784E-6</v>
      </c>
      <c r="ACE53" s="8">
        <f t="shared" si="48"/>
        <v>3.0138917050436183E-6</v>
      </c>
      <c r="ACF53" s="8">
        <f t="shared" si="48"/>
        <v>2.9481415891410392E-6</v>
      </c>
      <c r="ACG53" s="8">
        <f t="shared" si="48"/>
        <v>2.8838258571395041E-6</v>
      </c>
      <c r="ACH53" s="8">
        <f t="shared" si="48"/>
        <v>2.8209132169698291E-6</v>
      </c>
      <c r="ACI53" s="8">
        <f t="shared" si="48"/>
        <v>2.7593730592207969E-6</v>
      </c>
      <c r="ACJ53" s="8">
        <f t="shared" si="48"/>
        <v>2.6991754422465014E-6</v>
      </c>
      <c r="ACK53" s="8">
        <f t="shared" si="48"/>
        <v>2.6402910775985902E-6</v>
      </c>
      <c r="ACL53" s="8">
        <f t="shared" si="48"/>
        <v>2.5826913157763118E-6</v>
      </c>
      <c r="ACM53" s="8">
        <f t="shared" si="48"/>
        <v>2.5263481322874347E-6</v>
      </c>
      <c r="ACN53" s="8">
        <f t="shared" si="48"/>
        <v>2.4712341140132582E-6</v>
      </c>
      <c r="ACO53" s="8">
        <f t="shared" si="48"/>
        <v>2.4173224458710791E-6</v>
      </c>
      <c r="ACP53" s="8">
        <f t="shared" si="48"/>
        <v>2.3645868977676244E-6</v>
      </c>
      <c r="ACQ53" s="8">
        <f t="shared" ref="ACQ53:AFB53" si="49">ACQ52/(1+$C$41)^ACQ51</f>
        <v>2.31300181183711E-6</v>
      </c>
      <c r="ACR53" s="8">
        <f t="shared" si="49"/>
        <v>2.2625420899576987E-6</v>
      </c>
      <c r="ACS53" s="8">
        <f t="shared" si="49"/>
        <v>2.2131831815403076E-6</v>
      </c>
      <c r="ACT53" s="8">
        <f t="shared" si="49"/>
        <v>2.1649010715838026E-6</v>
      </c>
      <c r="ACU53" s="8">
        <f t="shared" si="49"/>
        <v>2.1176722689907802E-6</v>
      </c>
      <c r="ACV53" s="8">
        <f t="shared" si="49"/>
        <v>2.0714737951382475E-6</v>
      </c>
      <c r="ACW53" s="8">
        <f t="shared" si="49"/>
        <v>2.0262831726976438E-6</v>
      </c>
      <c r="ACX53" s="8">
        <f t="shared" si="49"/>
        <v>1.9820784146987534E-6</v>
      </c>
      <c r="ACY53" s="8">
        <f t="shared" si="49"/>
        <v>1.9388380138322079E-6</v>
      </c>
      <c r="ACZ53" s="8">
        <f t="shared" si="49"/>
        <v>1.8965409319853504E-6</v>
      </c>
      <c r="ADA53" s="8">
        <f t="shared" si="49"/>
        <v>1.8551665900063921E-6</v>
      </c>
      <c r="ADB53" s="8">
        <f t="shared" si="49"/>
        <v>1.8146948576918597E-6</v>
      </c>
      <c r="ADC53" s="8">
        <f t="shared" si="49"/>
        <v>1.7751060439924879E-6</v>
      </c>
      <c r="ADD53" s="8">
        <f t="shared" si="49"/>
        <v>1.7363808874327612E-6</v>
      </c>
      <c r="ADE53" s="8">
        <f t="shared" si="49"/>
        <v>1.6985005467394735E-6</v>
      </c>
      <c r="ADF53" s="8">
        <f t="shared" si="49"/>
        <v>1.6614465916747215E-6</v>
      </c>
      <c r="ADG53" s="8">
        <f t="shared" si="49"/>
        <v>1.6252009940688923E-6</v>
      </c>
      <c r="ADH53" s="8">
        <f t="shared" si="49"/>
        <v>1.589746119049264E-6</v>
      </c>
      <c r="ADI53" s="8">
        <f t="shared" si="49"/>
        <v>1.5550647164599656E-6</v>
      </c>
      <c r="ADJ53" s="8">
        <f t="shared" si="49"/>
        <v>1.5211399124691153E-6</v>
      </c>
      <c r="ADK53" s="8">
        <f t="shared" si="49"/>
        <v>1.4879552013590541E-6</v>
      </c>
      <c r="ADL53" s="8">
        <f t="shared" si="49"/>
        <v>1.4554944374956796E-6</v>
      </c>
      <c r="ADM53" s="8">
        <f t="shared" si="49"/>
        <v>1.4237418274729798E-6</v>
      </c>
      <c r="ADN53" s="8">
        <f t="shared" si="49"/>
        <v>1.3926819224289321E-6</v>
      </c>
      <c r="ADO53" s="8">
        <f t="shared" si="49"/>
        <v>1.3622996105290412E-6</v>
      </c>
      <c r="ADP53" s="8">
        <f t="shared" si="49"/>
        <v>1.3325801096138525E-6</v>
      </c>
      <c r="ADQ53" s="8">
        <f t="shared" si="49"/>
        <v>1.3035089600068648E-6</v>
      </c>
      <c r="ADR53" s="8">
        <f t="shared" si="49"/>
        <v>1.2750720174793422E-6</v>
      </c>
      <c r="ADS53" s="8">
        <f t="shared" si="49"/>
        <v>1.2472554463686068E-6</v>
      </c>
      <c r="ADT53" s="8">
        <f t="shared" si="49"/>
        <v>1.2200457128464559E-6</v>
      </c>
      <c r="ADU53" s="8">
        <f t="shared" si="49"/>
        <v>1.1934295783344368E-6</v>
      </c>
      <c r="ADV53" s="8">
        <f t="shared" si="49"/>
        <v>1.167394093062772E-6</v>
      </c>
      <c r="ADW53" s="8">
        <f t="shared" si="49"/>
        <v>1.1419265897697984E-6</v>
      </c>
      <c r="ADX53" s="8">
        <f t="shared" si="49"/>
        <v>1.1170146775388597E-6</v>
      </c>
      <c r="ADY53" s="8">
        <f t="shared" si="49"/>
        <v>1.0926462357696491E-6</v>
      </c>
      <c r="ADZ53" s="8">
        <f t="shared" si="49"/>
        <v>1.0688094082810746E-6</v>
      </c>
      <c r="AEA53" s="8">
        <f t="shared" si="49"/>
        <v>1.0454925975427699E-6</v>
      </c>
      <c r="AEB53" s="8">
        <f t="shared" si="49"/>
        <v>1.0226844590324545E-6</v>
      </c>
      <c r="AEC53" s="8">
        <f t="shared" si="49"/>
        <v>1.0003738957163862E-6</v>
      </c>
      <c r="AED53" s="8">
        <f t="shared" si="49"/>
        <v>9.7855005265022793E-7</v>
      </c>
      <c r="AEE53" s="8">
        <f t="shared" si="49"/>
        <v>9.5720231169770542E-7</v>
      </c>
      <c r="AEF53" s="8">
        <f t="shared" si="49"/>
        <v>9.3632028636447292E-7</v>
      </c>
      <c r="AEG53" s="8">
        <f t="shared" si="49"/>
        <v>9.1589381674468649E-7</v>
      </c>
      <c r="AEH53" s="8">
        <f t="shared" si="49"/>
        <v>8.9591296457782098E-7</v>
      </c>
      <c r="AEI53" s="8">
        <f t="shared" si="49"/>
        <v>8.7636800841332527E-7</v>
      </c>
      <c r="AEJ53" s="8">
        <f t="shared" si="49"/>
        <v>8.5724943888076307E-7</v>
      </c>
      <c r="AEK53" s="8">
        <f t="shared" si="49"/>
        <v>8.38547954063141E-7</v>
      </c>
      <c r="AEL53" s="8">
        <f t="shared" si="49"/>
        <v>8.2025445497116739E-7</v>
      </c>
      <c r="AEM53" s="8">
        <f t="shared" si="49"/>
        <v>8.0236004111624737E-7</v>
      </c>
      <c r="AEN53" s="8">
        <f t="shared" si="49"/>
        <v>7.8485600618005238E-7</v>
      </c>
      <c r="AEO53" s="8">
        <f t="shared" si="49"/>
        <v>7.6773383377856366E-7</v>
      </c>
      <c r="AEP53" s="8">
        <f t="shared" si="49"/>
        <v>7.5098519331852363E-7</v>
      </c>
      <c r="AEQ53" s="8">
        <f t="shared" si="49"/>
        <v>7.3460193594428478E-7</v>
      </c>
      <c r="AER53" s="8">
        <f t="shared" si="49"/>
        <v>7.1857609057307652E-7</v>
      </c>
      <c r="AES53" s="8">
        <f t="shared" si="49"/>
        <v>7.0289986001677082E-7</v>
      </c>
      <c r="AET53" s="8">
        <f t="shared" si="49"/>
        <v>6.8756561718824798E-7</v>
      </c>
      <c r="AEU53" s="8">
        <f t="shared" si="49"/>
        <v>6.7256590139052941E-7</v>
      </c>
      <c r="AEV53" s="8">
        <f t="shared" si="49"/>
        <v>6.5789341468686062E-7</v>
      </c>
      <c r="AEW53" s="8">
        <f t="shared" si="49"/>
        <v>6.4354101834998617E-7</v>
      </c>
      <c r="AEX53" s="8">
        <f t="shared" si="49"/>
        <v>6.2950172938888425E-7</v>
      </c>
      <c r="AEY53" s="8">
        <f t="shared" si="49"/>
        <v>6.1576871715127481E-7</v>
      </c>
      <c r="AEZ53" s="8">
        <f t="shared" si="49"/>
        <v>6.023353000002453E-7</v>
      </c>
      <c r="AFA53" s="8">
        <f t="shared" si="49"/>
        <v>5.8919494206337721E-7</v>
      </c>
      <c r="AFB53" s="8">
        <f t="shared" si="49"/>
        <v>5.7634125005279452E-7</v>
      </c>
      <c r="AFC53" s="8">
        <f t="shared" ref="AFC53:AHN53" si="50">AFC52/(1+$C$41)^AFC51</f>
        <v>5.637679701545838E-7</v>
      </c>
      <c r="AFD53" s="8">
        <f t="shared" si="50"/>
        <v>5.5146898498607433E-7</v>
      </c>
      <c r="AFE53" s="8">
        <f t="shared" si="50"/>
        <v>5.3943831061949557E-7</v>
      </c>
      <c r="AFF53" s="8">
        <f t="shared" si="50"/>
        <v>5.2767009367056918E-7</v>
      </c>
      <c r="AFG53" s="8">
        <f t="shared" si="50"/>
        <v>5.1615860845061075E-7</v>
      </c>
      <c r="AFH53" s="8">
        <f t="shared" si="50"/>
        <v>5.0489825418076471E-7</v>
      </c>
      <c r="AFI53" s="8">
        <f t="shared" si="50"/>
        <v>4.9388355226700934E-7</v>
      </c>
      <c r="AFJ53" s="8">
        <f t="shared" si="50"/>
        <v>4.8310914363461191E-7</v>
      </c>
      <c r="AFK53" s="8">
        <f t="shared" si="50"/>
        <v>4.7256978612073213E-7</v>
      </c>
      <c r="AFL53" s="8">
        <f t="shared" si="50"/>
        <v>4.6226035192390988E-7</v>
      </c>
      <c r="AFM53" s="8">
        <f t="shared" si="50"/>
        <v>4.5217582510919362E-7</v>
      </c>
      <c r="AFN53" s="8">
        <f t="shared" si="50"/>
        <v>4.4231129916769367E-7</v>
      </c>
      <c r="AFO53" s="8">
        <f t="shared" si="50"/>
        <v>4.326619746293805E-7</v>
      </c>
      <c r="AFP53" s="8">
        <f t="shared" si="50"/>
        <v>4.232231567279559E-7</v>
      </c>
      <c r="AFQ53" s="8">
        <f t="shared" si="50"/>
        <v>4.1399025311667125E-7</v>
      </c>
      <c r="AFR53" s="8">
        <f t="shared" si="50"/>
        <v>4.0495877163397291E-7</v>
      </c>
      <c r="AFS53" s="8">
        <f t="shared" si="50"/>
        <v>3.9612431811789536E-7</v>
      </c>
      <c r="AFT53" s="8">
        <f t="shared" si="50"/>
        <v>3.8748259426813126E-7</v>
      </c>
      <c r="AFU53" s="8">
        <f t="shared" si="50"/>
        <v>3.7902939555474448E-7</v>
      </c>
      <c r="AFV53" s="8">
        <f t="shared" si="50"/>
        <v>3.7076060917250509E-7</v>
      </c>
      <c r="AFW53" s="8">
        <f t="shared" si="50"/>
        <v>3.6267221203985156E-7</v>
      </c>
      <c r="AFX53" s="8">
        <f t="shared" si="50"/>
        <v>3.5476026884150759E-7</v>
      </c>
      <c r="AFY53" s="8">
        <f t="shared" si="50"/>
        <v>3.4702093011380066E-7</v>
      </c>
      <c r="AFZ53" s="8">
        <f t="shared" si="50"/>
        <v>3.3945043037174938E-7</v>
      </c>
      <c r="AGA53" s="8">
        <f t="shared" si="50"/>
        <v>3.3204508627701188E-7</v>
      </c>
      <c r="AGB53" s="8">
        <f t="shared" si="50"/>
        <v>3.2480129484579996E-7</v>
      </c>
      <c r="AGC53" s="8">
        <f t="shared" si="50"/>
        <v>3.1771553169588956E-7</v>
      </c>
      <c r="AGD53" s="8">
        <f t="shared" si="50"/>
        <v>3.1078434933187284E-7</v>
      </c>
      <c r="AGE53" s="8">
        <f t="shared" si="50"/>
        <v>3.0400437546782107E-7</v>
      </c>
      <c r="AGF53" s="8">
        <f t="shared" si="50"/>
        <v>2.973723113865368E-7</v>
      </c>
      <c r="AGG53" s="8">
        <f t="shared" si="50"/>
        <v>2.9088493033460227E-7</v>
      </c>
      <c r="AGH53" s="8">
        <f t="shared" si="50"/>
        <v>2.8453907595243991E-7</v>
      </c>
      <c r="AGI53" s="8">
        <f t="shared" si="50"/>
        <v>2.7833166073862254E-7</v>
      </c>
      <c r="AGJ53" s="8">
        <f t="shared" si="50"/>
        <v>2.722596645476855E-7</v>
      </c>
      <c r="AGK53" s="8">
        <f t="shared" si="50"/>
        <v>2.6632013312070984E-7</v>
      </c>
      <c r="AGL53" s="8">
        <f t="shared" si="50"/>
        <v>2.6051017664796284E-7</v>
      </c>
      <c r="AGM53" s="8">
        <f t="shared" si="50"/>
        <v>2.5482696836289366E-7</v>
      </c>
      <c r="AGN53" s="8">
        <f t="shared" si="50"/>
        <v>2.4926774316680432E-7</v>
      </c>
      <c r="AGO53" s="8">
        <f t="shared" si="50"/>
        <v>2.4382979628352234E-7</v>
      </c>
      <c r="AGP53" s="8">
        <f t="shared" si="50"/>
        <v>2.3851048194342327E-7</v>
      </c>
      <c r="AGQ53" s="8">
        <f t="shared" si="50"/>
        <v>2.333072120961634E-7</v>
      </c>
      <c r="AGR53" s="8">
        <f t="shared" si="50"/>
        <v>2.2821745515149298E-7</v>
      </c>
      <c r="AGS53" s="8">
        <f t="shared" si="50"/>
        <v>2.2323873474754101E-7</v>
      </c>
      <c r="AGT53" s="8">
        <f t="shared" si="50"/>
        <v>2.1836862854597016E-7</v>
      </c>
      <c r="AGU53" s="8">
        <f t="shared" si="50"/>
        <v>2.1360476705341627E-7</v>
      </c>
      <c r="AGV53" s="8">
        <f t="shared" si="50"/>
        <v>2.0894483246863918E-7</v>
      </c>
      <c r="AGW53" s="8">
        <f t="shared" si="50"/>
        <v>2.0438655755482339E-7</v>
      </c>
      <c r="AGX53" s="8">
        <f t="shared" si="50"/>
        <v>1.9992772453648027E-7</v>
      </c>
      <c r="AGY53" s="8">
        <f t="shared" si="50"/>
        <v>1.955661640204158E-7</v>
      </c>
      <c r="AGZ53" s="8">
        <f t="shared" si="50"/>
        <v>1.9129975394023704E-7</v>
      </c>
      <c r="AHA53" s="8">
        <f t="shared" si="50"/>
        <v>1.8712641852388597E-7</v>
      </c>
      <c r="AHB53" s="8">
        <f t="shared" si="50"/>
        <v>1.8304412728369621E-7</v>
      </c>
      <c r="AHC53" s="8">
        <f t="shared" si="50"/>
        <v>1.790508940284837E-7</v>
      </c>
      <c r="AHD53" s="8">
        <f t="shared" si="50"/>
        <v>1.7514477589718773E-7</v>
      </c>
      <c r="AHE53" s="8">
        <f t="shared" si="50"/>
        <v>1.7132387241359543E-7</v>
      </c>
      <c r="AHF53" s="8">
        <f t="shared" si="50"/>
        <v>1.6758632456168627E-7</v>
      </c>
      <c r="AHG53" s="8">
        <f t="shared" si="50"/>
        <v>1.6393031388115033E-7</v>
      </c>
      <c r="AHH53" s="8">
        <f t="shared" si="50"/>
        <v>1.6035406158263722E-7</v>
      </c>
      <c r="AHI53" s="8">
        <f t="shared" si="50"/>
        <v>1.5685582768230698E-7</v>
      </c>
      <c r="AHJ53" s="8">
        <f t="shared" si="50"/>
        <v>1.5343391015526118E-7</v>
      </c>
      <c r="AHK53" s="8">
        <f t="shared" si="50"/>
        <v>1.5008664410744268E-7</v>
      </c>
      <c r="AHL53" s="8">
        <f t="shared" si="50"/>
        <v>1.468124009656007E-7</v>
      </c>
      <c r="AHM53" s="8">
        <f t="shared" si="50"/>
        <v>1.4360958768492763E-7</v>
      </c>
      <c r="AHN53" s="8">
        <f t="shared" si="50"/>
        <v>1.4047664597398151E-7</v>
      </c>
      <c r="AHO53" s="8">
        <f t="shared" ref="AHO53:AJZ53" si="51">AHO52/(1+$C$41)^AHO51</f>
        <v>1.3741205153651775E-7</v>
      </c>
      <c r="AHP53" s="8">
        <f t="shared" si="51"/>
        <v>1.344143133298603E-7</v>
      </c>
      <c r="AHQ53" s="8">
        <f t="shared" si="51"/>
        <v>1.3148197283945242E-7</v>
      </c>
      <c r="AHR53" s="8">
        <f t="shared" si="51"/>
        <v>1.2861360336923329E-7</v>
      </c>
      <c r="AHS53" s="8">
        <f t="shared" si="51"/>
        <v>1.2580780934749585E-7</v>
      </c>
      <c r="AHT53" s="8">
        <f t="shared" si="51"/>
        <v>1.2306322564788755E-7</v>
      </c>
      <c r="AHU53" s="8">
        <f t="shared" si="51"/>
        <v>1.2037851692522405E-7</v>
      </c>
      <c r="AHV53" s="8">
        <f t="shared" si="51"/>
        <v>1.1775237696579259E-7</v>
      </c>
      <c r="AHW53" s="8">
        <f t="shared" si="51"/>
        <v>1.1518352805182902E-7</v>
      </c>
      <c r="AHX53" s="8">
        <f t="shared" si="51"/>
        <v>1.1267072033985911E-7</v>
      </c>
      <c r="AHY53" s="8">
        <f t="shared" si="51"/>
        <v>1.1021273125260173E-7</v>
      </c>
      <c r="AHZ53" s="8">
        <f t="shared" si="51"/>
        <v>1.078083648841381E-7</v>
      </c>
      <c r="AIA53" s="8">
        <f t="shared" si="51"/>
        <v>1.0545645141805787E-7</v>
      </c>
      <c r="AIB53" s="8">
        <f t="shared" si="51"/>
        <v>1.0315584655829841E-7</v>
      </c>
      <c r="AIC53" s="8">
        <f t="shared" si="51"/>
        <v>1.0090543097240112E-7</v>
      </c>
      <c r="AID53" s="8">
        <f t="shared" si="51"/>
        <v>9.8704109746912998E-8</v>
      </c>
      <c r="AIE53" s="8">
        <f t="shared" si="51"/>
        <v>9.6550811854669536E-8</v>
      </c>
      <c r="AIF53" s="8">
        <f t="shared" si="51"/>
        <v>9.4444489633698867E-8</v>
      </c>
      <c r="AIG53" s="8">
        <f t="shared" si="51"/>
        <v>9.2384118277493903E-8</v>
      </c>
      <c r="AIH53" s="8">
        <f t="shared" si="51"/>
        <v>9.0368695336404865E-8</v>
      </c>
      <c r="AII53" s="8">
        <f t="shared" si="51"/>
        <v>8.8397240229909085E-8</v>
      </c>
      <c r="AIJ53" s="8">
        <f t="shared" si="51"/>
        <v>8.6468793769520918E-8</v>
      </c>
      <c r="AIK53" s="8">
        <f t="shared" si="51"/>
        <v>8.4582417692109787E-8</v>
      </c>
      <c r="AIL53" s="8">
        <f t="shared" si="51"/>
        <v>8.2737194203399131E-8</v>
      </c>
      <c r="AIM53" s="8">
        <f t="shared" si="51"/>
        <v>8.0932225531424615E-8</v>
      </c>
      <c r="AIN53" s="8">
        <f t="shared" si="51"/>
        <v>7.9166633489733171E-8</v>
      </c>
      <c r="AIO53" s="8">
        <f t="shared" si="51"/>
        <v>7.7439559050112043E-8</v>
      </c>
      <c r="AIP53" s="8">
        <f t="shared" si="51"/>
        <v>7.5750161924638412E-8</v>
      </c>
      <c r="AIQ53" s="8">
        <f t="shared" si="51"/>
        <v>7.4097620156847186E-8</v>
      </c>
      <c r="AIR53" s="8">
        <f t="shared" si="51"/>
        <v>7.2481129721817606E-8</v>
      </c>
      <c r="AIS53" s="8">
        <f t="shared" si="51"/>
        <v>7.0899904134984403E-8</v>
      </c>
      <c r="AIT53" s="8">
        <f t="shared" si="51"/>
        <v>6.9353174069482743E-8</v>
      </c>
      <c r="AIU53" s="8">
        <f t="shared" si="51"/>
        <v>6.7840186981841447E-8</v>
      </c>
      <c r="AIV53" s="8">
        <f t="shared" si="51"/>
        <v>6.6360206745841494E-8</v>
      </c>
      <c r="AIW53" s="8">
        <f t="shared" si="51"/>
        <v>6.4912513294362611E-8</v>
      </c>
      <c r="AIX53" s="8">
        <f t="shared" si="51"/>
        <v>6.3496402269042867E-8</v>
      </c>
      <c r="AIY53" s="8">
        <f t="shared" si="51"/>
        <v>6.2111184677581344E-8</v>
      </c>
      <c r="AIZ53" s="8">
        <f t="shared" si="51"/>
        <v>6.0756186558517079E-8</v>
      </c>
      <c r="AJA53" s="8">
        <f t="shared" si="51"/>
        <v>5.9430748653320903E-8</v>
      </c>
      <c r="AJB53" s="8">
        <f t="shared" si="51"/>
        <v>5.8134226085640797E-8</v>
      </c>
      <c r="AJC53" s="8">
        <f t="shared" si="51"/>
        <v>5.6865988047545022E-8</v>
      </c>
      <c r="AJD53" s="8">
        <f t="shared" si="51"/>
        <v>5.5625417492609766E-8</v>
      </c>
      <c r="AJE53" s="8">
        <f t="shared" si="51"/>
        <v>5.4411910835702355E-8</v>
      </c>
      <c r="AJF53" s="8">
        <f t="shared" si="51"/>
        <v>5.3224877659314074E-8</v>
      </c>
      <c r="AJG53" s="8">
        <f t="shared" si="51"/>
        <v>5.206374042629932E-8</v>
      </c>
      <c r="AJH53" s="8">
        <f t="shared" si="51"/>
        <v>5.0927934198881652E-8</v>
      </c>
      <c r="AJI53" s="8">
        <f t="shared" si="51"/>
        <v>4.9816906363789982E-8</v>
      </c>
      <c r="AJJ53" s="8">
        <f t="shared" si="51"/>
        <v>4.8730116363390896E-8</v>
      </c>
      <c r="AJK53" s="8">
        <f t="shared" si="51"/>
        <v>4.7667035432686804E-8</v>
      </c>
      <c r="AJL53" s="8">
        <f t="shared" si="51"/>
        <v>4.6627146342051371E-8</v>
      </c>
      <c r="AJM53" s="8">
        <f t="shared" si="51"/>
        <v>4.5609943145577522E-8</v>
      </c>
      <c r="AJN53" s="8">
        <f t="shared" si="51"/>
        <v>4.4614930934915359E-8</v>
      </c>
      <c r="AJO53" s="8">
        <f t="shared" si="51"/>
        <v>4.3641625598480325E-8</v>
      </c>
      <c r="AJP53" s="8">
        <f t="shared" si="51"/>
        <v>4.2689553585914256E-8</v>
      </c>
      <c r="AJQ53" s="8">
        <f t="shared" si="51"/>
        <v>4.1758251677685101E-8</v>
      </c>
      <c r="AJR53" s="8">
        <f t="shared" si="51"/>
        <v>4.0847266759712685E-8</v>
      </c>
      <c r="AJS53" s="8">
        <f t="shared" si="51"/>
        <v>3.9956155602911584E-8</v>
      </c>
      <c r="AJT53" s="8">
        <f t="shared" si="51"/>
        <v>3.908448464754296E-8</v>
      </c>
      <c r="AJU53" s="8">
        <f t="shared" si="51"/>
        <v>3.8231829792271277E-8</v>
      </c>
      <c r="AJV53" s="8">
        <f t="shared" si="51"/>
        <v>3.7397776187822624E-8</v>
      </c>
      <c r="AJW53" s="8">
        <f t="shared" si="51"/>
        <v>3.6581918035144757E-8</v>
      </c>
      <c r="AJX53" s="8">
        <f t="shared" si="51"/>
        <v>3.5783858387970199E-8</v>
      </c>
      <c r="AJY53" s="8">
        <f t="shared" si="51"/>
        <v>3.500320895968676E-8</v>
      </c>
      <c r="AJZ53" s="8">
        <f t="shared" si="51"/>
        <v>3.4239589934421124E-8</v>
      </c>
      <c r="AKA53" s="8">
        <f t="shared" ref="AKA53:ALO53" si="52">AKA52/(1+$C$41)^AKA51</f>
        <v>3.3492629782243918E-8</v>
      </c>
      <c r="AKB53" s="8">
        <f t="shared" si="52"/>
        <v>3.2761965078406185E-8</v>
      </c>
      <c r="AKC53" s="8">
        <f t="shared" si="52"/>
        <v>3.204724032651923E-8</v>
      </c>
      <c r="AKD53" s="8">
        <f t="shared" si="52"/>
        <v>3.1348107785592071E-8</v>
      </c>
      <c r="AKE53" s="8">
        <f t="shared" si="52"/>
        <v>3.0664227300842067E-8</v>
      </c>
      <c r="AKF53" s="8">
        <f t="shared" si="52"/>
        <v>2.9995266138196638E-8</v>
      </c>
      <c r="AKG53" s="8">
        <f t="shared" si="52"/>
        <v>2.9340898822405314E-8</v>
      </c>
      <c r="AKH53" s="8">
        <f t="shared" si="52"/>
        <v>2.8700806978683583E-8</v>
      </c>
      <c r="AKI53" s="8">
        <f t="shared" si="52"/>
        <v>2.8074679177811365E-8</v>
      </c>
      <c r="AKJ53" s="8">
        <f t="shared" si="52"/>
        <v>2.7462210784610711E-8</v>
      </c>
      <c r="AKK53" s="8">
        <f t="shared" si="52"/>
        <v>2.6863103809729196E-8</v>
      </c>
      <c r="AKL53" s="8">
        <f t="shared" si="52"/>
        <v>2.6277066764656547E-8</v>
      </c>
      <c r="AKM53" s="8">
        <f t="shared" si="52"/>
        <v>2.5703814519904449E-8</v>
      </c>
      <c r="AKN53" s="8">
        <f t="shared" si="52"/>
        <v>2.5143068166280023E-8</v>
      </c>
      <c r="AKO53" s="8">
        <f t="shared" si="52"/>
        <v>2.4594554879185848E-8</v>
      </c>
      <c r="AKP53" s="8">
        <f t="shared" si="52"/>
        <v>2.4058007785880313E-8</v>
      </c>
      <c r="AKQ53" s="8">
        <f t="shared" si="52"/>
        <v>2.3533165835633832E-8</v>
      </c>
      <c r="AKR53" s="8">
        <f t="shared" si="52"/>
        <v>2.3019773672717631E-8</v>
      </c>
      <c r="AKS53" s="8">
        <f t="shared" si="52"/>
        <v>2.2517581512163401E-8</v>
      </c>
      <c r="AKT53" s="8">
        <f t="shared" si="52"/>
        <v>2.2026345018233343E-8</v>
      </c>
      <c r="AKU53" s="8">
        <f t="shared" si="52"/>
        <v>2.1545825185541452E-8</v>
      </c>
      <c r="AKV53" s="8">
        <f t="shared" si="52"/>
        <v>2.1075788222768247E-8</v>
      </c>
      <c r="AKW53" s="8">
        <f t="shared" si="52"/>
        <v>2.0616005438912329E-8</v>
      </c>
      <c r="AKX53" s="8">
        <f t="shared" si="52"/>
        <v>2.016625313202343E-8</v>
      </c>
      <c r="AKY53" s="8">
        <f t="shared" si="52"/>
        <v>1.9726312480362848E-8</v>
      </c>
      <c r="AKZ53" s="8">
        <f t="shared" si="52"/>
        <v>1.9295969435938307E-8</v>
      </c>
      <c r="ALA53" s="8">
        <f t="shared" si="52"/>
        <v>1.8875014620361349E-8</v>
      </c>
      <c r="ALB53" s="8">
        <f t="shared" si="52"/>
        <v>1.8463243222976754E-8</v>
      </c>
      <c r="ALC53" s="8">
        <f t="shared" si="52"/>
        <v>1.8060454901214323E-8</v>
      </c>
      <c r="ALD53" s="8">
        <f t="shared" si="52"/>
        <v>1.7666453683114499E-8</v>
      </c>
      <c r="ALE53" s="8">
        <f t="shared" si="52"/>
        <v>1.7281047871980519E-8</v>
      </c>
      <c r="ALF53" s="8">
        <f t="shared" si="52"/>
        <v>1.6904049953110605E-8</v>
      </c>
      <c r="ALG53" s="8">
        <f t="shared" si="52"/>
        <v>1.6535276502564901E-8</v>
      </c>
      <c r="ALH53" s="8">
        <f t="shared" si="52"/>
        <v>1.6174548097922672E-8</v>
      </c>
      <c r="ALI53" s="8">
        <f t="shared" si="52"/>
        <v>1.5821689230986422E-8</v>
      </c>
      <c r="ALJ53" s="8">
        <f t="shared" si="52"/>
        <v>1.5476528222390428E-8</v>
      </c>
      <c r="ALK53" s="8">
        <f t="shared" si="52"/>
        <v>1.5138897138072162E-8</v>
      </c>
      <c r="ALL53" s="8">
        <f t="shared" si="52"/>
        <v>1.4808631707565902E-8</v>
      </c>
      <c r="ALM53" s="8">
        <f t="shared" si="52"/>
        <v>1.4485571244078892E-8</v>
      </c>
      <c r="ALN53" s="8">
        <f t="shared" si="52"/>
        <v>1.4169558566310999E-8</v>
      </c>
      <c r="ALO53" s="8">
        <f t="shared" si="52"/>
        <v>1.3860439921980068E-8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164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24" priority="18">
      <formula>AND(ISNUMBER(A35),NOT(_xlfn.ISFORMULA(A35)))</formula>
    </cfRule>
  </conditionalFormatting>
  <conditionalFormatting sqref="A8:C10">
    <cfRule type="expression" dxfId="123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122" priority="19">
      <formula>AND(ISNUMBER(A1),NOT(_xlfn.ISFORMULA(A1)))</formula>
    </cfRule>
  </conditionalFormatting>
  <conditionalFormatting sqref="B42:D43">
    <cfRule type="expression" dxfId="121" priority="1">
      <formula>AND(ISNUMBER(B42),NOT(_xlfn.ISFORMULA(B42)))</formula>
    </cfRule>
  </conditionalFormatting>
  <conditionalFormatting sqref="D10:Q10">
    <cfRule type="expression" dxfId="120" priority="6">
      <formula>AND(ISNUMBER(D10),NOT(_xlfn.ISFORMULA(D10)))</formula>
    </cfRule>
  </conditionalFormatting>
  <conditionalFormatting sqref="F20">
    <cfRule type="expression" dxfId="119" priority="3">
      <formula>AND(ISNUMBER(F20),NOT(_xlfn.ISFORMULA(F20)))</formula>
    </cfRule>
  </conditionalFormatting>
  <conditionalFormatting sqref="F21:P28 F11:Q19">
    <cfRule type="expression" dxfId="118" priority="11">
      <formula>AND(ISNUMBER(F11),NOT(_xlfn.ISFORMULA(F11)))</formula>
    </cfRule>
  </conditionalFormatting>
  <conditionalFormatting sqref="G13:P18">
    <cfRule type="cellIs" dxfId="117" priority="13" operator="lessThan">
      <formula>0</formula>
    </cfRule>
    <cfRule type="cellIs" dxfId="116" priority="14" operator="between">
      <formula>0</formula>
      <formula>0.999</formula>
    </cfRule>
    <cfRule type="cellIs" dxfId="115" priority="15" operator="greaterThan">
      <formula>1</formula>
    </cfRule>
  </conditionalFormatting>
  <conditionalFormatting sqref="G23:P28 G14:P18">
    <cfRule type="expression" dxfId="114" priority="12">
      <formula>AND(ISNUMBER(G14),NOT(_xlfn.ISFORMULA(G14)))</formula>
    </cfRule>
  </conditionalFormatting>
  <conditionalFormatting sqref="G23:P28">
    <cfRule type="cellIs" dxfId="113" priority="8" operator="lessThan">
      <formula>0</formula>
    </cfRule>
    <cfRule type="cellIs" dxfId="112" priority="9" operator="between">
      <formula>0</formula>
      <formula>0.999</formula>
    </cfRule>
    <cfRule type="cellIs" dxfId="111" priority="10" operator="greaterThan">
      <formula>1</formula>
    </cfRule>
  </conditionalFormatting>
  <conditionalFormatting sqref="Q20:Q28">
    <cfRule type="expression" dxfId="110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BB7E-F68F-F649-9170-6C3A14792DE4}">
  <dimension ref="A1:APK76"/>
  <sheetViews>
    <sheetView topLeftCell="A7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163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-0.87408395061728383</v>
      </c>
      <c r="H13" s="25">
        <f t="shared" ref="H13:P18" si="1">(($C$28*H$12)-($C$12*$F13))/($C$12*$F13)</f>
        <v>-0.74816790123456767</v>
      </c>
      <c r="I13" s="25">
        <f t="shared" si="1"/>
        <v>-0.62225185185185161</v>
      </c>
      <c r="J13" s="25">
        <f t="shared" si="1"/>
        <v>-0.49633580246913545</v>
      </c>
      <c r="K13" s="25">
        <f t="shared" si="1"/>
        <v>-0.37041975308641928</v>
      </c>
      <c r="L13" s="25">
        <f t="shared" si="1"/>
        <v>-0.24450370370370314</v>
      </c>
      <c r="M13" s="25">
        <f t="shared" si="1"/>
        <v>-0.118587654320987</v>
      </c>
      <c r="N13" s="25">
        <f t="shared" si="1"/>
        <v>7.3283950617291406E-3</v>
      </c>
      <c r="O13" s="25">
        <f t="shared" si="1"/>
        <v>0.13324444444444528</v>
      </c>
      <c r="P13" s="25">
        <f t="shared" si="1"/>
        <v>0.25916049382716144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-0.54670222222222187</v>
      </c>
      <c r="H14" s="25">
        <f t="shared" si="1"/>
        <v>-9.3404444444443777E-2</v>
      </c>
      <c r="I14" s="25">
        <f t="shared" si="1"/>
        <v>0.35989333333333434</v>
      </c>
      <c r="J14" s="25">
        <f t="shared" si="1"/>
        <v>0.81319111111111242</v>
      </c>
      <c r="K14" s="25">
        <f t="shared" si="1"/>
        <v>1.2664888888888906</v>
      </c>
      <c r="L14" s="25">
        <f t="shared" si="1"/>
        <v>1.7197866666666686</v>
      </c>
      <c r="M14" s="25">
        <f t="shared" si="1"/>
        <v>2.1730844444444468</v>
      </c>
      <c r="N14" s="25">
        <f t="shared" si="1"/>
        <v>2.6263822222222251</v>
      </c>
      <c r="O14" s="25">
        <f t="shared" si="1"/>
        <v>3.0796800000000029</v>
      </c>
      <c r="P14" s="25">
        <f t="shared" si="1"/>
        <v>3.5329777777777811</v>
      </c>
    </row>
    <row r="15" spans="1:18" x14ac:dyDescent="0.2">
      <c r="B15" s="2" t="s">
        <v>157</v>
      </c>
      <c r="F15" s="24">
        <v>100</v>
      </c>
      <c r="G15" s="25">
        <f t="shared" si="2"/>
        <v>-0.77335111111111099</v>
      </c>
      <c r="H15" s="25">
        <f t="shared" si="1"/>
        <v>-0.54670222222222187</v>
      </c>
      <c r="I15" s="25">
        <f t="shared" si="1"/>
        <v>-0.32005333333333286</v>
      </c>
      <c r="J15" s="25">
        <f t="shared" si="1"/>
        <v>-9.3404444444443777E-2</v>
      </c>
      <c r="K15" s="25">
        <f t="shared" si="1"/>
        <v>0.13324444444444528</v>
      </c>
      <c r="L15" s="25">
        <f t="shared" si="1"/>
        <v>0.35989333333333434</v>
      </c>
      <c r="M15" s="25">
        <f t="shared" si="1"/>
        <v>0.58654222222222341</v>
      </c>
      <c r="N15" s="25">
        <f t="shared" si="1"/>
        <v>0.81319111111111242</v>
      </c>
      <c r="O15" s="25">
        <f t="shared" si="1"/>
        <v>1.0398400000000014</v>
      </c>
      <c r="P15" s="25">
        <f t="shared" si="1"/>
        <v>1.2664888888888906</v>
      </c>
    </row>
    <row r="16" spans="1:18" x14ac:dyDescent="0.2">
      <c r="B16" s="34" t="s">
        <v>6</v>
      </c>
      <c r="C16" s="47">
        <v>459000</v>
      </c>
      <c r="D16" s="6"/>
      <c r="F16" s="24">
        <v>200</v>
      </c>
      <c r="G16" s="25">
        <f t="shared" si="2"/>
        <v>-0.88667555555555544</v>
      </c>
      <c r="H16" s="25">
        <f t="shared" si="1"/>
        <v>-0.77335111111111099</v>
      </c>
      <c r="I16" s="25">
        <f t="shared" si="1"/>
        <v>-0.66002666666666643</v>
      </c>
      <c r="J16" s="25">
        <f t="shared" si="1"/>
        <v>-0.54670222222222187</v>
      </c>
      <c r="K16" s="25">
        <f t="shared" si="1"/>
        <v>-0.43337777777777736</v>
      </c>
      <c r="L16" s="25">
        <f t="shared" si="1"/>
        <v>-0.32005333333333286</v>
      </c>
      <c r="M16" s="25">
        <f t="shared" si="1"/>
        <v>-0.2067288888888883</v>
      </c>
      <c r="N16" s="25">
        <f t="shared" si="1"/>
        <v>-9.3404444444443777E-2</v>
      </c>
      <c r="O16" s="25">
        <f t="shared" si="1"/>
        <v>1.9920000000000757E-2</v>
      </c>
      <c r="P16" s="25">
        <f t="shared" si="1"/>
        <v>0.13324444444444528</v>
      </c>
    </row>
    <row r="17" spans="2:17" x14ac:dyDescent="0.2">
      <c r="B17" s="34" t="s">
        <v>8</v>
      </c>
      <c r="C17" s="47">
        <v>6710</v>
      </c>
      <c r="D17" s="6"/>
      <c r="F17" s="24">
        <v>300</v>
      </c>
      <c r="G17" s="25">
        <f t="shared" si="2"/>
        <v>-0.92445037037037026</v>
      </c>
      <c r="H17" s="25">
        <f t="shared" si="1"/>
        <v>-0.84890074074074062</v>
      </c>
      <c r="I17" s="25">
        <f t="shared" si="1"/>
        <v>-0.77335111111111099</v>
      </c>
      <c r="J17" s="25">
        <f t="shared" si="1"/>
        <v>-0.69780148148148124</v>
      </c>
      <c r="K17" s="25">
        <f t="shared" si="1"/>
        <v>-0.62225185185185161</v>
      </c>
      <c r="L17" s="25">
        <f t="shared" si="1"/>
        <v>-0.54670222222222187</v>
      </c>
      <c r="M17" s="25">
        <f t="shared" si="1"/>
        <v>-0.47115259259259218</v>
      </c>
      <c r="N17" s="25">
        <f t="shared" si="1"/>
        <v>-0.39560296296296249</v>
      </c>
      <c r="O17" s="25">
        <f t="shared" si="1"/>
        <v>-0.32005333333333286</v>
      </c>
      <c r="P17" s="25">
        <f t="shared" si="1"/>
        <v>-0.24450370370370314</v>
      </c>
    </row>
    <row r="18" spans="2:17" x14ac:dyDescent="0.2">
      <c r="B18" s="34" t="s">
        <v>9</v>
      </c>
      <c r="C18" s="34">
        <f>C17/2000</f>
        <v>3.355</v>
      </c>
      <c r="D18" s="6" t="s">
        <v>89</v>
      </c>
      <c r="F18" s="24">
        <v>400</v>
      </c>
      <c r="G18" s="25">
        <f t="shared" si="2"/>
        <v>-0.94333777777777772</v>
      </c>
      <c r="H18" s="25">
        <f t="shared" si="1"/>
        <v>-0.88667555555555544</v>
      </c>
      <c r="I18" s="25">
        <f t="shared" si="1"/>
        <v>-0.83001333333333327</v>
      </c>
      <c r="J18" s="25">
        <f t="shared" si="1"/>
        <v>-0.77335111111111099</v>
      </c>
      <c r="K18" s="25">
        <f t="shared" si="1"/>
        <v>-0.7166888888888886</v>
      </c>
      <c r="L18" s="25">
        <f t="shared" si="1"/>
        <v>-0.66002666666666643</v>
      </c>
      <c r="M18" s="25">
        <f t="shared" si="1"/>
        <v>-0.60336444444444426</v>
      </c>
      <c r="N18" s="25">
        <f t="shared" si="1"/>
        <v>-0.54670222222222187</v>
      </c>
      <c r="O18" s="25">
        <f t="shared" si="1"/>
        <v>-0.49003999999999964</v>
      </c>
      <c r="P18" s="25">
        <f t="shared" si="1"/>
        <v>-0.43337777777777736</v>
      </c>
    </row>
    <row r="19" spans="2:17" x14ac:dyDescent="0.2">
      <c r="B19" s="34" t="s">
        <v>90</v>
      </c>
      <c r="C19" s="48">
        <v>0.152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304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-0.87408395061728383</v>
      </c>
      <c r="H23" s="25">
        <f t="shared" si="4"/>
        <v>-0.74816790123456767</v>
      </c>
      <c r="I23" s="25">
        <f t="shared" si="4"/>
        <v>-0.62225185185185161</v>
      </c>
      <c r="J23" s="25">
        <f t="shared" si="4"/>
        <v>-0.49633580246913545</v>
      </c>
      <c r="K23" s="25">
        <f t="shared" si="4"/>
        <v>-0.37041975308641928</v>
      </c>
      <c r="L23" s="25">
        <f t="shared" si="4"/>
        <v>-0.24450370370370314</v>
      </c>
      <c r="M23" s="25">
        <f t="shared" si="4"/>
        <v>-0.118587654320987</v>
      </c>
      <c r="N23" s="25">
        <f t="shared" si="4"/>
        <v>7.3283950617291406E-3</v>
      </c>
      <c r="O23" s="25">
        <f t="shared" si="4"/>
        <v>0.13324444444444528</v>
      </c>
      <c r="P23" s="25">
        <f t="shared" si="4"/>
        <v>0.25916049382716144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1019.92</v>
      </c>
      <c r="F24" s="77">
        <v>0.05</v>
      </c>
      <c r="G24" s="25">
        <f t="shared" si="4"/>
        <v>-0.93704197530864197</v>
      </c>
      <c r="H24" s="25">
        <f t="shared" si="4"/>
        <v>-0.87408395061728394</v>
      </c>
      <c r="I24" s="25">
        <f t="shared" si="4"/>
        <v>-0.81112592592592603</v>
      </c>
      <c r="J24" s="25">
        <f t="shared" si="4"/>
        <v>-0.748167901234568</v>
      </c>
      <c r="K24" s="25">
        <f t="shared" si="4"/>
        <v>-0.68520987654320997</v>
      </c>
      <c r="L24" s="25">
        <f t="shared" si="4"/>
        <v>-0.62225185185185194</v>
      </c>
      <c r="M24" s="25">
        <f t="shared" si="4"/>
        <v>-0.55929382716049403</v>
      </c>
      <c r="N24" s="25">
        <f t="shared" si="4"/>
        <v>-0.496335802469136</v>
      </c>
      <c r="O24" s="25">
        <f t="shared" si="4"/>
        <v>-0.43337777777777797</v>
      </c>
      <c r="P24" s="25">
        <f t="shared" si="4"/>
        <v>-0.37041975308642</v>
      </c>
    </row>
    <row r="25" spans="2:17" x14ac:dyDescent="0.2">
      <c r="F25" s="25">
        <v>0.15</v>
      </c>
      <c r="G25" s="25">
        <f t="shared" si="4"/>
        <v>-0.81112592592592603</v>
      </c>
      <c r="H25" s="25">
        <f t="shared" si="4"/>
        <v>-0.62225185185185194</v>
      </c>
      <c r="I25" s="25">
        <f t="shared" si="4"/>
        <v>-0.43337777777777797</v>
      </c>
      <c r="J25" s="25">
        <f t="shared" si="4"/>
        <v>-0.24450370370370397</v>
      </c>
      <c r="K25" s="25">
        <f t="shared" si="4"/>
        <v>-5.562962962962998E-2</v>
      </c>
      <c r="L25" s="25">
        <f t="shared" si="4"/>
        <v>0.13324444444444403</v>
      </c>
      <c r="M25" s="25">
        <f t="shared" si="4"/>
        <v>0.32211851851851814</v>
      </c>
      <c r="N25" s="25">
        <f t="shared" si="4"/>
        <v>0.510992592592592</v>
      </c>
      <c r="O25" s="25">
        <f t="shared" si="4"/>
        <v>0.69986666666666586</v>
      </c>
      <c r="P25" s="25">
        <f t="shared" si="4"/>
        <v>0.88874074074074005</v>
      </c>
    </row>
    <row r="26" spans="2:17" x14ac:dyDescent="0.2">
      <c r="B26" s="26" t="s">
        <v>87</v>
      </c>
      <c r="F26" s="25">
        <v>0.2</v>
      </c>
      <c r="G26" s="25">
        <f t="shared" si="4"/>
        <v>-0.74816790123456789</v>
      </c>
      <c r="H26" s="25">
        <f t="shared" si="4"/>
        <v>-0.49633580246913572</v>
      </c>
      <c r="I26" s="25">
        <f t="shared" si="4"/>
        <v>-0.24450370370370356</v>
      </c>
      <c r="J26" s="25">
        <f t="shared" si="4"/>
        <v>7.3283950617285794E-3</v>
      </c>
      <c r="K26" s="25">
        <f t="shared" si="4"/>
        <v>0.25916049382716072</v>
      </c>
      <c r="L26" s="25">
        <f t="shared" si="4"/>
        <v>0.51099259259259289</v>
      </c>
      <c r="M26" s="25">
        <f t="shared" si="4"/>
        <v>0.76282469135802511</v>
      </c>
      <c r="N26" s="25">
        <f t="shared" si="4"/>
        <v>1.0146567901234571</v>
      </c>
      <c r="O26" s="25">
        <f t="shared" si="4"/>
        <v>1.2664888888888892</v>
      </c>
      <c r="P26" s="25">
        <f t="shared" si="4"/>
        <v>1.5183209876543216</v>
      </c>
    </row>
    <row r="27" spans="2:17" x14ac:dyDescent="0.2">
      <c r="B27" s="34" t="s">
        <v>0</v>
      </c>
      <c r="C27" s="33">
        <f>C24+(C24*C21)</f>
        <v>1121.912</v>
      </c>
      <c r="F27" s="25">
        <v>0.25</v>
      </c>
      <c r="G27" s="25">
        <f t="shared" si="4"/>
        <v>-0.68520987654320997</v>
      </c>
      <c r="H27" s="25">
        <f t="shared" si="4"/>
        <v>-0.37041975308642</v>
      </c>
      <c r="I27" s="25">
        <f t="shared" si="4"/>
        <v>-5.562962962962998E-2</v>
      </c>
      <c r="J27" s="25">
        <f t="shared" si="4"/>
        <v>0.25916049382716</v>
      </c>
      <c r="K27" s="25">
        <f t="shared" si="4"/>
        <v>0.57395061728395014</v>
      </c>
      <c r="L27" s="25">
        <f t="shared" si="4"/>
        <v>0.88874074074074005</v>
      </c>
      <c r="M27" s="25">
        <f t="shared" si="4"/>
        <v>1.20353086419753</v>
      </c>
      <c r="N27" s="25">
        <f t="shared" si="4"/>
        <v>1.51832098765432</v>
      </c>
      <c r="O27" s="25">
        <f t="shared" si="4"/>
        <v>1.8331111111111102</v>
      </c>
      <c r="P27" s="25">
        <f t="shared" si="4"/>
        <v>2.1479012345679003</v>
      </c>
    </row>
    <row r="28" spans="2:17" ht="15" customHeight="1" x14ac:dyDescent="0.2">
      <c r="B28" s="34" t="s">
        <v>2</v>
      </c>
      <c r="C28" s="33">
        <f>C27-C24</f>
        <v>101.99200000000008</v>
      </c>
      <c r="F28" s="25">
        <v>0.3</v>
      </c>
      <c r="G28" s="25">
        <f t="shared" si="4"/>
        <v>-0.62225185185185183</v>
      </c>
      <c r="H28" s="25">
        <f t="shared" si="4"/>
        <v>-0.2445037037037037</v>
      </c>
      <c r="I28" s="25">
        <f t="shared" si="4"/>
        <v>0.13324444444444444</v>
      </c>
      <c r="J28" s="25">
        <f t="shared" si="4"/>
        <v>0.51099259259259255</v>
      </c>
      <c r="K28" s="25">
        <f t="shared" si="4"/>
        <v>0.88874074074074083</v>
      </c>
      <c r="L28" s="25">
        <f t="shared" si="4"/>
        <v>1.2664888888888888</v>
      </c>
      <c r="M28" s="25">
        <f t="shared" si="4"/>
        <v>1.6442370370370369</v>
      </c>
      <c r="N28" s="25">
        <f t="shared" si="4"/>
        <v>2.0219851851851853</v>
      </c>
      <c r="O28" s="25">
        <f t="shared" si="4"/>
        <v>2.3997333333333333</v>
      </c>
      <c r="P28" s="25">
        <f t="shared" si="4"/>
        <v>2.7774814814814817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2065500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363.31811688957873</v>
      </c>
      <c r="D38" s="72">
        <f>SUM(C53:V53)</f>
        <v>1634.9315260031042</v>
      </c>
    </row>
    <row r="39" spans="1:1103" x14ac:dyDescent="0.2">
      <c r="B39" s="1" t="s">
        <v>147</v>
      </c>
      <c r="C39" s="72">
        <f>D39/C12</f>
        <v>1018.5551358551202</v>
      </c>
      <c r="D39" s="72">
        <f>SUM(C53:ALO53)</f>
        <v>4583.4981113480408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101.99200000000008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81.593600000000066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81.589041846566417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101.99200000000008</v>
      </c>
      <c r="D52" s="8">
        <f t="shared" ref="D52:BO52" si="21">C52*(1-$C$43)</f>
        <v>101.76231401600008</v>
      </c>
      <c r="E52" s="8">
        <f t="shared" si="21"/>
        <v>101.53314528483604</v>
      </c>
      <c r="F52" s="8">
        <f t="shared" si="21"/>
        <v>101.30449264165459</v>
      </c>
      <c r="G52" s="8">
        <f t="shared" si="21"/>
        <v>101.07635492422558</v>
      </c>
      <c r="H52" s="8">
        <f t="shared" si="21"/>
        <v>100.84873097293622</v>
      </c>
      <c r="I52" s="8">
        <f t="shared" si="21"/>
        <v>100.62161963078516</v>
      </c>
      <c r="J52" s="8">
        <f t="shared" si="21"/>
        <v>100.39501974337664</v>
      </c>
      <c r="K52" s="8">
        <f t="shared" si="21"/>
        <v>100.16893015891455</v>
      </c>
      <c r="L52" s="8">
        <f t="shared" si="21"/>
        <v>99.943349728196665</v>
      </c>
      <c r="M52" s="8">
        <f t="shared" si="21"/>
        <v>99.718277304608762</v>
      </c>
      <c r="N52" s="8">
        <f t="shared" si="21"/>
        <v>99.493711744118784</v>
      </c>
      <c r="O52" s="8">
        <f t="shared" si="21"/>
        <v>99.269651905271019</v>
      </c>
      <c r="P52" s="8">
        <f t="shared" si="21"/>
        <v>99.046096649180342</v>
      </c>
      <c r="Q52" s="8">
        <f t="shared" si="21"/>
        <v>98.823044839526389</v>
      </c>
      <c r="R52" s="8">
        <f t="shared" si="21"/>
        <v>98.600495342547774</v>
      </c>
      <c r="S52" s="8">
        <f t="shared" si="21"/>
        <v>98.378447027036358</v>
      </c>
      <c r="T52" s="8">
        <f t="shared" si="21"/>
        <v>98.156898764331473</v>
      </c>
      <c r="U52" s="8">
        <f t="shared" si="21"/>
        <v>97.935849428314199</v>
      </c>
      <c r="V52" s="8">
        <f t="shared" si="21"/>
        <v>97.715297895401633</v>
      </c>
      <c r="W52" s="8">
        <f t="shared" si="21"/>
        <v>97.495243044541184</v>
      </c>
      <c r="X52" s="8">
        <f t="shared" si="21"/>
        <v>97.275683757204874</v>
      </c>
      <c r="Y52" s="8">
        <f t="shared" si="21"/>
        <v>97.056618917383645</v>
      </c>
      <c r="Z52" s="8">
        <f t="shared" si="21"/>
        <v>96.838047411581698</v>
      </c>
      <c r="AA52" s="8">
        <f t="shared" si="21"/>
        <v>96.619968128810811</v>
      </c>
      <c r="AB52" s="8">
        <f t="shared" si="21"/>
        <v>96.402379960584724</v>
      </c>
      <c r="AC52" s="8">
        <f t="shared" si="21"/>
        <v>96.185281800913486</v>
      </c>
      <c r="AD52" s="8">
        <f t="shared" si="21"/>
        <v>95.968672546297825</v>
      </c>
      <c r="AE52" s="8">
        <f t="shared" si="21"/>
        <v>95.752551095723561</v>
      </c>
      <c r="AF52" s="8">
        <f t="shared" si="21"/>
        <v>95.536916350655986</v>
      </c>
      <c r="AG52" s="8">
        <f t="shared" si="21"/>
        <v>95.321767215034299</v>
      </c>
      <c r="AH52" s="8">
        <f t="shared" si="21"/>
        <v>95.107102595266042</v>
      </c>
      <c r="AI52" s="8">
        <f t="shared" si="21"/>
        <v>94.892921400221496</v>
      </c>
      <c r="AJ52" s="8">
        <f t="shared" si="21"/>
        <v>94.679222541228199</v>
      </c>
      <c r="AK52" s="8">
        <f t="shared" si="21"/>
        <v>94.466004932065346</v>
      </c>
      <c r="AL52" s="8">
        <f t="shared" si="21"/>
        <v>94.253267488958329</v>
      </c>
      <c r="AM52" s="8">
        <f t="shared" si="21"/>
        <v>94.041009130573187</v>
      </c>
      <c r="AN52" s="8">
        <f t="shared" si="21"/>
        <v>93.829228778011128</v>
      </c>
      <c r="AO52" s="8">
        <f t="shared" si="21"/>
        <v>93.617925354803049</v>
      </c>
      <c r="AP52" s="8">
        <f t="shared" si="21"/>
        <v>93.407097786904032</v>
      </c>
      <c r="AQ52" s="8">
        <f t="shared" si="21"/>
        <v>93.196745002687919</v>
      </c>
      <c r="AR52" s="8">
        <f t="shared" si="21"/>
        <v>92.986865932941868</v>
      </c>
      <c r="AS52" s="8">
        <f t="shared" si="21"/>
        <v>92.777459510860879</v>
      </c>
      <c r="AT52" s="8">
        <f t="shared" si="21"/>
        <v>92.568524672042415</v>
      </c>
      <c r="AU52" s="8">
        <f t="shared" si="21"/>
        <v>92.360060354480979</v>
      </c>
      <c r="AV52" s="8">
        <f t="shared" si="21"/>
        <v>92.152065498562678</v>
      </c>
      <c r="AW52" s="8">
        <f t="shared" si="21"/>
        <v>91.944539047059905</v>
      </c>
      <c r="AX52" s="8">
        <f t="shared" si="21"/>
        <v>91.737479945125926</v>
      </c>
      <c r="AY52" s="8">
        <f t="shared" si="21"/>
        <v>91.530887140289494</v>
      </c>
      <c r="AZ52" s="8">
        <f t="shared" si="21"/>
        <v>91.324759582449559</v>
      </c>
      <c r="BA52" s="8">
        <f t="shared" si="21"/>
        <v>91.119096223869875</v>
      </c>
      <c r="BB52" s="8">
        <f t="shared" si="21"/>
        <v>90.91389601917372</v>
      </c>
      <c r="BC52" s="8">
        <f t="shared" si="21"/>
        <v>90.709157925338545</v>
      </c>
      <c r="BD52" s="8">
        <f t="shared" si="21"/>
        <v>90.504880901690683</v>
      </c>
      <c r="BE52" s="8">
        <f t="shared" si="21"/>
        <v>90.30106390990008</v>
      </c>
      <c r="BF52" s="8">
        <f t="shared" si="21"/>
        <v>90.097705913974977</v>
      </c>
      <c r="BG52" s="8">
        <f t="shared" si="21"/>
        <v>89.894805880256698</v>
      </c>
      <c r="BH52" s="8">
        <f t="shared" si="21"/>
        <v>89.69236277741436</v>
      </c>
      <c r="BI52" s="8">
        <f t="shared" si="21"/>
        <v>89.490375576439618</v>
      </c>
      <c r="BJ52" s="8">
        <f t="shared" si="21"/>
        <v>89.288843250641477</v>
      </c>
      <c r="BK52" s="8">
        <f t="shared" si="21"/>
        <v>89.087764775641034</v>
      </c>
      <c r="BL52" s="8">
        <f t="shared" si="21"/>
        <v>88.88713912936629</v>
      </c>
      <c r="BM52" s="8">
        <f t="shared" si="21"/>
        <v>88.686965292046949</v>
      </c>
      <c r="BN52" s="8">
        <f t="shared" si="21"/>
        <v>88.487242246209263</v>
      </c>
      <c r="BO52" s="8">
        <f t="shared" si="21"/>
        <v>88.287968976670797</v>
      </c>
      <c r="BP52" s="8">
        <f t="shared" ref="BP52:EA52" si="22">BO52*(1-$C$43)</f>
        <v>88.089144470535331</v>
      </c>
      <c r="BQ52" s="8">
        <f t="shared" si="22"/>
        <v>87.890767717187686</v>
      </c>
      <c r="BR52" s="8">
        <f t="shared" si="22"/>
        <v>87.692837708288579</v>
      </c>
      <c r="BS52" s="8">
        <f t="shared" si="22"/>
        <v>87.495353437769509</v>
      </c>
      <c r="BT52" s="8">
        <f t="shared" si="22"/>
        <v>87.298313901827655</v>
      </c>
      <c r="BU52" s="8">
        <f t="shared" si="22"/>
        <v>87.101718098920742</v>
      </c>
      <c r="BV52" s="8">
        <f t="shared" si="22"/>
        <v>86.905565029761974</v>
      </c>
      <c r="BW52" s="8">
        <f t="shared" si="22"/>
        <v>86.709853697314941</v>
      </c>
      <c r="BX52" s="8">
        <f t="shared" si="22"/>
        <v>86.514583106788578</v>
      </c>
      <c r="BY52" s="8">
        <f t="shared" si="22"/>
        <v>86.31975226563209</v>
      </c>
      <c r="BZ52" s="8">
        <f t="shared" si="22"/>
        <v>86.125360183529878</v>
      </c>
      <c r="CA52" s="8">
        <f t="shared" si="22"/>
        <v>85.931405872396567</v>
      </c>
      <c r="CB52" s="8">
        <f t="shared" si="22"/>
        <v>85.737888346371932</v>
      </c>
      <c r="CC52" s="8">
        <f t="shared" si="22"/>
        <v>85.544806621815894</v>
      </c>
      <c r="CD52" s="8">
        <f t="shared" si="22"/>
        <v>85.352159717303564</v>
      </c>
      <c r="CE52" s="8">
        <f t="shared" si="22"/>
        <v>85.159946653620196</v>
      </c>
      <c r="CF52" s="8">
        <f t="shared" si="22"/>
        <v>84.96816645375624</v>
      </c>
      <c r="CG52" s="8">
        <f t="shared" si="22"/>
        <v>84.776818142902371</v>
      </c>
      <c r="CH52" s="8">
        <f t="shared" si="22"/>
        <v>84.585900748444558</v>
      </c>
      <c r="CI52" s="8">
        <f t="shared" si="22"/>
        <v>84.39541329995906</v>
      </c>
      <c r="CJ52" s="8">
        <f t="shared" si="22"/>
        <v>84.20535482920755</v>
      </c>
      <c r="CK52" s="8">
        <f t="shared" si="22"/>
        <v>84.015724370132176</v>
      </c>
      <c r="CL52" s="8">
        <f t="shared" si="22"/>
        <v>83.826520958850637</v>
      </c>
      <c r="CM52" s="8">
        <f t="shared" si="22"/>
        <v>83.637743633651297</v>
      </c>
      <c r="CN52" s="8">
        <f t="shared" si="22"/>
        <v>83.449391434988314</v>
      </c>
      <c r="CO52" s="8">
        <f t="shared" si="22"/>
        <v>83.261463405476718</v>
      </c>
      <c r="CP52" s="8">
        <f t="shared" si="22"/>
        <v>83.073958589887582</v>
      </c>
      <c r="CQ52" s="8">
        <f t="shared" si="22"/>
        <v>82.886876035143146</v>
      </c>
      <c r="CR52" s="8">
        <f t="shared" si="22"/>
        <v>82.700214790312003</v>
      </c>
      <c r="CS52" s="8">
        <f t="shared" si="22"/>
        <v>82.513973906604221</v>
      </c>
      <c r="CT52" s="8">
        <f t="shared" si="22"/>
        <v>82.328152437366541</v>
      </c>
      <c r="CU52" s="8">
        <f t="shared" si="22"/>
        <v>82.142749438077587</v>
      </c>
      <c r="CV52" s="8">
        <f t="shared" si="22"/>
        <v>81.957763966343038</v>
      </c>
      <c r="CW52" s="8">
        <f t="shared" si="22"/>
        <v>81.773195081890833</v>
      </c>
      <c r="CX52" s="8">
        <f t="shared" si="22"/>
        <v>81.589041846566417</v>
      </c>
      <c r="CY52" s="8">
        <f t="shared" si="22"/>
        <v>81.405303324327946</v>
      </c>
      <c r="CZ52" s="8">
        <f t="shared" si="22"/>
        <v>81.221978581241558</v>
      </c>
      <c r="DA52" s="8">
        <f t="shared" si="22"/>
        <v>81.039066685476598</v>
      </c>
      <c r="DB52" s="8">
        <f t="shared" si="22"/>
        <v>80.8565667073009</v>
      </c>
      <c r="DC52" s="8">
        <f t="shared" si="22"/>
        <v>80.674477719076052</v>
      </c>
      <c r="DD52" s="8">
        <f t="shared" si="22"/>
        <v>80.492798795252696</v>
      </c>
      <c r="DE52" s="8">
        <f t="shared" si="22"/>
        <v>80.311529012365781</v>
      </c>
      <c r="DF52" s="8">
        <f t="shared" si="22"/>
        <v>80.130667449029929</v>
      </c>
      <c r="DG52" s="8">
        <f t="shared" si="22"/>
        <v>79.950213185934714</v>
      </c>
      <c r="DH52" s="8">
        <f t="shared" si="22"/>
        <v>79.770165305839981</v>
      </c>
      <c r="DI52" s="8">
        <f t="shared" si="22"/>
        <v>79.590522893571233</v>
      </c>
      <c r="DJ52" s="8">
        <f t="shared" si="22"/>
        <v>79.411285036014903</v>
      </c>
      <c r="DK52" s="8">
        <f t="shared" si="22"/>
        <v>79.23245082211379</v>
      </c>
      <c r="DL52" s="8">
        <f t="shared" si="22"/>
        <v>79.054019342862389</v>
      </c>
      <c r="DM52" s="8">
        <f t="shared" si="22"/>
        <v>78.875989691302266</v>
      </c>
      <c r="DN52" s="8">
        <f t="shared" si="22"/>
        <v>78.698360962517455</v>
      </c>
      <c r="DO52" s="8">
        <f t="shared" si="22"/>
        <v>78.521132253629858</v>
      </c>
      <c r="DP52" s="8">
        <f t="shared" si="22"/>
        <v>78.344302663794679</v>
      </c>
      <c r="DQ52" s="8">
        <f t="shared" si="22"/>
        <v>78.167871294195805</v>
      </c>
      <c r="DR52" s="8">
        <f t="shared" si="22"/>
        <v>77.991837248041278</v>
      </c>
      <c r="DS52" s="8">
        <f t="shared" si="22"/>
        <v>77.816199630558685</v>
      </c>
      <c r="DT52" s="8">
        <f t="shared" si="22"/>
        <v>77.64095754899067</v>
      </c>
      <c r="DU52" s="8">
        <f t="shared" si="22"/>
        <v>77.466110112590343</v>
      </c>
      <c r="DV52" s="8">
        <f t="shared" si="22"/>
        <v>77.29165643261679</v>
      </c>
      <c r="DW52" s="8">
        <f t="shared" si="22"/>
        <v>77.117595622330541</v>
      </c>
      <c r="DX52" s="8">
        <f t="shared" si="22"/>
        <v>76.943926796989047</v>
      </c>
      <c r="DY52" s="8">
        <f t="shared" si="22"/>
        <v>76.770649073842222</v>
      </c>
      <c r="DZ52" s="8">
        <f t="shared" si="22"/>
        <v>76.597761572127922</v>
      </c>
      <c r="EA52" s="8">
        <f t="shared" si="22"/>
        <v>76.425263413067483</v>
      </c>
      <c r="EB52" s="8">
        <f t="shared" ref="EB52:GM52" si="23">EA52*(1-$C$43)</f>
        <v>76.25315371986126</v>
      </c>
      <c r="EC52" s="8">
        <f t="shared" si="23"/>
        <v>76.081431617684132</v>
      </c>
      <c r="ED52" s="8">
        <f t="shared" si="23"/>
        <v>75.910096233681102</v>
      </c>
      <c r="EE52" s="8">
        <f t="shared" si="23"/>
        <v>75.739146696962848</v>
      </c>
      <c r="EF52" s="8">
        <f t="shared" si="23"/>
        <v>75.568582138601286</v>
      </c>
      <c r="EG52" s="8">
        <f t="shared" si="23"/>
        <v>75.398401691625153</v>
      </c>
      <c r="EH52" s="8">
        <f t="shared" si="23"/>
        <v>75.228604491015616</v>
      </c>
      <c r="EI52" s="8">
        <f t="shared" si="23"/>
        <v>75.059189673701852</v>
      </c>
      <c r="EJ52" s="8">
        <f t="shared" si="23"/>
        <v>74.890156378556668</v>
      </c>
      <c r="EK52" s="8">
        <f t="shared" si="23"/>
        <v>74.721503746392159</v>
      </c>
      <c r="EL52" s="8">
        <f t="shared" si="23"/>
        <v>74.553230919955283</v>
      </c>
      <c r="EM52" s="8">
        <f t="shared" si="23"/>
        <v>74.385337043923542</v>
      </c>
      <c r="EN52" s="8">
        <f t="shared" si="23"/>
        <v>74.217821264900621</v>
      </c>
      <c r="EO52" s="8">
        <f t="shared" si="23"/>
        <v>74.050682731412067</v>
      </c>
      <c r="EP52" s="8">
        <f t="shared" si="23"/>
        <v>73.883920593900925</v>
      </c>
      <c r="EQ52" s="8">
        <f t="shared" si="23"/>
        <v>73.717534004723461</v>
      </c>
      <c r="ER52" s="8">
        <f t="shared" si="23"/>
        <v>73.551522118144817</v>
      </c>
      <c r="ES52" s="8">
        <f t="shared" si="23"/>
        <v>73.385884090334756</v>
      </c>
      <c r="ET52" s="8">
        <f t="shared" si="23"/>
        <v>73.220619079363317</v>
      </c>
      <c r="EU52" s="8">
        <f t="shared" si="23"/>
        <v>73.055726245196595</v>
      </c>
      <c r="EV52" s="8">
        <f t="shared" si="23"/>
        <v>72.891204749692406</v>
      </c>
      <c r="EW52" s="8">
        <f t="shared" si="23"/>
        <v>72.727053756596092</v>
      </c>
      <c r="EX52" s="8">
        <f t="shared" si="23"/>
        <v>72.563272431536234</v>
      </c>
      <c r="EY52" s="8">
        <f t="shared" si="23"/>
        <v>72.399859942020413</v>
      </c>
      <c r="EZ52" s="8">
        <f t="shared" si="23"/>
        <v>72.236815457430978</v>
      </c>
      <c r="FA52" s="8">
        <f t="shared" si="23"/>
        <v>72.07413814902084</v>
      </c>
      <c r="FB52" s="8">
        <f t="shared" si="23"/>
        <v>71.911827189909246</v>
      </c>
      <c r="FC52" s="8">
        <f t="shared" si="23"/>
        <v>71.749881755077567</v>
      </c>
      <c r="FD52" s="8">
        <f t="shared" si="23"/>
        <v>71.588301021365126</v>
      </c>
      <c r="FE52" s="8">
        <f t="shared" si="23"/>
        <v>71.427084167465011</v>
      </c>
      <c r="FF52" s="8">
        <f t="shared" si="23"/>
        <v>71.266230373919882</v>
      </c>
      <c r="FG52" s="8">
        <f t="shared" si="23"/>
        <v>71.105738823117818</v>
      </c>
      <c r="FH52" s="8">
        <f t="shared" si="23"/>
        <v>70.945608699288158</v>
      </c>
      <c r="FI52" s="8">
        <f t="shared" si="23"/>
        <v>70.785839188497363</v>
      </c>
      <c r="FJ52" s="8">
        <f t="shared" si="23"/>
        <v>70.626429478644866</v>
      </c>
      <c r="FK52" s="8">
        <f t="shared" si="23"/>
        <v>70.467378759458953</v>
      </c>
      <c r="FL52" s="8">
        <f t="shared" si="23"/>
        <v>70.308686222492653</v>
      </c>
      <c r="FM52" s="8">
        <f t="shared" si="23"/>
        <v>70.150351061119594</v>
      </c>
      <c r="FN52" s="8">
        <f t="shared" si="23"/>
        <v>69.992372470529943</v>
      </c>
      <c r="FO52" s="8">
        <f t="shared" si="23"/>
        <v>69.834749647726312</v>
      </c>
      <c r="FP52" s="8">
        <f t="shared" si="23"/>
        <v>69.677481791519625</v>
      </c>
      <c r="FQ52" s="8">
        <f t="shared" si="23"/>
        <v>69.520568102525118</v>
      </c>
      <c r="FR52" s="8">
        <f t="shared" si="23"/>
        <v>69.364007783158229</v>
      </c>
      <c r="FS52" s="8">
        <f t="shared" si="23"/>
        <v>69.207800037630548</v>
      </c>
      <c r="FT52" s="8">
        <f t="shared" si="23"/>
        <v>69.051944071945798</v>
      </c>
      <c r="FU52" s="8">
        <f t="shared" si="23"/>
        <v>68.896439093895779</v>
      </c>
      <c r="FV52" s="8">
        <f t="shared" si="23"/>
        <v>68.741284313056326</v>
      </c>
      <c r="FW52" s="8">
        <f t="shared" si="23"/>
        <v>68.586478940783323</v>
      </c>
      <c r="FX52" s="8">
        <f t="shared" si="23"/>
        <v>68.43202219020867</v>
      </c>
      <c r="FY52" s="8">
        <f t="shared" si="23"/>
        <v>68.277913276236319</v>
      </c>
      <c r="FZ52" s="8">
        <f t="shared" si="23"/>
        <v>68.124151415538236</v>
      </c>
      <c r="GA52" s="8">
        <f t="shared" si="23"/>
        <v>67.970735826550438</v>
      </c>
      <c r="GB52" s="8">
        <f t="shared" si="23"/>
        <v>67.817665729469041</v>
      </c>
      <c r="GC52" s="8">
        <f t="shared" si="23"/>
        <v>67.664940346246269</v>
      </c>
      <c r="GD52" s="8">
        <f t="shared" si="23"/>
        <v>67.512558900586527</v>
      </c>
      <c r="GE52" s="8">
        <f t="shared" si="23"/>
        <v>67.360520617942399</v>
      </c>
      <c r="GF52" s="8">
        <f t="shared" si="23"/>
        <v>67.208824725510794</v>
      </c>
      <c r="GG52" s="8">
        <f t="shared" si="23"/>
        <v>67.057470452228941</v>
      </c>
      <c r="GH52" s="8">
        <f t="shared" si="23"/>
        <v>66.906457028770518</v>
      </c>
      <c r="GI52" s="8">
        <f t="shared" si="23"/>
        <v>66.755783687541722</v>
      </c>
      <c r="GJ52" s="8">
        <f t="shared" si="23"/>
        <v>66.605449662677373</v>
      </c>
      <c r="GK52" s="8">
        <f t="shared" si="23"/>
        <v>66.455454190037017</v>
      </c>
      <c r="GL52" s="8">
        <f t="shared" si="23"/>
        <v>66.305796507201052</v>
      </c>
      <c r="GM52" s="8">
        <f t="shared" si="23"/>
        <v>66.15647585346683</v>
      </c>
      <c r="GN52" s="8">
        <f t="shared" ref="GN52:IY52" si="24">GM52*(1-$C$43)</f>
        <v>66.007491469844823</v>
      </c>
      <c r="GO52" s="8">
        <f t="shared" si="24"/>
        <v>65.858842599054725</v>
      </c>
      <c r="GP52" s="8">
        <f t="shared" si="24"/>
        <v>65.71052848552165</v>
      </c>
      <c r="GQ52" s="8">
        <f t="shared" si="24"/>
        <v>65.562548375372259</v>
      </c>
      <c r="GR52" s="8">
        <f t="shared" si="24"/>
        <v>65.414901516430916</v>
      </c>
      <c r="GS52" s="8">
        <f t="shared" si="24"/>
        <v>65.267587158215917</v>
      </c>
      <c r="GT52" s="8">
        <f t="shared" si="24"/>
        <v>65.120604551935614</v>
      </c>
      <c r="GU52" s="8">
        <f t="shared" si="24"/>
        <v>64.973952950484659</v>
      </c>
      <c r="GV52" s="8">
        <f t="shared" si="24"/>
        <v>64.827631608440171</v>
      </c>
      <c r="GW52" s="8">
        <f t="shared" si="24"/>
        <v>64.681639782057957</v>
      </c>
      <c r="GX52" s="8">
        <f t="shared" si="24"/>
        <v>64.535976729268754</v>
      </c>
      <c r="GY52" s="8">
        <f t="shared" si="24"/>
        <v>64.390641709674441</v>
      </c>
      <c r="GZ52" s="8">
        <f t="shared" si="24"/>
        <v>64.245633984544256</v>
      </c>
      <c r="HA52" s="8">
        <f t="shared" si="24"/>
        <v>64.100952816811059</v>
      </c>
      <c r="HB52" s="8">
        <f t="shared" si="24"/>
        <v>63.956597471067596</v>
      </c>
      <c r="HC52" s="8">
        <f t="shared" si="24"/>
        <v>63.812567213562751</v>
      </c>
      <c r="HD52" s="8">
        <f t="shared" si="24"/>
        <v>63.668861312197805</v>
      </c>
      <c r="HE52" s="8">
        <f t="shared" si="24"/>
        <v>63.525479036522732</v>
      </c>
      <c r="HF52" s="8">
        <f t="shared" si="24"/>
        <v>63.382419657732484</v>
      </c>
      <c r="HG52" s="8">
        <f t="shared" si="24"/>
        <v>63.239682448663267</v>
      </c>
      <c r="HH52" s="8">
        <f t="shared" si="24"/>
        <v>63.097266683788874</v>
      </c>
      <c r="HI52" s="8">
        <f t="shared" si="24"/>
        <v>62.955171639216978</v>
      </c>
      <c r="HJ52" s="8">
        <f t="shared" si="24"/>
        <v>62.813396592685457</v>
      </c>
      <c r="HK52" s="8">
        <f t="shared" si="24"/>
        <v>62.671940823558728</v>
      </c>
      <c r="HL52" s="8">
        <f t="shared" si="24"/>
        <v>62.530803612824073</v>
      </c>
      <c r="HM52" s="8">
        <f t="shared" si="24"/>
        <v>62.389984243087994</v>
      </c>
      <c r="HN52" s="8">
        <f t="shared" si="24"/>
        <v>62.249481998572556</v>
      </c>
      <c r="HO52" s="8">
        <f t="shared" si="24"/>
        <v>62.109296165111765</v>
      </c>
      <c r="HP52" s="8">
        <f t="shared" si="24"/>
        <v>61.969426030147929</v>
      </c>
      <c r="HQ52" s="8">
        <f t="shared" si="24"/>
        <v>61.829870882728031</v>
      </c>
      <c r="HR52" s="8">
        <f t="shared" si="24"/>
        <v>61.690630013500126</v>
      </c>
      <c r="HS52" s="8">
        <f t="shared" si="24"/>
        <v>61.55170271470972</v>
      </c>
      <c r="HT52" s="8">
        <f t="shared" si="24"/>
        <v>61.413088280196192</v>
      </c>
      <c r="HU52" s="8">
        <f t="shared" si="24"/>
        <v>61.274786005389188</v>
      </c>
      <c r="HV52" s="8">
        <f t="shared" si="24"/>
        <v>61.136795187305047</v>
      </c>
      <c r="HW52" s="8">
        <f t="shared" si="24"/>
        <v>60.999115124543238</v>
      </c>
      <c r="HX52" s="8">
        <f t="shared" si="24"/>
        <v>60.861745117282766</v>
      </c>
      <c r="HY52" s="8">
        <f t="shared" si="24"/>
        <v>60.724684467278642</v>
      </c>
      <c r="HZ52" s="8">
        <f t="shared" si="24"/>
        <v>60.587932477858331</v>
      </c>
      <c r="IA52" s="8">
        <f t="shared" si="24"/>
        <v>60.451488453918195</v>
      </c>
      <c r="IB52" s="8">
        <f t="shared" si="24"/>
        <v>60.315351701919973</v>
      </c>
      <c r="IC52" s="8">
        <f t="shared" si="24"/>
        <v>60.179521529887246</v>
      </c>
      <c r="ID52" s="8">
        <f t="shared" si="24"/>
        <v>60.04399724740194</v>
      </c>
      <c r="IE52" s="8">
        <f t="shared" si="24"/>
        <v>59.908778165600786</v>
      </c>
      <c r="IF52" s="8">
        <f t="shared" si="24"/>
        <v>59.773863597171854</v>
      </c>
      <c r="IG52" s="8">
        <f t="shared" si="24"/>
        <v>59.639252856351021</v>
      </c>
      <c r="IH52" s="8">
        <f t="shared" si="24"/>
        <v>59.504945258918518</v>
      </c>
      <c r="II52" s="8">
        <f t="shared" si="24"/>
        <v>59.370940122195428</v>
      </c>
      <c r="IJ52" s="8">
        <f t="shared" si="24"/>
        <v>59.237236765040244</v>
      </c>
      <c r="IK52" s="8">
        <f t="shared" si="24"/>
        <v>59.10383450784537</v>
      </c>
      <c r="IL52" s="8">
        <f t="shared" si="24"/>
        <v>58.9707326725337</v>
      </c>
      <c r="IM52" s="8">
        <f t="shared" si="24"/>
        <v>58.837930582555153</v>
      </c>
      <c r="IN52" s="8">
        <f t="shared" si="24"/>
        <v>58.705427562883237</v>
      </c>
      <c r="IO52" s="8">
        <f t="shared" si="24"/>
        <v>58.573222940011625</v>
      </c>
      <c r="IP52" s="8">
        <f t="shared" si="24"/>
        <v>58.441316041950721</v>
      </c>
      <c r="IQ52" s="8">
        <f t="shared" si="24"/>
        <v>58.309706198224248</v>
      </c>
      <c r="IR52" s="8">
        <f t="shared" si="24"/>
        <v>58.178392739865842</v>
      </c>
      <c r="IS52" s="8">
        <f t="shared" si="24"/>
        <v>58.047374999415659</v>
      </c>
      <c r="IT52" s="8">
        <f t="shared" si="24"/>
        <v>57.916652310916973</v>
      </c>
      <c r="IU52" s="8">
        <f t="shared" si="24"/>
        <v>57.786224009912786</v>
      </c>
      <c r="IV52" s="8">
        <f t="shared" si="24"/>
        <v>57.65608943344246</v>
      </c>
      <c r="IW52" s="8">
        <f t="shared" si="24"/>
        <v>57.526247920038344</v>
      </c>
      <c r="IX52" s="8">
        <f t="shared" si="24"/>
        <v>57.396698809722416</v>
      </c>
      <c r="IY52" s="8">
        <f t="shared" si="24"/>
        <v>57.26744144400292</v>
      </c>
      <c r="IZ52" s="8">
        <f t="shared" ref="IZ52:LK52" si="25">IY52*(1-$C$43)</f>
        <v>57.138475165871021</v>
      </c>
      <c r="JA52" s="8">
        <f t="shared" si="25"/>
        <v>57.00979931979748</v>
      </c>
      <c r="JB52" s="8">
        <f t="shared" si="25"/>
        <v>56.881413251729292</v>
      </c>
      <c r="JC52" s="8">
        <f t="shared" si="25"/>
        <v>56.753316309086394</v>
      </c>
      <c r="JD52" s="8">
        <f t="shared" si="25"/>
        <v>56.625507840758331</v>
      </c>
      <c r="JE52" s="8">
        <f t="shared" si="25"/>
        <v>56.49798719710094</v>
      </c>
      <c r="JF52" s="8">
        <f t="shared" si="25"/>
        <v>56.370753729933064</v>
      </c>
      <c r="JG52" s="8">
        <f t="shared" si="25"/>
        <v>56.243806792533256</v>
      </c>
      <c r="JH52" s="8">
        <f t="shared" si="25"/>
        <v>56.11714573963647</v>
      </c>
      <c r="JI52" s="8">
        <f t="shared" si="25"/>
        <v>55.990769927430804</v>
      </c>
      <c r="JJ52" s="8">
        <f t="shared" si="25"/>
        <v>55.864678713554227</v>
      </c>
      <c r="JK52" s="8">
        <f t="shared" si="25"/>
        <v>55.7388714570913</v>
      </c>
      <c r="JL52" s="8">
        <f t="shared" si="25"/>
        <v>55.613347518569931</v>
      </c>
      <c r="JM52" s="8">
        <f t="shared" si="25"/>
        <v>55.488106259958109</v>
      </c>
      <c r="JN52" s="8">
        <f t="shared" si="25"/>
        <v>55.363147044660678</v>
      </c>
      <c r="JO52" s="8">
        <f t="shared" si="25"/>
        <v>55.238469237516099</v>
      </c>
      <c r="JP52" s="8">
        <f t="shared" si="25"/>
        <v>55.11407220479321</v>
      </c>
      <c r="JQ52" s="8">
        <f t="shared" si="25"/>
        <v>54.989955314188016</v>
      </c>
      <c r="JR52" s="8">
        <f t="shared" si="25"/>
        <v>54.866117934820466</v>
      </c>
      <c r="JS52" s="8">
        <f t="shared" si="25"/>
        <v>54.74255943723125</v>
      </c>
      <c r="JT52" s="8">
        <f t="shared" si="25"/>
        <v>54.619279193378603</v>
      </c>
      <c r="JU52" s="8">
        <f t="shared" si="25"/>
        <v>54.496276576635111</v>
      </c>
      <c r="JV52" s="8">
        <f t="shared" si="25"/>
        <v>54.373550961784524</v>
      </c>
      <c r="JW52" s="8">
        <f t="shared" si="25"/>
        <v>54.251101725018586</v>
      </c>
      <c r="JX52" s="8">
        <f t="shared" si="25"/>
        <v>54.128928243933842</v>
      </c>
      <c r="JY52" s="8">
        <f t="shared" si="25"/>
        <v>54.007029897528504</v>
      </c>
      <c r="JZ52" s="8">
        <f t="shared" si="25"/>
        <v>53.885406066199266</v>
      </c>
      <c r="KA52" s="8">
        <f t="shared" si="25"/>
        <v>53.764056131738187</v>
      </c>
      <c r="KB52" s="8">
        <f t="shared" si="25"/>
        <v>53.642979477329511</v>
      </c>
      <c r="KC52" s="8">
        <f t="shared" si="25"/>
        <v>53.522175487546562</v>
      </c>
      <c r="KD52" s="8">
        <f t="shared" si="25"/>
        <v>53.401643548348602</v>
      </c>
      <c r="KE52" s="8">
        <f t="shared" si="25"/>
        <v>53.281383047077718</v>
      </c>
      <c r="KF52" s="8">
        <f t="shared" si="25"/>
        <v>53.161393372455699</v>
      </c>
      <c r="KG52" s="8">
        <f t="shared" si="25"/>
        <v>53.041673914580926</v>
      </c>
      <c r="KH52" s="8">
        <f t="shared" si="25"/>
        <v>52.922224064925288</v>
      </c>
      <c r="KI52" s="8">
        <f t="shared" si="25"/>
        <v>52.803043216331076</v>
      </c>
      <c r="KJ52" s="8">
        <f t="shared" si="25"/>
        <v>52.6841307630079</v>
      </c>
      <c r="KK52" s="8">
        <f t="shared" si="25"/>
        <v>52.565486100529604</v>
      </c>
      <c r="KL52" s="8">
        <f t="shared" si="25"/>
        <v>52.447108625831213</v>
      </c>
      <c r="KM52" s="8">
        <f t="shared" si="25"/>
        <v>52.328997737205839</v>
      </c>
      <c r="KN52" s="8">
        <f t="shared" si="25"/>
        <v>52.21115283430165</v>
      </c>
      <c r="KO52" s="8">
        <f t="shared" si="25"/>
        <v>52.0935733181188</v>
      </c>
      <c r="KP52" s="8">
        <f t="shared" si="25"/>
        <v>51.976258591006392</v>
      </c>
      <c r="KQ52" s="8">
        <f t="shared" si="25"/>
        <v>51.85920805665944</v>
      </c>
      <c r="KR52" s="8">
        <f t="shared" si="25"/>
        <v>51.742421120115843</v>
      </c>
      <c r="KS52" s="8">
        <f t="shared" si="25"/>
        <v>51.625897187753338</v>
      </c>
      <c r="KT52" s="8">
        <f t="shared" si="25"/>
        <v>51.509635667286517</v>
      </c>
      <c r="KU52" s="8">
        <f t="shared" si="25"/>
        <v>51.393635967763785</v>
      </c>
      <c r="KV52" s="8">
        <f t="shared" si="25"/>
        <v>51.277897499564382</v>
      </c>
      <c r="KW52" s="8">
        <f t="shared" si="25"/>
        <v>51.162419674395359</v>
      </c>
      <c r="KX52" s="8">
        <f t="shared" si="25"/>
        <v>51.047201905288617</v>
      </c>
      <c r="KY52" s="8">
        <f t="shared" si="25"/>
        <v>50.932243606597908</v>
      </c>
      <c r="KZ52" s="8">
        <f t="shared" si="25"/>
        <v>50.81754419399585</v>
      </c>
      <c r="LA52" s="8">
        <f t="shared" si="25"/>
        <v>50.703103084470968</v>
      </c>
      <c r="LB52" s="8">
        <f t="shared" si="25"/>
        <v>50.588919696324737</v>
      </c>
      <c r="LC52" s="8">
        <f t="shared" si="25"/>
        <v>50.474993449168615</v>
      </c>
      <c r="LD52" s="8">
        <f t="shared" si="25"/>
        <v>50.361323763921085</v>
      </c>
      <c r="LE52" s="8">
        <f t="shared" si="25"/>
        <v>50.247910062804735</v>
      </c>
      <c r="LF52" s="8">
        <f t="shared" si="25"/>
        <v>50.134751769343296</v>
      </c>
      <c r="LG52" s="8">
        <f t="shared" si="25"/>
        <v>50.021848308358734</v>
      </c>
      <c r="LH52" s="8">
        <f t="shared" si="25"/>
        <v>49.909199105968312</v>
      </c>
      <c r="LI52" s="8">
        <f t="shared" si="25"/>
        <v>49.796803589581671</v>
      </c>
      <c r="LJ52" s="8">
        <f t="shared" si="25"/>
        <v>49.68466118789793</v>
      </c>
      <c r="LK52" s="8">
        <f t="shared" si="25"/>
        <v>49.572771330902782</v>
      </c>
      <c r="LL52" s="8">
        <f t="shared" ref="LL52:NW52" si="26">LK52*(1-$C$43)</f>
        <v>49.461133449865585</v>
      </c>
      <c r="LM52" s="8">
        <f t="shared" si="26"/>
        <v>49.349746977336487</v>
      </c>
      <c r="LN52" s="8">
        <f t="shared" si="26"/>
        <v>49.238611347143525</v>
      </c>
      <c r="LO52" s="8">
        <f t="shared" si="26"/>
        <v>49.127725994389756</v>
      </c>
      <c r="LP52" s="8">
        <f t="shared" si="26"/>
        <v>49.017090355450392</v>
      </c>
      <c r="LQ52" s="8">
        <f t="shared" si="26"/>
        <v>48.906703867969917</v>
      </c>
      <c r="LR52" s="8">
        <f t="shared" si="26"/>
        <v>48.796565970859248</v>
      </c>
      <c r="LS52" s="8">
        <f t="shared" si="26"/>
        <v>48.686676104292872</v>
      </c>
      <c r="LT52" s="8">
        <f t="shared" si="26"/>
        <v>48.577033709706001</v>
      </c>
      <c r="LU52" s="8">
        <f t="shared" si="26"/>
        <v>48.467638229791739</v>
      </c>
      <c r="LV52" s="8">
        <f t="shared" si="26"/>
        <v>48.358489108498247</v>
      </c>
      <c r="LW52" s="8">
        <f t="shared" si="26"/>
        <v>48.249585791025908</v>
      </c>
      <c r="LX52" s="8">
        <f t="shared" si="26"/>
        <v>48.140927723824518</v>
      </c>
      <c r="LY52" s="8">
        <f t="shared" si="26"/>
        <v>48.032514354590461</v>
      </c>
      <c r="LZ52" s="8">
        <f t="shared" si="26"/>
        <v>47.924345132263923</v>
      </c>
      <c r="MA52" s="8">
        <f t="shared" si="26"/>
        <v>47.816419507026062</v>
      </c>
      <c r="MB52" s="8">
        <f t="shared" si="26"/>
        <v>47.70873693029624</v>
      </c>
      <c r="MC52" s="8">
        <f t="shared" si="26"/>
        <v>47.601296854729213</v>
      </c>
      <c r="MD52" s="8">
        <f t="shared" si="26"/>
        <v>47.494098734212365</v>
      </c>
      <c r="ME52" s="8">
        <f t="shared" si="26"/>
        <v>47.387142023862914</v>
      </c>
      <c r="MF52" s="8">
        <f t="shared" si="26"/>
        <v>47.280426180025174</v>
      </c>
      <c r="MG52" s="8">
        <f t="shared" si="26"/>
        <v>47.173950660267757</v>
      </c>
      <c r="MH52" s="8">
        <f t="shared" si="26"/>
        <v>47.067714923380834</v>
      </c>
      <c r="MI52" s="8">
        <f t="shared" si="26"/>
        <v>46.961718429373377</v>
      </c>
      <c r="MJ52" s="8">
        <f t="shared" si="26"/>
        <v>46.855960639470425</v>
      </c>
      <c r="MK52" s="8">
        <f t="shared" si="26"/>
        <v>46.750441016110337</v>
      </c>
      <c r="ML52" s="8">
        <f t="shared" si="26"/>
        <v>46.645159022942053</v>
      </c>
      <c r="MM52" s="8">
        <f t="shared" si="26"/>
        <v>46.540114124822388</v>
      </c>
      <c r="MN52" s="8">
        <f t="shared" si="26"/>
        <v>46.435305787813284</v>
      </c>
      <c r="MO52" s="8">
        <f t="shared" si="26"/>
        <v>46.330733479179131</v>
      </c>
      <c r="MP52" s="8">
        <f t="shared" si="26"/>
        <v>46.226396667384016</v>
      </c>
      <c r="MQ52" s="8">
        <f t="shared" si="26"/>
        <v>46.122294822089067</v>
      </c>
      <c r="MR52" s="8">
        <f t="shared" si="26"/>
        <v>46.01842741414972</v>
      </c>
      <c r="MS52" s="8">
        <f t="shared" si="26"/>
        <v>45.914793915613053</v>
      </c>
      <c r="MT52" s="8">
        <f t="shared" si="26"/>
        <v>45.811393799715091</v>
      </c>
      <c r="MU52" s="8">
        <f t="shared" si="26"/>
        <v>45.70822654087813</v>
      </c>
      <c r="MV52" s="8">
        <f t="shared" si="26"/>
        <v>45.605291614708072</v>
      </c>
      <c r="MW52" s="8">
        <f t="shared" si="26"/>
        <v>45.502588497991745</v>
      </c>
      <c r="MX52" s="8">
        <f t="shared" si="26"/>
        <v>45.400116668694267</v>
      </c>
      <c r="MY52" s="8">
        <f t="shared" si="26"/>
        <v>45.297875605956364</v>
      </c>
      <c r="MZ52" s="8">
        <f t="shared" si="26"/>
        <v>45.195864790091747</v>
      </c>
      <c r="NA52" s="8">
        <f t="shared" si="26"/>
        <v>45.094083702584456</v>
      </c>
      <c r="NB52" s="8">
        <f t="shared" si="26"/>
        <v>44.992531826086235</v>
      </c>
      <c r="NC52" s="8">
        <f t="shared" si="26"/>
        <v>44.891208644413886</v>
      </c>
      <c r="ND52" s="8">
        <f t="shared" si="26"/>
        <v>44.790113642546665</v>
      </c>
      <c r="NE52" s="8">
        <f t="shared" si="26"/>
        <v>44.689246306623652</v>
      </c>
      <c r="NF52" s="8">
        <f t="shared" si="26"/>
        <v>44.588606123941133</v>
      </c>
      <c r="NG52" s="8">
        <f t="shared" si="26"/>
        <v>44.488192582950013</v>
      </c>
      <c r="NH52" s="8">
        <f t="shared" si="26"/>
        <v>44.388005173253205</v>
      </c>
      <c r="NI52" s="8">
        <f t="shared" si="26"/>
        <v>44.288043385603039</v>
      </c>
      <c r="NJ52" s="8">
        <f t="shared" si="26"/>
        <v>44.188306711898662</v>
      </c>
      <c r="NK52" s="8">
        <f t="shared" si="26"/>
        <v>44.088794645183462</v>
      </c>
      <c r="NL52" s="8">
        <f t="shared" si="26"/>
        <v>43.98950667964251</v>
      </c>
      <c r="NM52" s="8">
        <f t="shared" si="26"/>
        <v>43.890442310599951</v>
      </c>
      <c r="NN52" s="8">
        <f t="shared" si="26"/>
        <v>43.791601034516482</v>
      </c>
      <c r="NO52" s="8">
        <f t="shared" si="26"/>
        <v>43.692982348986753</v>
      </c>
      <c r="NP52" s="8">
        <f t="shared" si="26"/>
        <v>43.594585752736833</v>
      </c>
      <c r="NQ52" s="8">
        <f t="shared" si="26"/>
        <v>43.496410745621667</v>
      </c>
      <c r="NR52" s="8">
        <f t="shared" si="26"/>
        <v>43.398456828622528</v>
      </c>
      <c r="NS52" s="8">
        <f t="shared" si="26"/>
        <v>43.300723503844466</v>
      </c>
      <c r="NT52" s="8">
        <f t="shared" si="26"/>
        <v>43.203210274513808</v>
      </c>
      <c r="NU52" s="8">
        <f t="shared" si="26"/>
        <v>43.105916644975601</v>
      </c>
      <c r="NV52" s="8">
        <f t="shared" si="26"/>
        <v>43.008842120691114</v>
      </c>
      <c r="NW52" s="8">
        <f t="shared" si="26"/>
        <v>42.911986208235312</v>
      </c>
      <c r="NX52" s="8">
        <f t="shared" ref="NX52:QI52" si="27">NW52*(1-$C$43)</f>
        <v>42.815348415294366</v>
      </c>
      <c r="NY52" s="8">
        <f t="shared" si="27"/>
        <v>42.718928250663119</v>
      </c>
      <c r="NZ52" s="8">
        <f t="shared" si="27"/>
        <v>42.622725224242622</v>
      </c>
      <c r="OA52" s="8">
        <f t="shared" si="27"/>
        <v>42.526738847037628</v>
      </c>
      <c r="OB52" s="8">
        <f t="shared" si="27"/>
        <v>42.430968631154094</v>
      </c>
      <c r="OC52" s="8">
        <f t="shared" si="27"/>
        <v>42.335414089796735</v>
      </c>
      <c r="OD52" s="8">
        <f t="shared" si="27"/>
        <v>42.240074737266511</v>
      </c>
      <c r="OE52" s="8">
        <f t="shared" si="27"/>
        <v>42.144950088958183</v>
      </c>
      <c r="OF52" s="8">
        <f t="shared" si="27"/>
        <v>42.05003966135785</v>
      </c>
      <c r="OG52" s="8">
        <f t="shared" si="27"/>
        <v>41.955342972040469</v>
      </c>
      <c r="OH52" s="8">
        <f t="shared" si="27"/>
        <v>41.86085953966743</v>
      </c>
      <c r="OI52" s="8">
        <f t="shared" si="27"/>
        <v>41.766588883984099</v>
      </c>
      <c r="OJ52" s="8">
        <f t="shared" si="27"/>
        <v>41.672530525817365</v>
      </c>
      <c r="OK52" s="8">
        <f t="shared" si="27"/>
        <v>41.578683987073219</v>
      </c>
      <c r="OL52" s="8">
        <f t="shared" si="27"/>
        <v>41.485048790734332</v>
      </c>
      <c r="OM52" s="8">
        <f t="shared" si="27"/>
        <v>41.391624460857599</v>
      </c>
      <c r="ON52" s="8">
        <f t="shared" si="27"/>
        <v>41.29841052257175</v>
      </c>
      <c r="OO52" s="8">
        <f t="shared" si="27"/>
        <v>41.205406502074915</v>
      </c>
      <c r="OP52" s="8">
        <f t="shared" si="27"/>
        <v>41.112611926632241</v>
      </c>
      <c r="OQ52" s="8">
        <f t="shared" si="27"/>
        <v>41.020026324573465</v>
      </c>
      <c r="OR52" s="8">
        <f t="shared" si="27"/>
        <v>40.927649225290523</v>
      </c>
      <c r="OS52" s="8">
        <f t="shared" si="27"/>
        <v>40.835480159235168</v>
      </c>
      <c r="OT52" s="8">
        <f t="shared" si="27"/>
        <v>40.743518657916567</v>
      </c>
      <c r="OU52" s="8">
        <f t="shared" si="27"/>
        <v>40.651764253898939</v>
      </c>
      <c r="OV52" s="8">
        <f t="shared" si="27"/>
        <v>40.560216480799156</v>
      </c>
      <c r="OW52" s="8">
        <f t="shared" si="27"/>
        <v>40.468874873284392</v>
      </c>
      <c r="OX52" s="8">
        <f t="shared" si="27"/>
        <v>40.377738967069753</v>
      </c>
      <c r="OY52" s="8">
        <f t="shared" si="27"/>
        <v>40.286808298915908</v>
      </c>
      <c r="OZ52" s="8">
        <f t="shared" si="27"/>
        <v>40.196082406626751</v>
      </c>
      <c r="PA52" s="8">
        <f t="shared" si="27"/>
        <v>40.105560829047029</v>
      </c>
      <c r="PB52" s="8">
        <f t="shared" si="27"/>
        <v>40.015243106060012</v>
      </c>
      <c r="PC52" s="8">
        <f t="shared" si="27"/>
        <v>39.925128778585162</v>
      </c>
      <c r="PD52" s="8">
        <f t="shared" si="27"/>
        <v>39.835217388575785</v>
      </c>
      <c r="PE52" s="8">
        <f t="shared" si="27"/>
        <v>39.745508479016713</v>
      </c>
      <c r="PF52" s="8">
        <f t="shared" si="27"/>
        <v>39.656001593921964</v>
      </c>
      <c r="PG52" s="8">
        <f t="shared" si="27"/>
        <v>39.566696278332451</v>
      </c>
      <c r="PH52" s="8">
        <f t="shared" si="27"/>
        <v>39.477592078313641</v>
      </c>
      <c r="PI52" s="8">
        <f t="shared" si="27"/>
        <v>39.388688540953275</v>
      </c>
      <c r="PJ52" s="8">
        <f t="shared" si="27"/>
        <v>39.299985214359047</v>
      </c>
      <c r="PK52" s="8">
        <f t="shared" si="27"/>
        <v>39.211481647656306</v>
      </c>
      <c r="PL52" s="8">
        <f t="shared" si="27"/>
        <v>39.123177390985781</v>
      </c>
      <c r="PM52" s="8">
        <f t="shared" si="27"/>
        <v>39.035071995501276</v>
      </c>
      <c r="PN52" s="8">
        <f t="shared" si="27"/>
        <v>38.947165013367403</v>
      </c>
      <c r="PO52" s="8">
        <f t="shared" si="27"/>
        <v>38.859455997757301</v>
      </c>
      <c r="PP52" s="8">
        <f t="shared" si="27"/>
        <v>38.771944502850353</v>
      </c>
      <c r="PQ52" s="8">
        <f t="shared" si="27"/>
        <v>38.68463008382993</v>
      </c>
      <c r="PR52" s="8">
        <f t="shared" si="27"/>
        <v>38.597512296881142</v>
      </c>
      <c r="PS52" s="8">
        <f t="shared" si="27"/>
        <v>38.510590699188562</v>
      </c>
      <c r="PT52" s="8">
        <f t="shared" si="27"/>
        <v>38.423864848933988</v>
      </c>
      <c r="PU52" s="8">
        <f t="shared" si="27"/>
        <v>38.337334305294185</v>
      </c>
      <c r="PV52" s="8">
        <f t="shared" si="27"/>
        <v>38.250998628438658</v>
      </c>
      <c r="PW52" s="8">
        <f t="shared" si="27"/>
        <v>38.164857379527412</v>
      </c>
      <c r="PX52" s="8">
        <f t="shared" si="27"/>
        <v>38.078910120708713</v>
      </c>
      <c r="PY52" s="8">
        <f t="shared" si="27"/>
        <v>37.993156415116879</v>
      </c>
      <c r="PZ52" s="8">
        <f t="shared" si="27"/>
        <v>37.907595826870036</v>
      </c>
      <c r="QA52" s="8">
        <f t="shared" si="27"/>
        <v>37.82222792106792</v>
      </c>
      <c r="QB52" s="8">
        <f t="shared" si="27"/>
        <v>37.737052263789671</v>
      </c>
      <c r="QC52" s="8">
        <f t="shared" si="27"/>
        <v>37.652068422091617</v>
      </c>
      <c r="QD52" s="8">
        <f t="shared" si="27"/>
        <v>37.567275964005063</v>
      </c>
      <c r="QE52" s="8">
        <f t="shared" si="27"/>
        <v>37.48267445853412</v>
      </c>
      <c r="QF52" s="8">
        <f t="shared" si="27"/>
        <v>37.398263475653501</v>
      </c>
      <c r="QG52" s="8">
        <f t="shared" si="27"/>
        <v>37.314042586306329</v>
      </c>
      <c r="QH52" s="8">
        <f t="shared" si="27"/>
        <v>37.230011362401967</v>
      </c>
      <c r="QI52" s="8">
        <f t="shared" si="27"/>
        <v>37.146169376813837</v>
      </c>
      <c r="QJ52" s="8">
        <f t="shared" ref="QJ52:SU52" si="28">QI52*(1-$C$43)</f>
        <v>37.06251620337725</v>
      </c>
      <c r="QK52" s="8">
        <f t="shared" si="28"/>
        <v>36.979051416887245</v>
      </c>
      <c r="QL52" s="8">
        <f t="shared" si="28"/>
        <v>36.895774593096412</v>
      </c>
      <c r="QM52" s="8">
        <f t="shared" si="28"/>
        <v>36.812685308712759</v>
      </c>
      <c r="QN52" s="8">
        <f t="shared" si="28"/>
        <v>36.729783141397533</v>
      </c>
      <c r="QO52" s="8">
        <f t="shared" si="28"/>
        <v>36.647067669763103</v>
      </c>
      <c r="QP52" s="8">
        <f t="shared" si="28"/>
        <v>36.564538473370796</v>
      </c>
      <c r="QQ52" s="8">
        <f t="shared" si="28"/>
        <v>36.482195132728762</v>
      </c>
      <c r="QR52" s="8">
        <f t="shared" si="28"/>
        <v>36.400037229289858</v>
      </c>
      <c r="QS52" s="8">
        <f t="shared" si="28"/>
        <v>36.318064345449493</v>
      </c>
      <c r="QT52" s="8">
        <f t="shared" si="28"/>
        <v>36.236276064543539</v>
      </c>
      <c r="QU52" s="8">
        <f t="shared" si="28"/>
        <v>36.154671970846188</v>
      </c>
      <c r="QV52" s="8">
        <f t="shared" si="28"/>
        <v>36.073251649567844</v>
      </c>
      <c r="QW52" s="8">
        <f t="shared" si="28"/>
        <v>35.992014686853018</v>
      </c>
      <c r="QX52" s="8">
        <f t="shared" si="28"/>
        <v>35.910960669778227</v>
      </c>
      <c r="QY52" s="8">
        <f t="shared" si="28"/>
        <v>35.830089186349888</v>
      </c>
      <c r="QZ52" s="8">
        <f t="shared" si="28"/>
        <v>35.749399825502223</v>
      </c>
      <c r="RA52" s="8">
        <f t="shared" si="28"/>
        <v>35.668892177095188</v>
      </c>
      <c r="RB52" s="8">
        <f t="shared" si="28"/>
        <v>35.588565831912369</v>
      </c>
      <c r="RC52" s="8">
        <f t="shared" si="28"/>
        <v>35.508420381658901</v>
      </c>
      <c r="RD52" s="8">
        <f t="shared" si="28"/>
        <v>35.428455418959402</v>
      </c>
      <c r="RE52" s="8">
        <f t="shared" si="28"/>
        <v>35.348670537355908</v>
      </c>
      <c r="RF52" s="8">
        <f t="shared" si="28"/>
        <v>35.269065331305782</v>
      </c>
      <c r="RG52" s="8">
        <f t="shared" si="28"/>
        <v>35.189639396179679</v>
      </c>
      <c r="RH52" s="8">
        <f t="shared" si="28"/>
        <v>35.110392328259479</v>
      </c>
      <c r="RI52" s="8">
        <f t="shared" si="28"/>
        <v>35.031323724736239</v>
      </c>
      <c r="RJ52" s="8">
        <f t="shared" si="28"/>
        <v>34.952433183708131</v>
      </c>
      <c r="RK52" s="8">
        <f t="shared" si="28"/>
        <v>34.87372030417842</v>
      </c>
      <c r="RL52" s="8">
        <f t="shared" si="28"/>
        <v>34.79518468605341</v>
      </c>
      <c r="RM52" s="8">
        <f t="shared" si="28"/>
        <v>34.716825930140416</v>
      </c>
      <c r="RN52" s="8">
        <f t="shared" si="28"/>
        <v>34.638643638145737</v>
      </c>
      <c r="RO52" s="8">
        <f t="shared" si="28"/>
        <v>34.560637412672634</v>
      </c>
      <c r="RP52" s="8">
        <f t="shared" si="28"/>
        <v>34.482806857219295</v>
      </c>
      <c r="RQ52" s="8">
        <f t="shared" si="28"/>
        <v>34.405151576176834</v>
      </c>
      <c r="RR52" s="8">
        <f t="shared" si="28"/>
        <v>34.32767117482728</v>
      </c>
      <c r="RS52" s="8">
        <f t="shared" si="28"/>
        <v>34.250365259341571</v>
      </c>
      <c r="RT52" s="8">
        <f t="shared" si="28"/>
        <v>34.173233436777529</v>
      </c>
      <c r="RU52" s="8">
        <f t="shared" si="28"/>
        <v>34.096275315077904</v>
      </c>
      <c r="RV52" s="8">
        <f t="shared" si="28"/>
        <v>34.019490503068347</v>
      </c>
      <c r="RW52" s="8">
        <f t="shared" si="28"/>
        <v>33.942878610455438</v>
      </c>
      <c r="RX52" s="8">
        <f t="shared" si="28"/>
        <v>33.866439247824694</v>
      </c>
      <c r="RY52" s="8">
        <f t="shared" si="28"/>
        <v>33.790172026638594</v>
      </c>
      <c r="RZ52" s="8">
        <f t="shared" si="28"/>
        <v>33.714076559234606</v>
      </c>
      <c r="SA52" s="8">
        <f t="shared" si="28"/>
        <v>33.638152458823207</v>
      </c>
      <c r="SB52" s="8">
        <f t="shared" si="28"/>
        <v>33.562399339485935</v>
      </c>
      <c r="SC52" s="8">
        <f t="shared" si="28"/>
        <v>33.486816816173409</v>
      </c>
      <c r="SD52" s="8">
        <f t="shared" si="28"/>
        <v>33.411404504703384</v>
      </c>
      <c r="SE52" s="8">
        <f t="shared" si="28"/>
        <v>33.336162021758788</v>
      </c>
      <c r="SF52" s="8">
        <f t="shared" si="28"/>
        <v>33.261088984885788</v>
      </c>
      <c r="SG52" s="8">
        <f t="shared" si="28"/>
        <v>33.186185012491826</v>
      </c>
      <c r="SH52" s="8">
        <f t="shared" si="28"/>
        <v>33.111449723843691</v>
      </c>
      <c r="SI52" s="8">
        <f t="shared" si="28"/>
        <v>33.036882739065597</v>
      </c>
      <c r="SJ52" s="8">
        <f t="shared" si="28"/>
        <v>32.962483679137222</v>
      </c>
      <c r="SK52" s="8">
        <f t="shared" si="28"/>
        <v>32.888252165891807</v>
      </c>
      <c r="SL52" s="8">
        <f t="shared" si="28"/>
        <v>32.814187822014219</v>
      </c>
      <c r="SM52" s="8">
        <f t="shared" si="28"/>
        <v>32.740290271039044</v>
      </c>
      <c r="SN52" s="8">
        <f t="shared" si="28"/>
        <v>32.666559137348663</v>
      </c>
      <c r="SO52" s="8">
        <f t="shared" si="28"/>
        <v>32.592994046171356</v>
      </c>
      <c r="SP52" s="8">
        <f t="shared" si="28"/>
        <v>32.51959462357938</v>
      </c>
      <c r="SQ52" s="8">
        <f t="shared" si="28"/>
        <v>32.446360496487081</v>
      </c>
      <c r="SR52" s="8">
        <f t="shared" si="28"/>
        <v>32.373291292648993</v>
      </c>
      <c r="SS52" s="8">
        <f t="shared" si="28"/>
        <v>32.300386640657948</v>
      </c>
      <c r="ST52" s="8">
        <f t="shared" si="28"/>
        <v>32.227646169943185</v>
      </c>
      <c r="SU52" s="8">
        <f t="shared" si="28"/>
        <v>32.15506951076847</v>
      </c>
      <c r="SV52" s="8">
        <f t="shared" ref="SV52:VG52" si="29">SU52*(1-$C$43)</f>
        <v>32.082656294230219</v>
      </c>
      <c r="SW52" s="8">
        <f t="shared" si="29"/>
        <v>32.010406152255612</v>
      </c>
      <c r="SX52" s="8">
        <f t="shared" si="29"/>
        <v>31.938318717600733</v>
      </c>
      <c r="SY52" s="8">
        <f t="shared" si="29"/>
        <v>31.866393623848694</v>
      </c>
      <c r="SZ52" s="8">
        <f t="shared" si="29"/>
        <v>31.794630505407785</v>
      </c>
      <c r="TA52" s="8">
        <f t="shared" si="29"/>
        <v>31.723028997509605</v>
      </c>
      <c r="TB52" s="8">
        <f t="shared" si="29"/>
        <v>31.651588736207213</v>
      </c>
      <c r="TC52" s="8">
        <f t="shared" si="29"/>
        <v>31.580309358373274</v>
      </c>
      <c r="TD52" s="8">
        <f t="shared" si="29"/>
        <v>31.509190501698217</v>
      </c>
      <c r="TE52" s="8">
        <f t="shared" si="29"/>
        <v>31.438231804688392</v>
      </c>
      <c r="TF52" s="8">
        <f t="shared" si="29"/>
        <v>31.367432906664234</v>
      </c>
      <c r="TG52" s="8">
        <f t="shared" si="29"/>
        <v>31.296793447758425</v>
      </c>
      <c r="TH52" s="8">
        <f t="shared" si="29"/>
        <v>31.226313068914074</v>
      </c>
      <c r="TI52" s="8">
        <f t="shared" si="29"/>
        <v>31.15599141188288</v>
      </c>
      <c r="TJ52" s="8">
        <f t="shared" si="29"/>
        <v>31.085828119223319</v>
      </c>
      <c r="TK52" s="8">
        <f t="shared" si="29"/>
        <v>31.015822834298827</v>
      </c>
      <c r="TL52" s="8">
        <f t="shared" si="29"/>
        <v>30.945975201275985</v>
      </c>
      <c r="TM52" s="8">
        <f t="shared" si="29"/>
        <v>30.87628486512271</v>
      </c>
      <c r="TN52" s="8">
        <f t="shared" si="29"/>
        <v>30.806751471606454</v>
      </c>
      <c r="TO52" s="8">
        <f t="shared" si="29"/>
        <v>30.737374667292396</v>
      </c>
      <c r="TP52" s="8">
        <f t="shared" si="29"/>
        <v>30.668154099541653</v>
      </c>
      <c r="TQ52" s="8">
        <f t="shared" si="29"/>
        <v>30.599089416509482</v>
      </c>
      <c r="TR52" s="8">
        <f t="shared" si="29"/>
        <v>30.530180267143503</v>
      </c>
      <c r="TS52" s="8">
        <f t="shared" si="29"/>
        <v>30.461426301181895</v>
      </c>
      <c r="TT52" s="8">
        <f t="shared" si="29"/>
        <v>30.392827169151634</v>
      </c>
      <c r="TU52" s="8">
        <f t="shared" si="29"/>
        <v>30.324382522366705</v>
      </c>
      <c r="TV52" s="8">
        <f t="shared" si="29"/>
        <v>30.256092012926334</v>
      </c>
      <c r="TW52" s="8">
        <f t="shared" si="29"/>
        <v>30.187955293713223</v>
      </c>
      <c r="TX52" s="8">
        <f t="shared" si="29"/>
        <v>30.119972018391781</v>
      </c>
      <c r="TY52" s="8">
        <f t="shared" si="29"/>
        <v>30.05214184140636</v>
      </c>
      <c r="TZ52" s="8">
        <f t="shared" si="29"/>
        <v>29.984464417979513</v>
      </c>
      <c r="UA52" s="8">
        <f t="shared" si="29"/>
        <v>29.916939404110224</v>
      </c>
      <c r="UB52" s="8">
        <f t="shared" si="29"/>
        <v>29.849566456572166</v>
      </c>
      <c r="UC52" s="8">
        <f t="shared" si="29"/>
        <v>29.782345232911965</v>
      </c>
      <c r="UD52" s="8">
        <f t="shared" si="29"/>
        <v>29.715275391447445</v>
      </c>
      <c r="UE52" s="8">
        <f t="shared" si="29"/>
        <v>29.648356591265905</v>
      </c>
      <c r="UF52" s="8">
        <f t="shared" si="29"/>
        <v>29.581588492222373</v>
      </c>
      <c r="UG52" s="8">
        <f t="shared" si="29"/>
        <v>29.514970754937888</v>
      </c>
      <c r="UH52" s="8">
        <f t="shared" si="29"/>
        <v>29.448503040797767</v>
      </c>
      <c r="UI52" s="8">
        <f t="shared" si="29"/>
        <v>29.38218501194989</v>
      </c>
      <c r="UJ52" s="8">
        <f t="shared" si="29"/>
        <v>29.316016331302979</v>
      </c>
      <c r="UK52" s="8">
        <f t="shared" si="29"/>
        <v>29.249996662524882</v>
      </c>
      <c r="UL52" s="8">
        <f t="shared" si="29"/>
        <v>29.184125670040874</v>
      </c>
      <c r="UM52" s="8">
        <f t="shared" si="29"/>
        <v>29.118403019031941</v>
      </c>
      <c r="UN52" s="8">
        <f t="shared" si="29"/>
        <v>29.05282837543308</v>
      </c>
      <c r="UO52" s="8">
        <f t="shared" si="29"/>
        <v>28.987401405931603</v>
      </c>
      <c r="UP52" s="8">
        <f t="shared" si="29"/>
        <v>28.922121777965444</v>
      </c>
      <c r="UQ52" s="8">
        <f t="shared" si="29"/>
        <v>28.856989159721465</v>
      </c>
      <c r="UR52" s="8">
        <f t="shared" si="29"/>
        <v>28.792003220133772</v>
      </c>
      <c r="US52" s="8">
        <f t="shared" si="29"/>
        <v>28.727163628882028</v>
      </c>
      <c r="UT52" s="8">
        <f t="shared" si="29"/>
        <v>28.662470056389786</v>
      </c>
      <c r="UU52" s="8">
        <f t="shared" si="29"/>
        <v>28.597922173822795</v>
      </c>
      <c r="UV52" s="8">
        <f t="shared" si="29"/>
        <v>28.533519653087346</v>
      </c>
      <c r="UW52" s="8">
        <f t="shared" si="29"/>
        <v>28.469262166828592</v>
      </c>
      <c r="UX52" s="8">
        <f t="shared" si="29"/>
        <v>28.405149388428892</v>
      </c>
      <c r="UY52" s="8">
        <f t="shared" si="29"/>
        <v>28.341180992006148</v>
      </c>
      <c r="UZ52" s="8">
        <f t="shared" si="29"/>
        <v>28.277356652412148</v>
      </c>
      <c r="VA52" s="8">
        <f t="shared" si="29"/>
        <v>28.213676045230915</v>
      </c>
      <c r="VB52" s="8">
        <f t="shared" si="29"/>
        <v>28.150138846777054</v>
      </c>
      <c r="VC52" s="8">
        <f t="shared" si="29"/>
        <v>28.086744734094111</v>
      </c>
      <c r="VD52" s="8">
        <f t="shared" si="29"/>
        <v>28.023493384952932</v>
      </c>
      <c r="VE52" s="8">
        <f t="shared" si="29"/>
        <v>27.960384477850017</v>
      </c>
      <c r="VF52" s="8">
        <f t="shared" si="29"/>
        <v>27.897417692005899</v>
      </c>
      <c r="VG52" s="8">
        <f t="shared" si="29"/>
        <v>27.834592707363502</v>
      </c>
      <c r="VH52" s="8">
        <f t="shared" ref="VH52:XS52" si="30">VG52*(1-$C$43)</f>
        <v>27.771909204586517</v>
      </c>
      <c r="VI52" s="8">
        <f t="shared" si="30"/>
        <v>27.709366865057788</v>
      </c>
      <c r="VJ52" s="8">
        <f t="shared" si="30"/>
        <v>27.646965370877677</v>
      </c>
      <c r="VK52" s="8">
        <f t="shared" si="30"/>
        <v>27.58470440486246</v>
      </c>
      <c r="VL52" s="8">
        <f t="shared" si="30"/>
        <v>27.52258365054271</v>
      </c>
      <c r="VM52" s="8">
        <f t="shared" si="30"/>
        <v>27.460602792161687</v>
      </c>
      <c r="VN52" s="8">
        <f t="shared" si="30"/>
        <v>27.398761514673737</v>
      </c>
      <c r="VO52" s="8">
        <f t="shared" si="30"/>
        <v>27.33705950374269</v>
      </c>
      <c r="VP52" s="8">
        <f t="shared" si="30"/>
        <v>27.275496445740259</v>
      </c>
      <c r="VQ52" s="8">
        <f t="shared" si="30"/>
        <v>27.21407202774445</v>
      </c>
      <c r="VR52" s="8">
        <f t="shared" si="30"/>
        <v>27.152785937537967</v>
      </c>
      <c r="VS52" s="8">
        <f t="shared" si="30"/>
        <v>27.091637863606632</v>
      </c>
      <c r="VT52" s="8">
        <f t="shared" si="30"/>
        <v>27.030627495137789</v>
      </c>
      <c r="VU52" s="8">
        <f t="shared" si="30"/>
        <v>26.969754522018739</v>
      </c>
      <c r="VV52" s="8">
        <f t="shared" si="30"/>
        <v>26.909018634835153</v>
      </c>
      <c r="VW52" s="8">
        <f t="shared" si="30"/>
        <v>26.848419524869502</v>
      </c>
      <c r="VX52" s="8">
        <f t="shared" si="30"/>
        <v>26.787956884099497</v>
      </c>
      <c r="VY52" s="8">
        <f t="shared" si="30"/>
        <v>26.727630405196503</v>
      </c>
      <c r="VZ52" s="8">
        <f t="shared" si="30"/>
        <v>26.667439781523999</v>
      </c>
      <c r="WA52" s="8">
        <f t="shared" si="30"/>
        <v>26.607384707136006</v>
      </c>
      <c r="WB52" s="8">
        <f t="shared" si="30"/>
        <v>26.547464876775535</v>
      </c>
      <c r="WC52" s="8">
        <f t="shared" si="30"/>
        <v>26.487679985873037</v>
      </c>
      <c r="WD52" s="8">
        <f t="shared" si="30"/>
        <v>26.42802973054485</v>
      </c>
      <c r="WE52" s="8">
        <f t="shared" si="30"/>
        <v>26.368513807591661</v>
      </c>
      <c r="WF52" s="8">
        <f t="shared" si="30"/>
        <v>26.309131914496962</v>
      </c>
      <c r="WG52" s="8">
        <f t="shared" si="30"/>
        <v>26.249883749425514</v>
      </c>
      <c r="WH52" s="8">
        <f t="shared" si="30"/>
        <v>26.190769011221807</v>
      </c>
      <c r="WI52" s="8">
        <f t="shared" si="30"/>
        <v>26.131787399408534</v>
      </c>
      <c r="WJ52" s="8">
        <f t="shared" si="30"/>
        <v>26.072938614185066</v>
      </c>
      <c r="WK52" s="8">
        <f t="shared" si="30"/>
        <v>26.014222356425922</v>
      </c>
      <c r="WL52" s="8">
        <f t="shared" si="30"/>
        <v>25.955638327679249</v>
      </c>
      <c r="WM52" s="8">
        <f t="shared" si="30"/>
        <v>25.897186230165314</v>
      </c>
      <c r="WN52" s="8">
        <f t="shared" si="30"/>
        <v>25.83886576677498</v>
      </c>
      <c r="WO52" s="8">
        <f t="shared" si="30"/>
        <v>25.780676641068201</v>
      </c>
      <c r="WP52" s="8">
        <f t="shared" si="30"/>
        <v>25.722618557272515</v>
      </c>
      <c r="WQ52" s="8">
        <f t="shared" si="30"/>
        <v>25.664691220281536</v>
      </c>
      <c r="WR52" s="8">
        <f t="shared" si="30"/>
        <v>25.606894335653461</v>
      </c>
      <c r="WS52" s="8">
        <f t="shared" si="30"/>
        <v>25.54922760960957</v>
      </c>
      <c r="WT52" s="8">
        <f t="shared" si="30"/>
        <v>25.491690749032728</v>
      </c>
      <c r="WU52" s="8">
        <f t="shared" si="30"/>
        <v>25.434283461465906</v>
      </c>
      <c r="WV52" s="8">
        <f t="shared" si="30"/>
        <v>25.377005455110684</v>
      </c>
      <c r="WW52" s="8">
        <f t="shared" si="30"/>
        <v>25.319856438825774</v>
      </c>
      <c r="WX52" s="8">
        <f t="shared" si="30"/>
        <v>25.262836122125538</v>
      </c>
      <c r="WY52" s="8">
        <f t="shared" si="30"/>
        <v>25.205944215178512</v>
      </c>
      <c r="WZ52" s="8">
        <f t="shared" si="30"/>
        <v>25.149180428805931</v>
      </c>
      <c r="XA52" s="8">
        <f t="shared" si="30"/>
        <v>25.09254447448026</v>
      </c>
      <c r="XB52" s="8">
        <f t="shared" si="30"/>
        <v>25.036036064323728</v>
      </c>
      <c r="XC52" s="8">
        <f t="shared" si="30"/>
        <v>24.97965491110687</v>
      </c>
      <c r="XD52" s="8">
        <f t="shared" si="30"/>
        <v>24.923400728247056</v>
      </c>
      <c r="XE52" s="8">
        <f t="shared" si="30"/>
        <v>24.867273229807044</v>
      </c>
      <c r="XF52" s="8">
        <f t="shared" si="30"/>
        <v>24.811272130493517</v>
      </c>
      <c r="XG52" s="8">
        <f t="shared" si="30"/>
        <v>24.755397145655646</v>
      </c>
      <c r="XH52" s="8">
        <f t="shared" si="30"/>
        <v>24.69964799128363</v>
      </c>
      <c r="XI52" s="8">
        <f t="shared" si="30"/>
        <v>24.64402438400726</v>
      </c>
      <c r="XJ52" s="8">
        <f t="shared" si="30"/>
        <v>24.588526041094475</v>
      </c>
      <c r="XK52" s="8">
        <f t="shared" si="30"/>
        <v>24.53315268044993</v>
      </c>
      <c r="XL52" s="8">
        <f t="shared" si="30"/>
        <v>24.477904020613558</v>
      </c>
      <c r="XM52" s="8">
        <f t="shared" si="30"/>
        <v>24.422779780759136</v>
      </c>
      <c r="XN52" s="8">
        <f t="shared" si="30"/>
        <v>24.367779680692866</v>
      </c>
      <c r="XO52" s="8">
        <f t="shared" si="30"/>
        <v>24.312903440851944</v>
      </c>
      <c r="XP52" s="8">
        <f t="shared" si="30"/>
        <v>24.258150782303144</v>
      </c>
      <c r="XQ52" s="8">
        <f t="shared" si="30"/>
        <v>24.203521426741396</v>
      </c>
      <c r="XR52" s="8">
        <f t="shared" si="30"/>
        <v>24.149015096488373</v>
      </c>
      <c r="XS52" s="8">
        <f t="shared" si="30"/>
        <v>24.094631514491081</v>
      </c>
      <c r="XT52" s="8">
        <f t="shared" ref="XT52:AAE52" si="31">XS52*(1-$C$43)</f>
        <v>24.040370404320445</v>
      </c>
      <c r="XU52" s="8">
        <f t="shared" si="31"/>
        <v>23.986231490169914</v>
      </c>
      <c r="XV52" s="8">
        <f t="shared" si="31"/>
        <v>23.932214496854051</v>
      </c>
      <c r="XW52" s="8">
        <f t="shared" si="31"/>
        <v>23.878319149807137</v>
      </c>
      <c r="XX52" s="8">
        <f t="shared" si="31"/>
        <v>23.82454517508177</v>
      </c>
      <c r="XY52" s="8">
        <f t="shared" si="31"/>
        <v>23.770892299347484</v>
      </c>
      <c r="XZ52" s="8">
        <f t="shared" si="31"/>
        <v>23.717360249889353</v>
      </c>
      <c r="YA52" s="8">
        <f t="shared" si="31"/>
        <v>23.663948754606601</v>
      </c>
      <c r="YB52" s="8">
        <f t="shared" si="31"/>
        <v>23.610657542011225</v>
      </c>
      <c r="YC52" s="8">
        <f t="shared" si="31"/>
        <v>23.557486341226614</v>
      </c>
      <c r="YD52" s="8">
        <f t="shared" si="31"/>
        <v>23.504434881986171</v>
      </c>
      <c r="YE52" s="8">
        <f t="shared" si="31"/>
        <v>23.451502894631936</v>
      </c>
      <c r="YF52" s="8">
        <f t="shared" si="31"/>
        <v>23.398690110113225</v>
      </c>
      <c r="YG52" s="8">
        <f t="shared" si="31"/>
        <v>23.345996259985249</v>
      </c>
      <c r="YH52" s="8">
        <f t="shared" si="31"/>
        <v>23.29342107640776</v>
      </c>
      <c r="YI52" s="8">
        <f t="shared" si="31"/>
        <v>23.240964292143691</v>
      </c>
      <c r="YJ52" s="8">
        <f t="shared" si="31"/>
        <v>23.188625640557781</v>
      </c>
      <c r="YK52" s="8">
        <f t="shared" si="31"/>
        <v>23.136404855615243</v>
      </c>
      <c r="YL52" s="8">
        <f t="shared" si="31"/>
        <v>23.084301671880397</v>
      </c>
      <c r="YM52" s="8">
        <f t="shared" si="31"/>
        <v>23.032315824515322</v>
      </c>
      <c r="YN52" s="8">
        <f t="shared" si="31"/>
        <v>22.980447049278514</v>
      </c>
      <c r="YO52" s="8">
        <f t="shared" si="31"/>
        <v>22.928695082523539</v>
      </c>
      <c r="YP52" s="8">
        <f t="shared" si="31"/>
        <v>22.877059661197695</v>
      </c>
      <c r="YQ52" s="8">
        <f t="shared" si="31"/>
        <v>22.825540522840676</v>
      </c>
      <c r="YR52" s="8">
        <f t="shared" si="31"/>
        <v>22.77413740558324</v>
      </c>
      <c r="YS52" s="8">
        <f t="shared" si="31"/>
        <v>22.722850048145865</v>
      </c>
      <c r="YT52" s="8">
        <f t="shared" si="31"/>
        <v>22.67167818983744</v>
      </c>
      <c r="YU52" s="8">
        <f t="shared" si="31"/>
        <v>22.620621570553926</v>
      </c>
      <c r="YV52" s="8">
        <f t="shared" si="31"/>
        <v>22.569679930777038</v>
      </c>
      <c r="YW52" s="8">
        <f t="shared" si="31"/>
        <v>22.518853011572929</v>
      </c>
      <c r="YX52" s="8">
        <f t="shared" si="31"/>
        <v>22.468140554590867</v>
      </c>
      <c r="YY52" s="8">
        <f t="shared" si="31"/>
        <v>22.417542302061928</v>
      </c>
      <c r="YZ52" s="8">
        <f t="shared" si="31"/>
        <v>22.367057996797683</v>
      </c>
      <c r="ZA52" s="8">
        <f t="shared" si="31"/>
        <v>22.316687382188896</v>
      </c>
      <c r="ZB52" s="8">
        <f t="shared" si="31"/>
        <v>22.266430202204205</v>
      </c>
      <c r="ZC52" s="8">
        <f t="shared" si="31"/>
        <v>22.21628620138884</v>
      </c>
      <c r="ZD52" s="8">
        <f t="shared" si="31"/>
        <v>22.166255124863312</v>
      </c>
      <c r="ZE52" s="8">
        <f t="shared" si="31"/>
        <v>22.11633671832212</v>
      </c>
      <c r="ZF52" s="8">
        <f t="shared" si="31"/>
        <v>22.066530728032458</v>
      </c>
      <c r="ZG52" s="8">
        <f t="shared" si="31"/>
        <v>22.016836900832928</v>
      </c>
      <c r="ZH52" s="8">
        <f t="shared" si="31"/>
        <v>21.96725498413225</v>
      </c>
      <c r="ZI52" s="8">
        <f t="shared" si="31"/>
        <v>21.917784725907982</v>
      </c>
      <c r="ZJ52" s="8">
        <f t="shared" si="31"/>
        <v>21.868425874705235</v>
      </c>
      <c r="ZK52" s="8">
        <f t="shared" si="31"/>
        <v>21.819178179635397</v>
      </c>
      <c r="ZL52" s="8">
        <f t="shared" si="31"/>
        <v>21.770041390374857</v>
      </c>
      <c r="ZM52" s="8">
        <f t="shared" si="31"/>
        <v>21.721015257163732</v>
      </c>
      <c r="ZN52" s="8">
        <f t="shared" si="31"/>
        <v>21.672099530804598</v>
      </c>
      <c r="ZO52" s="8">
        <f t="shared" si="31"/>
        <v>21.623293962661226</v>
      </c>
      <c r="ZP52" s="8">
        <f t="shared" si="31"/>
        <v>21.574598304657311</v>
      </c>
      <c r="ZQ52" s="8">
        <f t="shared" si="31"/>
        <v>21.52601230927522</v>
      </c>
      <c r="ZR52" s="8">
        <f t="shared" si="31"/>
        <v>21.477535729554731</v>
      </c>
      <c r="ZS52" s="8">
        <f t="shared" si="31"/>
        <v>21.429168319091772</v>
      </c>
      <c r="ZT52" s="8">
        <f t="shared" si="31"/>
        <v>21.380909832037176</v>
      </c>
      <c r="ZU52" s="8">
        <f t="shared" si="31"/>
        <v>21.332760023095428</v>
      </c>
      <c r="ZV52" s="8">
        <f t="shared" si="31"/>
        <v>21.284718647523416</v>
      </c>
      <c r="ZW52" s="8">
        <f t="shared" si="31"/>
        <v>21.236785461129191</v>
      </c>
      <c r="ZX52" s="8">
        <f t="shared" si="31"/>
        <v>21.188960220270726</v>
      </c>
      <c r="ZY52" s="8">
        <f t="shared" si="31"/>
        <v>21.141242681854674</v>
      </c>
      <c r="ZZ52" s="8">
        <f t="shared" si="31"/>
        <v>21.093632603335138</v>
      </c>
      <c r="AAA52" s="8">
        <f t="shared" si="31"/>
        <v>21.046129742712427</v>
      </c>
      <c r="AAB52" s="8">
        <f t="shared" si="31"/>
        <v>20.998733858531839</v>
      </c>
      <c r="AAC52" s="8">
        <f t="shared" si="31"/>
        <v>20.951444709882423</v>
      </c>
      <c r="AAD52" s="8">
        <f t="shared" si="31"/>
        <v>20.904262056395769</v>
      </c>
      <c r="AAE52" s="8">
        <f t="shared" si="31"/>
        <v>20.857185658244767</v>
      </c>
      <c r="AAF52" s="8">
        <f t="shared" ref="AAF52:ACQ52" si="32">AAE52*(1-$C$43)</f>
        <v>20.810215276142397</v>
      </c>
      <c r="AAG52" s="8">
        <f t="shared" si="32"/>
        <v>20.763350671340525</v>
      </c>
      <c r="AAH52" s="8">
        <f t="shared" si="32"/>
        <v>20.716591605628665</v>
      </c>
      <c r="AAI52" s="8">
        <f t="shared" si="32"/>
        <v>20.669937841332789</v>
      </c>
      <c r="AAJ52" s="8">
        <f t="shared" si="32"/>
        <v>20.623389141314107</v>
      </c>
      <c r="AAK52" s="8">
        <f t="shared" si="32"/>
        <v>20.576945268967865</v>
      </c>
      <c r="AAL52" s="8">
        <f t="shared" si="32"/>
        <v>20.530605988222149</v>
      </c>
      <c r="AAM52" s="8">
        <f t="shared" si="32"/>
        <v>20.48437106353667</v>
      </c>
      <c r="AAN52" s="8">
        <f t="shared" si="32"/>
        <v>20.438240259901587</v>
      </c>
      <c r="AAO52" s="8">
        <f t="shared" si="32"/>
        <v>20.392213342836289</v>
      </c>
      <c r="AAP52" s="8">
        <f t="shared" si="32"/>
        <v>20.346290078388222</v>
      </c>
      <c r="AAQ52" s="8">
        <f t="shared" si="32"/>
        <v>20.300470233131691</v>
      </c>
      <c r="AAR52" s="8">
        <f t="shared" si="32"/>
        <v>20.254753574166678</v>
      </c>
      <c r="AAS52" s="8">
        <f t="shared" si="32"/>
        <v>20.209139869117653</v>
      </c>
      <c r="AAT52" s="8">
        <f t="shared" si="32"/>
        <v>20.1636288861324</v>
      </c>
      <c r="AAU52" s="8">
        <f t="shared" si="32"/>
        <v>20.118220393880829</v>
      </c>
      <c r="AAV52" s="8">
        <f t="shared" si="32"/>
        <v>20.072914161553808</v>
      </c>
      <c r="AAW52" s="8">
        <f t="shared" si="32"/>
        <v>20.027709958861987</v>
      </c>
      <c r="AAX52" s="8">
        <f t="shared" si="32"/>
        <v>19.98260755603463</v>
      </c>
      <c r="AAY52" s="8">
        <f t="shared" si="32"/>
        <v>19.93760672381844</v>
      </c>
      <c r="AAZ52" s="8">
        <f t="shared" si="32"/>
        <v>19.892707233476401</v>
      </c>
      <c r="ABA52" s="8">
        <f t="shared" si="32"/>
        <v>19.84790885678661</v>
      </c>
      <c r="ABB52" s="8">
        <f t="shared" si="32"/>
        <v>19.803211366041126</v>
      </c>
      <c r="ABC52" s="8">
        <f t="shared" si="32"/>
        <v>19.758614534044799</v>
      </c>
      <c r="ABD52" s="8">
        <f t="shared" si="32"/>
        <v>19.71411813411413</v>
      </c>
      <c r="ABE52" s="8">
        <f t="shared" si="32"/>
        <v>19.669721940076105</v>
      </c>
      <c r="ABF52" s="8">
        <f t="shared" si="32"/>
        <v>19.625425726267054</v>
      </c>
      <c r="ABG52" s="8">
        <f t="shared" si="32"/>
        <v>19.581229267531498</v>
      </c>
      <c r="ABH52" s="8">
        <f t="shared" si="32"/>
        <v>19.537132339221017</v>
      </c>
      <c r="ABI52" s="8">
        <f t="shared" si="32"/>
        <v>19.49313471719309</v>
      </c>
      <c r="ABJ52" s="8">
        <f t="shared" si="32"/>
        <v>19.449236177809972</v>
      </c>
      <c r="ABK52" s="8">
        <f t="shared" si="32"/>
        <v>19.405436497937544</v>
      </c>
      <c r="ABL52" s="8">
        <f t="shared" si="32"/>
        <v>19.361735454944188</v>
      </c>
      <c r="ABM52" s="8">
        <f t="shared" si="32"/>
        <v>19.318132826699653</v>
      </c>
      <c r="ABN52" s="8">
        <f t="shared" si="32"/>
        <v>19.274628391573923</v>
      </c>
      <c r="ABO52" s="8">
        <f t="shared" si="32"/>
        <v>19.231221928436099</v>
      </c>
      <c r="ABP52" s="8">
        <f t="shared" si="32"/>
        <v>19.187913216653261</v>
      </c>
      <c r="ABQ52" s="8">
        <f t="shared" si="32"/>
        <v>19.144702036089356</v>
      </c>
      <c r="ABR52" s="8">
        <f t="shared" si="32"/>
        <v>19.101588167104083</v>
      </c>
      <c r="ABS52" s="8">
        <f t="shared" si="32"/>
        <v>19.058571390551766</v>
      </c>
      <c r="ABT52" s="8">
        <f t="shared" si="32"/>
        <v>19.015651487780243</v>
      </c>
      <c r="ABU52" s="8">
        <f t="shared" si="32"/>
        <v>18.972828240629759</v>
      </c>
      <c r="ABV52" s="8">
        <f t="shared" si="32"/>
        <v>18.930101431431861</v>
      </c>
      <c r="ABW52" s="8">
        <f t="shared" si="32"/>
        <v>18.887470843008277</v>
      </c>
      <c r="ABX52" s="8">
        <f t="shared" si="32"/>
        <v>18.844936258669822</v>
      </c>
      <c r="ABY52" s="8">
        <f t="shared" si="32"/>
        <v>18.802497462215296</v>
      </c>
      <c r="ABZ52" s="8">
        <f t="shared" si="32"/>
        <v>18.760154237930387</v>
      </c>
      <c r="ACA52" s="8">
        <f t="shared" si="32"/>
        <v>18.717906370586565</v>
      </c>
      <c r="ACB52" s="8">
        <f t="shared" si="32"/>
        <v>18.675753645440004</v>
      </c>
      <c r="ACC52" s="8">
        <f t="shared" si="32"/>
        <v>18.633695848230474</v>
      </c>
      <c r="ACD52" s="8">
        <f t="shared" si="32"/>
        <v>18.591732765180257</v>
      </c>
      <c r="ACE52" s="8">
        <f t="shared" si="32"/>
        <v>18.549864182993069</v>
      </c>
      <c r="ACF52" s="8">
        <f t="shared" si="32"/>
        <v>18.508089888852968</v>
      </c>
      <c r="ACG52" s="8">
        <f t="shared" si="32"/>
        <v>18.466409670423271</v>
      </c>
      <c r="ACH52" s="8">
        <f t="shared" si="32"/>
        <v>18.424823315845476</v>
      </c>
      <c r="ACI52" s="8">
        <f t="shared" si="32"/>
        <v>18.383330613738192</v>
      </c>
      <c r="ACJ52" s="8">
        <f t="shared" si="32"/>
        <v>18.341931353196053</v>
      </c>
      <c r="ACK52" s="8">
        <f t="shared" si="32"/>
        <v>18.300625323788655</v>
      </c>
      <c r="ACL52" s="8">
        <f t="shared" si="32"/>
        <v>18.259412315559484</v>
      </c>
      <c r="ACM52" s="8">
        <f t="shared" si="32"/>
        <v>18.218292119024841</v>
      </c>
      <c r="ACN52" s="8">
        <f t="shared" si="32"/>
        <v>18.177264525172799</v>
      </c>
      <c r="ACO52" s="8">
        <f t="shared" si="32"/>
        <v>18.136329325462111</v>
      </c>
      <c r="ACP52" s="8">
        <f t="shared" si="32"/>
        <v>18.095486311821169</v>
      </c>
      <c r="ACQ52" s="8">
        <f t="shared" si="32"/>
        <v>18.054735276646948</v>
      </c>
      <c r="ACR52" s="8">
        <f t="shared" ref="ACR52:AFC52" si="33">ACQ52*(1-$C$43)</f>
        <v>18.014076012803937</v>
      </c>
      <c r="ACS52" s="8">
        <f t="shared" si="33"/>
        <v>17.973508313623103</v>
      </c>
      <c r="ACT52" s="8">
        <f t="shared" si="33"/>
        <v>17.933031972900825</v>
      </c>
      <c r="ACU52" s="8">
        <f t="shared" si="33"/>
        <v>17.892646784897853</v>
      </c>
      <c r="ACV52" s="8">
        <f t="shared" si="33"/>
        <v>17.852352544338263</v>
      </c>
      <c r="ACW52" s="8">
        <f t="shared" si="33"/>
        <v>17.812149046408411</v>
      </c>
      <c r="ACX52" s="8">
        <f t="shared" si="33"/>
        <v>17.7720360867559</v>
      </c>
      <c r="ACY52" s="8">
        <f t="shared" si="33"/>
        <v>17.732013461488524</v>
      </c>
      <c r="ACZ52" s="8">
        <f t="shared" si="33"/>
        <v>17.692080967173251</v>
      </c>
      <c r="ADA52" s="8">
        <f t="shared" si="33"/>
        <v>17.652238400835177</v>
      </c>
      <c r="ADB52" s="8">
        <f t="shared" si="33"/>
        <v>17.612485559956497</v>
      </c>
      <c r="ADC52" s="8">
        <f t="shared" si="33"/>
        <v>17.572822242475475</v>
      </c>
      <c r="ADD52" s="8">
        <f t="shared" si="33"/>
        <v>17.533248246785419</v>
      </c>
      <c r="ADE52" s="8">
        <f t="shared" si="33"/>
        <v>17.493763371733657</v>
      </c>
      <c r="ADF52" s="8">
        <f t="shared" si="33"/>
        <v>17.454367416620514</v>
      </c>
      <c r="ADG52" s="8">
        <f t="shared" si="33"/>
        <v>17.415060181198285</v>
      </c>
      <c r="ADH52" s="8">
        <f t="shared" si="33"/>
        <v>17.375841465670227</v>
      </c>
      <c r="ADI52" s="8">
        <f t="shared" si="33"/>
        <v>17.336711070689539</v>
      </c>
      <c r="ADJ52" s="8">
        <f t="shared" si="33"/>
        <v>17.297668797358345</v>
      </c>
      <c r="ADK52" s="8">
        <f t="shared" si="33"/>
        <v>17.258714447226694</v>
      </c>
      <c r="ADL52" s="8">
        <f t="shared" si="33"/>
        <v>17.219847822291538</v>
      </c>
      <c r="ADM52" s="8">
        <f t="shared" si="33"/>
        <v>17.181068724995736</v>
      </c>
      <c r="ADN52" s="8">
        <f t="shared" si="33"/>
        <v>17.142376958227047</v>
      </c>
      <c r="ADO52" s="8">
        <f t="shared" si="33"/>
        <v>17.10377232531712</v>
      </c>
      <c r="ADP52" s="8">
        <f t="shared" si="33"/>
        <v>17.065254630040506</v>
      </c>
      <c r="ADQ52" s="8">
        <f t="shared" si="33"/>
        <v>17.026823676613656</v>
      </c>
      <c r="ADR52" s="8">
        <f t="shared" si="33"/>
        <v>16.988479269693922</v>
      </c>
      <c r="ADS52" s="8">
        <f t="shared" si="33"/>
        <v>16.950221214378573</v>
      </c>
      <c r="ADT52" s="8">
        <f t="shared" si="33"/>
        <v>16.912049316203792</v>
      </c>
      <c r="ADU52" s="8">
        <f t="shared" si="33"/>
        <v>16.8739633811437</v>
      </c>
      <c r="ADV52" s="8">
        <f t="shared" si="33"/>
        <v>16.835963215609365</v>
      </c>
      <c r="ADW52" s="8">
        <f t="shared" si="33"/>
        <v>16.798048626447812</v>
      </c>
      <c r="ADX52" s="8">
        <f t="shared" si="33"/>
        <v>16.760219420941052</v>
      </c>
      <c r="ADY52" s="8">
        <f t="shared" si="33"/>
        <v>16.722475406805092</v>
      </c>
      <c r="ADZ52" s="8">
        <f t="shared" si="33"/>
        <v>16.684816392188967</v>
      </c>
      <c r="AEA52" s="8">
        <f t="shared" si="33"/>
        <v>16.647242185673758</v>
      </c>
      <c r="AEB52" s="8">
        <f t="shared" si="33"/>
        <v>16.609752596271619</v>
      </c>
      <c r="AEC52" s="8">
        <f t="shared" si="33"/>
        <v>16.572347433424813</v>
      </c>
      <c r="AED52" s="8">
        <f t="shared" si="33"/>
        <v>16.535026507004741</v>
      </c>
      <c r="AEE52" s="8">
        <f t="shared" si="33"/>
        <v>16.497789627310965</v>
      </c>
      <c r="AEF52" s="8">
        <f t="shared" si="33"/>
        <v>16.46063660507026</v>
      </c>
      <c r="AEG52" s="8">
        <f t="shared" si="33"/>
        <v>16.423567251435642</v>
      </c>
      <c r="AEH52" s="8">
        <f t="shared" si="33"/>
        <v>16.386581377985408</v>
      </c>
      <c r="AEI52" s="8">
        <f t="shared" si="33"/>
        <v>16.349678796722184</v>
      </c>
      <c r="AEJ52" s="8">
        <f t="shared" si="33"/>
        <v>16.312859320071965</v>
      </c>
      <c r="AEK52" s="8">
        <f t="shared" si="33"/>
        <v>16.276122760883162</v>
      </c>
      <c r="AEL52" s="8">
        <f t="shared" si="33"/>
        <v>16.239468932425652</v>
      </c>
      <c r="AEM52" s="8">
        <f t="shared" si="33"/>
        <v>16.202897648389829</v>
      </c>
      <c r="AEN52" s="8">
        <f t="shared" si="33"/>
        <v>16.166408722885656</v>
      </c>
      <c r="AEO52" s="8">
        <f t="shared" si="33"/>
        <v>16.130001970441718</v>
      </c>
      <c r="AEP52" s="8">
        <f t="shared" si="33"/>
        <v>16.093677206004283</v>
      </c>
      <c r="AEQ52" s="8">
        <f t="shared" si="33"/>
        <v>16.05743424493636</v>
      </c>
      <c r="AER52" s="8">
        <f t="shared" si="33"/>
        <v>16.021272903016762</v>
      </c>
      <c r="AES52" s="8">
        <f t="shared" si="33"/>
        <v>15.985192996439167</v>
      </c>
      <c r="AET52" s="8">
        <f t="shared" si="33"/>
        <v>15.949194341811186</v>
      </c>
      <c r="AEU52" s="8">
        <f t="shared" si="33"/>
        <v>15.913276756153426</v>
      </c>
      <c r="AEV52" s="8">
        <f t="shared" si="33"/>
        <v>15.877440056898568</v>
      </c>
      <c r="AEW52" s="8">
        <f t="shared" si="33"/>
        <v>15.841684061890431</v>
      </c>
      <c r="AEX52" s="8">
        <f t="shared" si="33"/>
        <v>15.806008589383053</v>
      </c>
      <c r="AEY52" s="8">
        <f t="shared" si="33"/>
        <v>15.770413458039762</v>
      </c>
      <c r="AEZ52" s="8">
        <f t="shared" si="33"/>
        <v>15.734898486932256</v>
      </c>
      <c r="AFA52" s="8">
        <f t="shared" si="33"/>
        <v>15.699463495539684</v>
      </c>
      <c r="AFB52" s="8">
        <f t="shared" si="33"/>
        <v>15.664108303747728</v>
      </c>
      <c r="AFC52" s="8">
        <f t="shared" si="33"/>
        <v>15.628832731847687</v>
      </c>
      <c r="AFD52" s="8">
        <f t="shared" ref="AFD52:AHO52" si="34">AFC52*(1-$C$43)</f>
        <v>15.593636600535566</v>
      </c>
      <c r="AFE52" s="8">
        <f t="shared" si="34"/>
        <v>15.55851973091116</v>
      </c>
      <c r="AFF52" s="8">
        <f t="shared" si="34"/>
        <v>15.523481944477147</v>
      </c>
      <c r="AFG52" s="8">
        <f t="shared" si="34"/>
        <v>15.488523063138185</v>
      </c>
      <c r="AFH52" s="8">
        <f t="shared" si="34"/>
        <v>15.453642909199997</v>
      </c>
      <c r="AFI52" s="8">
        <f t="shared" si="34"/>
        <v>15.418841305368478</v>
      </c>
      <c r="AFJ52" s="8">
        <f t="shared" si="34"/>
        <v>15.384118074748788</v>
      </c>
      <c r="AFK52" s="8">
        <f t="shared" si="34"/>
        <v>15.349473040844453</v>
      </c>
      <c r="AFL52" s="8">
        <f t="shared" si="34"/>
        <v>15.314906027556471</v>
      </c>
      <c r="AFM52" s="8">
        <f t="shared" si="34"/>
        <v>15.280416859182413</v>
      </c>
      <c r="AFN52" s="8">
        <f t="shared" si="34"/>
        <v>15.246005360415534</v>
      </c>
      <c r="AFO52" s="8">
        <f t="shared" si="34"/>
        <v>15.211671356343878</v>
      </c>
      <c r="AFP52" s="8">
        <f t="shared" si="34"/>
        <v>15.177414672449391</v>
      </c>
      <c r="AFQ52" s="8">
        <f t="shared" si="34"/>
        <v>15.143235134607034</v>
      </c>
      <c r="AFR52" s="8">
        <f t="shared" si="34"/>
        <v>15.109132569083899</v>
      </c>
      <c r="AFS52" s="8">
        <f t="shared" si="34"/>
        <v>15.075106802538322</v>
      </c>
      <c r="AFT52" s="8">
        <f t="shared" si="34"/>
        <v>15.041157662019005</v>
      </c>
      <c r="AFU52" s="8">
        <f t="shared" si="34"/>
        <v>15.007284974964138</v>
      </c>
      <c r="AFV52" s="8">
        <f t="shared" si="34"/>
        <v>14.973488569200519</v>
      </c>
      <c r="AFW52" s="8">
        <f t="shared" si="34"/>
        <v>14.939768272942679</v>
      </c>
      <c r="AFX52" s="8">
        <f t="shared" si="34"/>
        <v>14.906123914792012</v>
      </c>
      <c r="AFY52" s="8">
        <f t="shared" si="34"/>
        <v>14.872555323735901</v>
      </c>
      <c r="AFZ52" s="8">
        <f t="shared" si="34"/>
        <v>14.839062329146847</v>
      </c>
      <c r="AGA52" s="8">
        <f t="shared" si="34"/>
        <v>14.805644760781608</v>
      </c>
      <c r="AGB52" s="8">
        <f t="shared" si="34"/>
        <v>14.772302448780327</v>
      </c>
      <c r="AGC52" s="8">
        <f t="shared" si="34"/>
        <v>14.739035223665672</v>
      </c>
      <c r="AGD52" s="8">
        <f t="shared" si="34"/>
        <v>14.705842916341977</v>
      </c>
      <c r="AGE52" s="8">
        <f t="shared" si="34"/>
        <v>14.672725358094375</v>
      </c>
      <c r="AGF52" s="8">
        <f t="shared" si="34"/>
        <v>14.639682380587946</v>
      </c>
      <c r="AGG52" s="8">
        <f t="shared" si="34"/>
        <v>14.606713815866861</v>
      </c>
      <c r="AGH52" s="8">
        <f t="shared" si="34"/>
        <v>14.573819496353529</v>
      </c>
      <c r="AGI52" s="8">
        <f t="shared" si="34"/>
        <v>14.54099925484774</v>
      </c>
      <c r="AGJ52" s="8">
        <f t="shared" si="34"/>
        <v>14.508252924525824</v>
      </c>
      <c r="AGK52" s="8">
        <f t="shared" si="34"/>
        <v>14.475580338939791</v>
      </c>
      <c r="AGL52" s="8">
        <f t="shared" si="34"/>
        <v>14.442981332016497</v>
      </c>
      <c r="AGM52" s="8">
        <f t="shared" si="34"/>
        <v>14.410455738056795</v>
      </c>
      <c r="AGN52" s="8">
        <f t="shared" si="34"/>
        <v>14.378003391734691</v>
      </c>
      <c r="AGO52" s="8">
        <f t="shared" si="34"/>
        <v>14.345624128096503</v>
      </c>
      <c r="AGP52" s="8">
        <f t="shared" si="34"/>
        <v>14.313317782560029</v>
      </c>
      <c r="AGQ52" s="8">
        <f t="shared" si="34"/>
        <v>14.281084190913703</v>
      </c>
      <c r="AGR52" s="8">
        <f t="shared" si="34"/>
        <v>14.248923189315764</v>
      </c>
      <c r="AGS52" s="8">
        <f t="shared" si="34"/>
        <v>14.216834614293425</v>
      </c>
      <c r="AGT52" s="8">
        <f t="shared" si="34"/>
        <v>14.184818302742036</v>
      </c>
      <c r="AGU52" s="8">
        <f t="shared" si="34"/>
        <v>14.152874091924261</v>
      </c>
      <c r="AGV52" s="8">
        <f t="shared" si="34"/>
        <v>14.121001819469248</v>
      </c>
      <c r="AGW52" s="8">
        <f t="shared" si="34"/>
        <v>14.089201323371803</v>
      </c>
      <c r="AGX52" s="8">
        <f t="shared" si="34"/>
        <v>14.057472441991569</v>
      </c>
      <c r="AGY52" s="8">
        <f t="shared" si="34"/>
        <v>14.025815014052204</v>
      </c>
      <c r="AGZ52" s="8">
        <f t="shared" si="34"/>
        <v>13.994228878640559</v>
      </c>
      <c r="AHA52" s="8">
        <f t="shared" si="34"/>
        <v>13.962713875205861</v>
      </c>
      <c r="AHB52" s="8">
        <f t="shared" si="34"/>
        <v>13.931269843558896</v>
      </c>
      <c r="AHC52" s="8">
        <f t="shared" si="34"/>
        <v>13.8998966238712</v>
      </c>
      <c r="AHD52" s="8">
        <f t="shared" si="34"/>
        <v>13.868594056674242</v>
      </c>
      <c r="AHE52" s="8">
        <f t="shared" si="34"/>
        <v>13.837361982858612</v>
      </c>
      <c r="AHF52" s="8">
        <f t="shared" si="34"/>
        <v>13.806200243673214</v>
      </c>
      <c r="AHG52" s="8">
        <f t="shared" si="34"/>
        <v>13.775108680724461</v>
      </c>
      <c r="AHH52" s="8">
        <f t="shared" si="34"/>
        <v>13.744087135975469</v>
      </c>
      <c r="AHI52" s="8">
        <f t="shared" si="34"/>
        <v>13.713135451745252</v>
      </c>
      <c r="AHJ52" s="8">
        <f t="shared" si="34"/>
        <v>13.682253470707922</v>
      </c>
      <c r="AHK52" s="8">
        <f t="shared" si="34"/>
        <v>13.651441035891887</v>
      </c>
      <c r="AHL52" s="8">
        <f t="shared" si="34"/>
        <v>13.620697990679059</v>
      </c>
      <c r="AHM52" s="8">
        <f t="shared" si="34"/>
        <v>13.590024178804049</v>
      </c>
      <c r="AHN52" s="8">
        <f t="shared" si="34"/>
        <v>13.559419444353381</v>
      </c>
      <c r="AHO52" s="8">
        <f t="shared" si="34"/>
        <v>13.528883631764696</v>
      </c>
      <c r="AHP52" s="8">
        <f t="shared" ref="AHP52:AKA52" si="35">AHO52*(1-$C$43)</f>
        <v>13.498416585825961</v>
      </c>
      <c r="AHQ52" s="8">
        <f t="shared" si="35"/>
        <v>13.468018151674681</v>
      </c>
      <c r="AHR52" s="8">
        <f t="shared" si="35"/>
        <v>13.437688174797108</v>
      </c>
      <c r="AHS52" s="8">
        <f t="shared" si="35"/>
        <v>13.407426501027464</v>
      </c>
      <c r="AHT52" s="8">
        <f t="shared" si="35"/>
        <v>13.37723297654715</v>
      </c>
      <c r="AHU52" s="8">
        <f t="shared" si="35"/>
        <v>13.347107447883966</v>
      </c>
      <c r="AHV52" s="8">
        <f t="shared" si="35"/>
        <v>13.317049761911331</v>
      </c>
      <c r="AHW52" s="8">
        <f t="shared" si="35"/>
        <v>13.287059765847507</v>
      </c>
      <c r="AHX52" s="8">
        <f t="shared" si="35"/>
        <v>13.257137307254819</v>
      </c>
      <c r="AHY52" s="8">
        <f t="shared" si="35"/>
        <v>13.227282234038881</v>
      </c>
      <c r="AHZ52" s="8">
        <f t="shared" si="35"/>
        <v>13.197494394447826</v>
      </c>
      <c r="AIA52" s="8">
        <f t="shared" si="35"/>
        <v>13.16777363707153</v>
      </c>
      <c r="AIB52" s="8">
        <f t="shared" si="35"/>
        <v>13.138119810840845</v>
      </c>
      <c r="AIC52" s="8">
        <f t="shared" si="35"/>
        <v>13.108532765026832</v>
      </c>
      <c r="AID52" s="8">
        <f t="shared" si="35"/>
        <v>13.07901234923999</v>
      </c>
      <c r="AIE52" s="8">
        <f t="shared" si="35"/>
        <v>13.049558413429502</v>
      </c>
      <c r="AIF52" s="8">
        <f t="shared" si="35"/>
        <v>13.020170807882458</v>
      </c>
      <c r="AIG52" s="8">
        <f t="shared" si="35"/>
        <v>12.990849383223106</v>
      </c>
      <c r="AIH52" s="8">
        <f t="shared" si="35"/>
        <v>12.961593990412087</v>
      </c>
      <c r="AII52" s="8">
        <f t="shared" si="35"/>
        <v>12.932404480745678</v>
      </c>
      <c r="AIJ52" s="8">
        <f t="shared" si="35"/>
        <v>12.903280705855039</v>
      </c>
      <c r="AIK52" s="8">
        <f t="shared" si="35"/>
        <v>12.874222517705453</v>
      </c>
      <c r="AIL52" s="8">
        <f t="shared" si="35"/>
        <v>12.84522976859558</v>
      </c>
      <c r="AIM52" s="8">
        <f t="shared" si="35"/>
        <v>12.816302311156702</v>
      </c>
      <c r="AIN52" s="8">
        <f t="shared" si="35"/>
        <v>12.787439998351978</v>
      </c>
      <c r="AIO52" s="8">
        <f t="shared" si="35"/>
        <v>12.758642683475689</v>
      </c>
      <c r="AIP52" s="8">
        <f t="shared" si="35"/>
        <v>12.729910220152501</v>
      </c>
      <c r="AIQ52" s="8">
        <f t="shared" si="35"/>
        <v>12.701242462336717</v>
      </c>
      <c r="AIR52" s="8">
        <f t="shared" si="35"/>
        <v>12.672639264311535</v>
      </c>
      <c r="AIS52" s="8">
        <f t="shared" si="35"/>
        <v>12.644100480688305</v>
      </c>
      <c r="AIT52" s="8">
        <f t="shared" si="35"/>
        <v>12.615625966405794</v>
      </c>
      <c r="AIU52" s="8">
        <f t="shared" si="35"/>
        <v>12.587215576729449</v>
      </c>
      <c r="AIV52" s="8">
        <f t="shared" si="35"/>
        <v>12.558869167250654</v>
      </c>
      <c r="AIW52" s="8">
        <f t="shared" si="35"/>
        <v>12.530586593886005</v>
      </c>
      <c r="AIX52" s="8">
        <f t="shared" si="35"/>
        <v>12.502367712876573</v>
      </c>
      <c r="AIY52" s="8">
        <f t="shared" si="35"/>
        <v>12.474212380787176</v>
      </c>
      <c r="AIZ52" s="8">
        <f t="shared" si="35"/>
        <v>12.446120454505643</v>
      </c>
      <c r="AJA52" s="8">
        <f t="shared" si="35"/>
        <v>12.418091791242096</v>
      </c>
      <c r="AJB52" s="8">
        <f t="shared" si="35"/>
        <v>12.390126248528219</v>
      </c>
      <c r="AJC52" s="8">
        <f t="shared" si="35"/>
        <v>12.362223684216533</v>
      </c>
      <c r="AJD52" s="8">
        <f t="shared" si="35"/>
        <v>12.334383956479677</v>
      </c>
      <c r="AJE52" s="8">
        <f t="shared" si="35"/>
        <v>12.306606923809683</v>
      </c>
      <c r="AJF52" s="8">
        <f t="shared" si="35"/>
        <v>12.278892445017263</v>
      </c>
      <c r="AJG52" s="8">
        <f t="shared" si="35"/>
        <v>12.251240379231083</v>
      </c>
      <c r="AJH52" s="8">
        <f t="shared" si="35"/>
        <v>12.223650585897055</v>
      </c>
      <c r="AJI52" s="8">
        <f t="shared" si="35"/>
        <v>12.196122924777614</v>
      </c>
      <c r="AJJ52" s="8">
        <f t="shared" si="35"/>
        <v>12.168657255951015</v>
      </c>
      <c r="AJK52" s="8">
        <f t="shared" si="35"/>
        <v>12.141253439810612</v>
      </c>
      <c r="AJL52" s="8">
        <f t="shared" si="35"/>
        <v>12.113911337064158</v>
      </c>
      <c r="AJM52" s="8">
        <f t="shared" si="35"/>
        <v>12.086630808733089</v>
      </c>
      <c r="AJN52" s="8">
        <f t="shared" si="35"/>
        <v>12.059411716151821</v>
      </c>
      <c r="AJO52" s="8">
        <f t="shared" si="35"/>
        <v>12.032253920967047</v>
      </c>
      <c r="AJP52" s="8">
        <f t="shared" si="35"/>
        <v>12.005157285137029</v>
      </c>
      <c r="AJQ52" s="8">
        <f t="shared" si="35"/>
        <v>11.9781216709309</v>
      </c>
      <c r="AJR52" s="8">
        <f t="shared" si="35"/>
        <v>11.951146940927963</v>
      </c>
      <c r="AJS52" s="8">
        <f t="shared" si="35"/>
        <v>11.924232958016992</v>
      </c>
      <c r="AJT52" s="8">
        <f t="shared" si="35"/>
        <v>11.897379585395537</v>
      </c>
      <c r="AJU52" s="8">
        <f t="shared" si="35"/>
        <v>11.870586686569226</v>
      </c>
      <c r="AJV52" s="8">
        <f t="shared" si="35"/>
        <v>11.843854125351072</v>
      </c>
      <c r="AJW52" s="8">
        <f t="shared" si="35"/>
        <v>11.817181765860781</v>
      </c>
      <c r="AJX52" s="8">
        <f t="shared" si="35"/>
        <v>11.790569472524062</v>
      </c>
      <c r="AJY52" s="8">
        <f t="shared" si="35"/>
        <v>11.764017110071938</v>
      </c>
      <c r="AJZ52" s="8">
        <f t="shared" si="35"/>
        <v>11.737524543540056</v>
      </c>
      <c r="AKA52" s="8">
        <f t="shared" si="35"/>
        <v>11.711091638268003</v>
      </c>
      <c r="AKB52" s="8">
        <f t="shared" ref="AKB52:ALO52" si="36">AKA52*(1-$C$43)</f>
        <v>11.684718259898624</v>
      </c>
      <c r="AKC52" s="8">
        <f t="shared" si="36"/>
        <v>11.658404274377332</v>
      </c>
      <c r="AKD52" s="8">
        <f t="shared" si="36"/>
        <v>11.632149547951434</v>
      </c>
      <c r="AKE52" s="8">
        <f t="shared" si="36"/>
        <v>11.605953947169446</v>
      </c>
      <c r="AKF52" s="8">
        <f t="shared" si="36"/>
        <v>11.579817338880421</v>
      </c>
      <c r="AKG52" s="8">
        <f t="shared" si="36"/>
        <v>11.553739590233262</v>
      </c>
      <c r="AKH52" s="8">
        <f t="shared" si="36"/>
        <v>11.527720568676056</v>
      </c>
      <c r="AKI52" s="8">
        <f t="shared" si="36"/>
        <v>11.501760141955398</v>
      </c>
      <c r="AKJ52" s="8">
        <f t="shared" si="36"/>
        <v>11.475858178115713</v>
      </c>
      <c r="AKK52" s="8">
        <f t="shared" si="36"/>
        <v>11.450014545498597</v>
      </c>
      <c r="AKL52" s="8">
        <f t="shared" si="36"/>
        <v>11.424229112742134</v>
      </c>
      <c r="AKM52" s="8">
        <f t="shared" si="36"/>
        <v>11.398501748780239</v>
      </c>
      <c r="AKN52" s="8">
        <f t="shared" si="36"/>
        <v>11.372832322841985</v>
      </c>
      <c r="AKO52" s="8">
        <f t="shared" si="36"/>
        <v>11.347220704450944</v>
      </c>
      <c r="AKP52" s="8">
        <f t="shared" si="36"/>
        <v>11.32166676342452</v>
      </c>
      <c r="AKQ52" s="8">
        <f t="shared" si="36"/>
        <v>11.296170369873288</v>
      </c>
      <c r="AKR52" s="8">
        <f t="shared" si="36"/>
        <v>11.270731394200332</v>
      </c>
      <c r="AKS52" s="8">
        <f t="shared" si="36"/>
        <v>11.245349707100592</v>
      </c>
      <c r="AKT52" s="8">
        <f t="shared" si="36"/>
        <v>11.220025179560201</v>
      </c>
      <c r="AKU52" s="8">
        <f t="shared" si="36"/>
        <v>11.194757682855832</v>
      </c>
      <c r="AKV52" s="8">
        <f t="shared" si="36"/>
        <v>11.16954708855404</v>
      </c>
      <c r="AKW52" s="8">
        <f t="shared" si="36"/>
        <v>11.144393268510616</v>
      </c>
      <c r="AKX52" s="8">
        <f t="shared" si="36"/>
        <v>11.119296094869929</v>
      </c>
      <c r="AKY52" s="8">
        <f t="shared" si="36"/>
        <v>11.094255440064282</v>
      </c>
      <c r="AKZ52" s="8">
        <f t="shared" si="36"/>
        <v>11.069271176813258</v>
      </c>
      <c r="ALA52" s="8">
        <f t="shared" si="36"/>
        <v>11.044343178123073</v>
      </c>
      <c r="ALB52" s="8">
        <f t="shared" si="36"/>
        <v>11.019471317285939</v>
      </c>
      <c r="ALC52" s="8">
        <f t="shared" si="36"/>
        <v>10.994655467879412</v>
      </c>
      <c r="ALD52" s="8">
        <f t="shared" si="36"/>
        <v>10.969895503765747</v>
      </c>
      <c r="ALE52" s="8">
        <f t="shared" si="36"/>
        <v>10.945191299091265</v>
      </c>
      <c r="ALF52" s="8">
        <f t="shared" si="36"/>
        <v>10.920542728285712</v>
      </c>
      <c r="ALG52" s="8">
        <f t="shared" si="36"/>
        <v>10.895949666061613</v>
      </c>
      <c r="ALH52" s="8">
        <f t="shared" si="36"/>
        <v>10.871411987413643</v>
      </c>
      <c r="ALI52" s="8">
        <f t="shared" si="36"/>
        <v>10.846929567617988</v>
      </c>
      <c r="ALJ52" s="8">
        <f t="shared" si="36"/>
        <v>10.822502282231712</v>
      </c>
      <c r="ALK52" s="8">
        <f t="shared" si="36"/>
        <v>10.798130007092126</v>
      </c>
      <c r="ALL52" s="8">
        <f t="shared" si="36"/>
        <v>10.773812618316155</v>
      </c>
      <c r="ALM52" s="8">
        <f t="shared" si="36"/>
        <v>10.749549992299707</v>
      </c>
      <c r="ALN52" s="8">
        <f t="shared" si="36"/>
        <v>10.725342005717048</v>
      </c>
      <c r="ALO52" s="8">
        <f t="shared" si="36"/>
        <v>10.701188535520172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99.992156862745176</v>
      </c>
      <c r="D53" s="8">
        <f t="shared" si="37"/>
        <v>97.810759338715954</v>
      </c>
      <c r="E53" s="8">
        <f t="shared" si="37"/>
        <v>95.676950498710951</v>
      </c>
      <c r="F53" s="8">
        <f t="shared" si="37"/>
        <v>93.589692162929268</v>
      </c>
      <c r="G53" s="8">
        <f t="shared" si="37"/>
        <v>91.547968800174843</v>
      </c>
      <c r="H53" s="8">
        <f t="shared" si="37"/>
        <v>89.550787033761608</v>
      </c>
      <c r="I53" s="8">
        <f t="shared" si="37"/>
        <v>87.597175158197643</v>
      </c>
      <c r="J53" s="8">
        <f t="shared" si="37"/>
        <v>85.686182666413103</v>
      </c>
      <c r="K53" s="8">
        <f t="shared" si="37"/>
        <v>83.816879787302298</v>
      </c>
      <c r="L53" s="8">
        <f t="shared" si="37"/>
        <v>81.988357033354191</v>
      </c>
      <c r="M53" s="8">
        <f t="shared" si="37"/>
        <v>80.199724758152058</v>
      </c>
      <c r="N53" s="8">
        <f t="shared" si="37"/>
        <v>78.450112723526161</v>
      </c>
      <c r="O53" s="8">
        <f t="shared" si="37"/>
        <v>76.738669676149783</v>
      </c>
      <c r="P53" s="8">
        <f t="shared" si="37"/>
        <v>75.064562933371647</v>
      </c>
      <c r="Q53" s="8">
        <f t="shared" si="37"/>
        <v>73.426977978084039</v>
      </c>
      <c r="R53" s="8">
        <f t="shared" si="37"/>
        <v>71.8251180624288</v>
      </c>
      <c r="S53" s="8">
        <f t="shared" si="37"/>
        <v>70.25820382014922</v>
      </c>
      <c r="T53" s="8">
        <f t="shared" si="37"/>
        <v>68.725472887398283</v>
      </c>
      <c r="U53" s="8">
        <f t="shared" si="37"/>
        <v>67.226179531819483</v>
      </c>
      <c r="V53" s="8">
        <f t="shared" si="37"/>
        <v>65.759594289719431</v>
      </c>
      <c r="W53" s="8">
        <f t="shared" si="37"/>
        <v>64.325003611155864</v>
      </c>
      <c r="X53" s="8">
        <f t="shared" si="37"/>
        <v>62.921709512768167</v>
      </c>
      <c r="Y53" s="8">
        <f t="shared" si="37"/>
        <v>61.549029238181788</v>
      </c>
      <c r="Z53" s="8">
        <f t="shared" si="37"/>
        <v>60.206294925820984</v>
      </c>
      <c r="AA53" s="8">
        <f t="shared" si="37"/>
        <v>58.892853283968655</v>
      </c>
      <c r="AB53" s="8">
        <f t="shared" si="37"/>
        <v>57.60806527291485</v>
      </c>
      <c r="AC53" s="8">
        <f t="shared" si="37"/>
        <v>56.351305794039469</v>
      </c>
      <c r="AD53" s="8">
        <f t="shared" si="37"/>
        <v>55.121963385677724</v>
      </c>
      <c r="AE53" s="8">
        <f t="shared" si="37"/>
        <v>53.919439925620772</v>
      </c>
      <c r="AF53" s="8">
        <f t="shared" si="37"/>
        <v>52.743150340106141</v>
      </c>
      <c r="AG53" s="8">
        <f t="shared" si="37"/>
        <v>51.592522319157084</v>
      </c>
      <c r="AH53" s="8">
        <f t="shared" si="37"/>
        <v>50.466996038131704</v>
      </c>
      <c r="AI53" s="8">
        <f t="shared" si="37"/>
        <v>49.366023885346884</v>
      </c>
      <c r="AJ53" s="8">
        <f t="shared" si="37"/>
        <v>48.289070195644207</v>
      </c>
      <c r="AK53" s="8">
        <f t="shared" si="37"/>
        <v>47.235610989768247</v>
      </c>
      <c r="AL53" s="8">
        <f t="shared" si="37"/>
        <v>46.205133719430677</v>
      </c>
      <c r="AM53" s="8">
        <f t="shared" si="37"/>
        <v>45.197137017935788</v>
      </c>
      <c r="AN53" s="8">
        <f t="shared" si="37"/>
        <v>44.211130456246458</v>
      </c>
      <c r="AO53" s="8">
        <f t="shared" si="37"/>
        <v>43.246634304371582</v>
      </c>
      <c r="AP53" s="8">
        <f t="shared" si="37"/>
        <v>42.303179297958948</v>
      </c>
      <c r="AQ53" s="8">
        <f t="shared" si="37"/>
        <v>41.380306409980335</v>
      </c>
      <c r="AR53" s="8">
        <f t="shared" si="37"/>
        <v>40.477566627397117</v>
      </c>
      <c r="AS53" s="8">
        <f t="shared" si="37"/>
        <v>39.594520732698257</v>
      </c>
      <c r="AT53" s="8">
        <f t="shared" si="37"/>
        <v>38.730739090204125</v>
      </c>
      <c r="AU53" s="8">
        <f t="shared" si="37"/>
        <v>37.885801437032349</v>
      </c>
      <c r="AV53" s="8">
        <f t="shared" si="37"/>
        <v>37.059296678623667</v>
      </c>
      <c r="AW53" s="8">
        <f t="shared" si="37"/>
        <v>36.250822688728839</v>
      </c>
      <c r="AX53" s="8">
        <f t="shared" si="37"/>
        <v>35.459986113758646</v>
      </c>
      <c r="AY53" s="8">
        <f t="shared" si="37"/>
        <v>34.686402181402407</v>
      </c>
      <c r="AZ53" s="8">
        <f t="shared" si="37"/>
        <v>33.92969451342146</v>
      </c>
      <c r="BA53" s="8">
        <f t="shared" si="37"/>
        <v>33.1894949425267</v>
      </c>
      <c r="BB53" s="8">
        <f t="shared" si="37"/>
        <v>32.465443333251102</v>
      </c>
      <c r="BC53" s="8">
        <f t="shared" si="37"/>
        <v>31.757187406730026</v>
      </c>
      <c r="BD53" s="8">
        <f t="shared" si="37"/>
        <v>31.064382569303987</v>
      </c>
      <c r="BE53" s="8">
        <f t="shared" si="37"/>
        <v>30.386691744860709</v>
      </c>
      <c r="BF53" s="8">
        <f t="shared" si="37"/>
        <v>29.723785210834588</v>
      </c>
      <c r="BG53" s="8">
        <f t="shared" si="37"/>
        <v>29.075340437784103</v>
      </c>
      <c r="BH53" s="8">
        <f t="shared" si="37"/>
        <v>28.441041932468835</v>
      </c>
      <c r="BI53" s="8">
        <f t="shared" si="37"/>
        <v>27.820581084349918</v>
      </c>
      <c r="BJ53" s="8">
        <f t="shared" si="37"/>
        <v>27.213656015439174</v>
      </c>
      <c r="BK53" s="8">
        <f t="shared" si="37"/>
        <v>26.619971433423927</v>
      </c>
      <c r="BL53" s="8">
        <f t="shared" si="37"/>
        <v>26.039238487995938</v>
      </c>
      <c r="BM53" s="8">
        <f t="shared" si="37"/>
        <v>25.471174630314682</v>
      </c>
      <c r="BN53" s="8">
        <f t="shared" si="37"/>
        <v>24.915503475536479</v>
      </c>
      <c r="BO53" s="8">
        <f t="shared" ref="BO53:DZ53" si="38">BO52/(1+$C$41)^BO51</f>
        <v>24.371954668342713</v>
      </c>
      <c r="BP53" s="8">
        <f t="shared" si="38"/>
        <v>23.840263751401576</v>
      </c>
      <c r="BQ53" s="8">
        <f t="shared" si="38"/>
        <v>23.320172036699432</v>
      </c>
      <c r="BR53" s="8">
        <f t="shared" si="38"/>
        <v>22.811426479679199</v>
      </c>
      <c r="BS53" s="8">
        <f t="shared" si="38"/>
        <v>22.313779556124473</v>
      </c>
      <c r="BT53" s="8">
        <f t="shared" si="38"/>
        <v>21.826989141729488</v>
      </c>
      <c r="BU53" s="8">
        <f t="shared" si="38"/>
        <v>21.35081839429639</v>
      </c>
      <c r="BV53" s="8">
        <f t="shared" si="38"/>
        <v>20.885035638502384</v>
      </c>
      <c r="BW53" s="8">
        <f t="shared" si="38"/>
        <v>20.429414253180859</v>
      </c>
      <c r="BX53" s="8">
        <f t="shared" si="38"/>
        <v>19.983732561061462</v>
      </c>
      <c r="BY53" s="8">
        <f t="shared" si="38"/>
        <v>19.547773720915643</v>
      </c>
      <c r="BZ53" s="8">
        <f t="shared" si="38"/>
        <v>19.121325622055036</v>
      </c>
      <c r="CA53" s="8">
        <f t="shared" si="38"/>
        <v>18.704180781131537</v>
      </c>
      <c r="CB53" s="8">
        <f t="shared" si="38"/>
        <v>18.296136241188655</v>
      </c>
      <c r="CC53" s="8">
        <f t="shared" si="38"/>
        <v>17.896993472915199</v>
      </c>
      <c r="CD53" s="8">
        <f t="shared" si="38"/>
        <v>17.506558278053127</v>
      </c>
      <c r="CE53" s="8">
        <f t="shared" si="38"/>
        <v>17.124640694912699</v>
      </c>
      <c r="CF53" s="8">
        <f t="shared" si="38"/>
        <v>16.751054905948781</v>
      </c>
      <c r="CG53" s="8">
        <f t="shared" si="38"/>
        <v>16.385619147353509</v>
      </c>
      <c r="CH53" s="8">
        <f t="shared" si="38"/>
        <v>16.028155620621245</v>
      </c>
      <c r="CI53" s="8">
        <f t="shared" si="38"/>
        <v>15.67849040604275</v>
      </c>
      <c r="CJ53" s="8">
        <f t="shared" si="38"/>
        <v>15.33645337808661</v>
      </c>
      <c r="CK53" s="8">
        <f t="shared" si="38"/>
        <v>15.00187812262663</v>
      </c>
      <c r="CL53" s="8">
        <f t="shared" si="38"/>
        <v>14.674601855974974</v>
      </c>
      <c r="CM53" s="8">
        <f t="shared" si="38"/>
        <v>14.354465345681682</v>
      </c>
      <c r="CN53" s="8">
        <f t="shared" si="38"/>
        <v>14.041312833061966</v>
      </c>
      <c r="CO53" s="8">
        <f t="shared" si="38"/>
        <v>13.734991957413641</v>
      </c>
      <c r="CP53" s="8">
        <f t="shared" si="38"/>
        <v>13.435353681887786</v>
      </c>
      <c r="CQ53" s="8">
        <f t="shared" si="38"/>
        <v>13.142252220976642</v>
      </c>
      <c r="CR53" s="8">
        <f t="shared" si="38"/>
        <v>12.855544969583335</v>
      </c>
      <c r="CS53" s="8">
        <f t="shared" si="38"/>
        <v>12.575092433639055</v>
      </c>
      <c r="CT53" s="8">
        <f t="shared" si="38"/>
        <v>12.300758162233821</v>
      </c>
      <c r="CU53" s="8">
        <f t="shared" si="38"/>
        <v>12.03240868122791</v>
      </c>
      <c r="CV53" s="8">
        <f t="shared" si="38"/>
        <v>11.769913428311556</v>
      </c>
      <c r="CW53" s="8">
        <f t="shared" si="38"/>
        <v>11.51314468948137</v>
      </c>
      <c r="CX53" s="8">
        <f t="shared" si="38"/>
        <v>11.261977536902606</v>
      </c>
      <c r="CY53" s="8">
        <f t="shared" si="38"/>
        <v>11.01628976812696</v>
      </c>
      <c r="CZ53" s="8">
        <f t="shared" si="38"/>
        <v>10.77596184663641</v>
      </c>
      <c r="DA53" s="8">
        <f t="shared" si="38"/>
        <v>10.540876843684106</v>
      </c>
      <c r="DB53" s="8">
        <f t="shared" si="38"/>
        <v>10.310920381404044</v>
      </c>
      <c r="DC53" s="8">
        <f t="shared" si="38"/>
        <v>10.085980577161884</v>
      </c>
      <c r="DD53" s="8">
        <f t="shared" si="38"/>
        <v>9.8659479891197233</v>
      </c>
      <c r="DE53" s="8">
        <f t="shared" si="38"/>
        <v>9.6507155629884558</v>
      </c>
      <c r="DF53" s="8">
        <f t="shared" si="38"/>
        <v>9.4401785799417688</v>
      </c>
      <c r="DG53" s="8">
        <f t="shared" si="38"/>
        <v>9.234234605666412</v>
      </c>
      <c r="DH53" s="8">
        <f t="shared" si="38"/>
        <v>9.0327834405239713</v>
      </c>
      <c r="DI53" s="8">
        <f t="shared" si="38"/>
        <v>8.8357270707999156</v>
      </c>
      <c r="DJ53" s="8">
        <f t="shared" si="38"/>
        <v>8.6429696210161477</v>
      </c>
      <c r="DK53" s="8">
        <f t="shared" si="38"/>
        <v>8.4544173072839417</v>
      </c>
      <c r="DL53" s="8">
        <f t="shared" si="38"/>
        <v>8.2699783916744476</v>
      </c>
      <c r="DM53" s="8">
        <f t="shared" si="38"/>
        <v>8.0895631375847046</v>
      </c>
      <c r="DN53" s="8">
        <f t="shared" si="38"/>
        <v>7.9130837660773157</v>
      </c>
      <c r="DO53" s="8">
        <f t="shared" si="38"/>
        <v>7.7404544131726576</v>
      </c>
      <c r="DP53" s="8">
        <f t="shared" si="38"/>
        <v>7.5715910880727364</v>
      </c>
      <c r="DQ53" s="8">
        <f t="shared" si="38"/>
        <v>7.4064116322964688</v>
      </c>
      <c r="DR53" s="8">
        <f t="shared" si="38"/>
        <v>7.2448356797064077</v>
      </c>
      <c r="DS53" s="8">
        <f t="shared" si="38"/>
        <v>7.0867846174075577</v>
      </c>
      <c r="DT53" s="8">
        <f t="shared" si="38"/>
        <v>6.9321815474991721</v>
      </c>
      <c r="DU53" s="8">
        <f t="shared" si="38"/>
        <v>6.7809512496609852</v>
      </c>
      <c r="DV53" s="8">
        <f t="shared" si="38"/>
        <v>6.6330201445556343</v>
      </c>
      <c r="DW53" s="8">
        <f t="shared" si="38"/>
        <v>6.4883162580295055</v>
      </c>
      <c r="DX53" s="8">
        <f t="shared" si="38"/>
        <v>6.3467691860945319</v>
      </c>
      <c r="DY53" s="8">
        <f t="shared" si="38"/>
        <v>6.208310060673969</v>
      </c>
      <c r="DZ53" s="8">
        <f t="shared" si="38"/>
        <v>6.0728715160954208</v>
      </c>
      <c r="EA53" s="8">
        <f t="shared" ref="EA53:GL53" si="39">EA52/(1+$C$41)^EA51</f>
        <v>5.9403876563148756</v>
      </c>
      <c r="EB53" s="8">
        <f t="shared" si="39"/>
        <v>5.81079402285574</v>
      </c>
      <c r="EC53" s="8">
        <f t="shared" si="39"/>
        <v>5.684027563447323</v>
      </c>
      <c r="ED53" s="8">
        <f t="shared" si="39"/>
        <v>5.5600266013474897</v>
      </c>
      <c r="EE53" s="8">
        <f t="shared" si="39"/>
        <v>5.4387308053345631</v>
      </c>
      <c r="EF53" s="8">
        <f t="shared" si="39"/>
        <v>5.3200811603538725</v>
      </c>
      <c r="EG53" s="8">
        <f t="shared" si="39"/>
        <v>5.2040199388046622</v>
      </c>
      <c r="EH53" s="8">
        <f t="shared" si="39"/>
        <v>5.0904906724534067</v>
      </c>
      <c r="EI53" s="8">
        <f t="shared" si="39"/>
        <v>4.9794381249598443</v>
      </c>
      <c r="EJ53" s="8">
        <f t="shared" si="39"/>
        <v>4.8708082650023865</v>
      </c>
      <c r="EK53" s="8">
        <f t="shared" si="39"/>
        <v>4.7645482399898054</v>
      </c>
      <c r="EL53" s="8">
        <f t="shared" si="39"/>
        <v>4.6606063503464199</v>
      </c>
      <c r="EM53" s="8">
        <f t="shared" si="39"/>
        <v>4.558932024358274</v>
      </c>
      <c r="EN53" s="8">
        <f t="shared" si="39"/>
        <v>4.4594757935680569</v>
      </c>
      <c r="EO53" s="8">
        <f t="shared" si="39"/>
        <v>4.3621892687068078</v>
      </c>
      <c r="EP53" s="8">
        <f t="shared" si="39"/>
        <v>4.2670251161506654</v>
      </c>
      <c r="EQ53" s="8">
        <f t="shared" si="39"/>
        <v>4.1739370348912681</v>
      </c>
      <c r="ER53" s="8">
        <f t="shared" si="39"/>
        <v>4.0828797340085226</v>
      </c>
      <c r="ES53" s="8">
        <f t="shared" si="39"/>
        <v>3.9938089106348396</v>
      </c>
      <c r="ET53" s="8">
        <f t="shared" si="39"/>
        <v>3.9066812284000867</v>
      </c>
      <c r="EU53" s="8">
        <f t="shared" si="39"/>
        <v>3.8214542963467948</v>
      </c>
      <c r="EV53" s="8">
        <f t="shared" si="39"/>
        <v>3.7380866483053148</v>
      </c>
      <c r="EW53" s="8">
        <f t="shared" si="39"/>
        <v>3.6565377227189528</v>
      </c>
      <c r="EX53" s="8">
        <f t="shared" si="39"/>
        <v>3.5767678429092049</v>
      </c>
      <c r="EY53" s="8">
        <f t="shared" si="39"/>
        <v>3.498738197771543</v>
      </c>
      <c r="EZ53" s="8">
        <f t="shared" si="39"/>
        <v>3.4224108228923145</v>
      </c>
      <c r="FA53" s="8">
        <f t="shared" si="39"/>
        <v>3.3477485820776089</v>
      </c>
      <c r="FB53" s="8">
        <f t="shared" si="39"/>
        <v>3.2747151492850683</v>
      </c>
      <c r="FC53" s="8">
        <f t="shared" si="39"/>
        <v>3.2032749909498808</v>
      </c>
      <c r="FD53" s="8">
        <f t="shared" si="39"/>
        <v>3.1333933486963343</v>
      </c>
      <c r="FE53" s="8">
        <f t="shared" si="39"/>
        <v>3.0650362224265404</v>
      </c>
      <c r="FF53" s="8">
        <f t="shared" si="39"/>
        <v>2.9981703537780735</v>
      </c>
      <c r="FG53" s="8">
        <f t="shared" si="39"/>
        <v>2.9327632099425154</v>
      </c>
      <c r="FH53" s="8">
        <f t="shared" si="39"/>
        <v>2.8687829678369852</v>
      </c>
      <c r="FI53" s="8">
        <f t="shared" si="39"/>
        <v>2.8061984986209962</v>
      </c>
      <c r="FJ53" s="8">
        <f t="shared" si="39"/>
        <v>2.7449793525510806</v>
      </c>
      <c r="FK53" s="8">
        <f t="shared" si="39"/>
        <v>2.6850957441658188</v>
      </c>
      <c r="FL53" s="8">
        <f t="shared" si="39"/>
        <v>2.6265185377940754</v>
      </c>
      <c r="FM53" s="8">
        <f t="shared" si="39"/>
        <v>2.5692192333793766</v>
      </c>
      <c r="FN53" s="8">
        <f t="shared" si="39"/>
        <v>2.5131699526135343</v>
      </c>
      <c r="FO53" s="8">
        <f t="shared" si="39"/>
        <v>2.4583434253727927</v>
      </c>
      <c r="FP53" s="8">
        <f t="shared" si="39"/>
        <v>2.4047129764498565</v>
      </c>
      <c r="FQ53" s="8">
        <f t="shared" si="39"/>
        <v>2.3522525125753835</v>
      </c>
      <c r="FR53" s="8">
        <f t="shared" si="39"/>
        <v>2.3009365097226109</v>
      </c>
      <c r="FS53" s="8">
        <f t="shared" si="39"/>
        <v>2.2507400006889369</v>
      </c>
      <c r="FT53" s="8">
        <f t="shared" si="39"/>
        <v>2.2016385629484168</v>
      </c>
      <c r="FU53" s="8">
        <f t="shared" si="39"/>
        <v>2.1536083067692724</v>
      </c>
      <c r="FV53" s="8">
        <f t="shared" si="39"/>
        <v>2.1066258635906148</v>
      </c>
      <c r="FW53" s="8">
        <f t="shared" si="39"/>
        <v>2.0606683746527539</v>
      </c>
      <c r="FX53" s="8">
        <f t="shared" si="39"/>
        <v>2.0157134798755254</v>
      </c>
      <c r="FY53" s="8">
        <f t="shared" si="39"/>
        <v>1.9717393069792604</v>
      </c>
      <c r="FZ53" s="8">
        <f t="shared" si="39"/>
        <v>1.9287244608430814</v>
      </c>
      <c r="GA53" s="8">
        <f t="shared" si="39"/>
        <v>1.8866480130953556</v>
      </c>
      <c r="GB53" s="8">
        <f t="shared" si="39"/>
        <v>1.8454894919312395</v>
      </c>
      <c r="GC53" s="8">
        <f t="shared" si="39"/>
        <v>1.8052288721523637</v>
      </c>
      <c r="GD53" s="8">
        <f t="shared" si="39"/>
        <v>1.7658465654238003</v>
      </c>
      <c r="GE53" s="8">
        <f t="shared" si="39"/>
        <v>1.727323410743594</v>
      </c>
      <c r="GF53" s="8">
        <f t="shared" si="39"/>
        <v>1.6896406651201954</v>
      </c>
      <c r="GG53" s="8">
        <f t="shared" si="39"/>
        <v>1.6527799944532793</v>
      </c>
      <c r="GH53" s="8">
        <f t="shared" si="39"/>
        <v>1.6167234646135002</v>
      </c>
      <c r="GI53" s="8">
        <f t="shared" si="39"/>
        <v>1.5814535327168535</v>
      </c>
      <c r="GJ53" s="8">
        <f t="shared" si="39"/>
        <v>1.546953038589387</v>
      </c>
      <c r="GK53" s="8">
        <f t="shared" si="39"/>
        <v>1.5132051964181215</v>
      </c>
      <c r="GL53" s="8">
        <f t="shared" si="39"/>
        <v>1.4801935865841056</v>
      </c>
      <c r="GM53" s="8">
        <f t="shared" ref="GM53:IX53" si="40">GM52/(1+$C$41)^GM51</f>
        <v>1.4479021476736451</v>
      </c>
      <c r="GN53" s="8">
        <f t="shared" si="40"/>
        <v>1.4163151686638078</v>
      </c>
      <c r="GO53" s="8">
        <f t="shared" si="40"/>
        <v>1.3854172812784087</v>
      </c>
      <c r="GP53" s="8">
        <f t="shared" si="40"/>
        <v>1.3551934525107547</v>
      </c>
      <c r="GQ53" s="8">
        <f t="shared" si="40"/>
        <v>1.3256289773095102</v>
      </c>
      <c r="GR53" s="8">
        <f t="shared" si="40"/>
        <v>1.2967094714241265</v>
      </c>
      <c r="GS53" s="8">
        <f t="shared" si="40"/>
        <v>1.2684208644063526</v>
      </c>
      <c r="GT53" s="8">
        <f t="shared" si="40"/>
        <v>1.2407493927644209</v>
      </c>
      <c r="GU53" s="8">
        <f t="shared" si="40"/>
        <v>1.2136815932665841</v>
      </c>
      <c r="GV53" s="8">
        <f t="shared" si="40"/>
        <v>1.1872042963907328</v>
      </c>
      <c r="GW53" s="8">
        <f t="shared" si="40"/>
        <v>1.1613046199169226</v>
      </c>
      <c r="GX53" s="8">
        <f t="shared" si="40"/>
        <v>1.1359699626596758</v>
      </c>
      <c r="GY53" s="8">
        <f t="shared" si="40"/>
        <v>1.1111879983370256</v>
      </c>
      <c r="GZ53" s="8">
        <f t="shared" si="40"/>
        <v>1.0869466695733045</v>
      </c>
      <c r="HA53" s="8">
        <f t="shared" si="40"/>
        <v>1.0632341820327704</v>
      </c>
      <c r="HB53" s="8">
        <f t="shared" si="40"/>
        <v>1.0400389986812082</v>
      </c>
      <c r="HC53" s="8">
        <f t="shared" si="40"/>
        <v>1.0173498341727236</v>
      </c>
      <c r="HD53" s="8">
        <f t="shared" si="40"/>
        <v>0.99515564935898693</v>
      </c>
      <c r="HE53" s="8">
        <f t="shared" si="40"/>
        <v>0.9734456459182651</v>
      </c>
      <c r="HF53" s="8">
        <f t="shared" si="40"/>
        <v>0.95220926110162474</v>
      </c>
      <c r="HG53" s="8">
        <f t="shared" si="40"/>
        <v>0.93143616259374884</v>
      </c>
      <c r="HH53" s="8">
        <f t="shared" si="40"/>
        <v>0.91111624348587017</v>
      </c>
      <c r="HI53" s="8">
        <f t="shared" si="40"/>
        <v>0.89123961735837265</v>
      </c>
      <c r="HJ53" s="8">
        <f t="shared" si="40"/>
        <v>0.87179661347066817</v>
      </c>
      <c r="HK53" s="8">
        <f t="shared" si="40"/>
        <v>0.8527777720560118</v>
      </c>
      <c r="HL53" s="8">
        <f t="shared" si="40"/>
        <v>0.83417383971896242</v>
      </c>
      <c r="HM53" s="8">
        <f t="shared" si="40"/>
        <v>0.81597576493325052</v>
      </c>
      <c r="HN53" s="8">
        <f t="shared" si="40"/>
        <v>0.79817469363786331</v>
      </c>
      <c r="HO53" s="8">
        <f t="shared" si="40"/>
        <v>0.78076196492920669</v>
      </c>
      <c r="HP53" s="8">
        <f t="shared" si="40"/>
        <v>0.76372910684724127</v>
      </c>
      <c r="HQ53" s="8">
        <f t="shared" si="40"/>
        <v>0.74706783225355033</v>
      </c>
      <c r="HR53" s="8">
        <f t="shared" si="40"/>
        <v>0.73077003479932867</v>
      </c>
      <c r="HS53" s="8">
        <f t="shared" si="40"/>
        <v>0.71482778498133381</v>
      </c>
      <c r="HT53" s="8">
        <f t="shared" si="40"/>
        <v>0.69923332628387835</v>
      </c>
      <c r="HU53" s="8">
        <f t="shared" si="40"/>
        <v>0.68397907140498726</v>
      </c>
      <c r="HV53" s="8">
        <f t="shared" si="40"/>
        <v>0.66905759856488545</v>
      </c>
      <c r="HW53" s="8">
        <f t="shared" si="40"/>
        <v>0.65446164789501693</v>
      </c>
      <c r="HX53" s="8">
        <f t="shared" si="40"/>
        <v>0.64018411790584051</v>
      </c>
      <c r="HY53" s="8">
        <f t="shared" si="40"/>
        <v>0.62621806203168306</v>
      </c>
      <c r="HZ53" s="8">
        <f t="shared" si="40"/>
        <v>0.61255668525096818</v>
      </c>
      <c r="IA53" s="8">
        <f t="shared" si="40"/>
        <v>0.5991933407801795</v>
      </c>
      <c r="IB53" s="8">
        <f t="shared" si="40"/>
        <v>0.58612152683994367</v>
      </c>
      <c r="IC53" s="8">
        <f t="shared" si="40"/>
        <v>0.57333488349166684</v>
      </c>
      <c r="ID53" s="8">
        <f t="shared" si="40"/>
        <v>0.56082718954317989</v>
      </c>
      <c r="IE53" s="8">
        <f t="shared" si="40"/>
        <v>0.54859235952189089</v>
      </c>
      <c r="IF53" s="8">
        <f t="shared" si="40"/>
        <v>0.53662444071396809</v>
      </c>
      <c r="IG53" s="8">
        <f t="shared" si="40"/>
        <v>0.52491761026811812</v>
      </c>
      <c r="IH53" s="8">
        <f t="shared" si="40"/>
        <v>0.51346617236254333</v>
      </c>
      <c r="II53" s="8">
        <f t="shared" si="40"/>
        <v>0.50226455543370874</v>
      </c>
      <c r="IJ53" s="8">
        <f t="shared" si="40"/>
        <v>0.49130730946556067</v>
      </c>
      <c r="IK53" s="8">
        <f t="shared" si="40"/>
        <v>0.48058910333788657</v>
      </c>
      <c r="IL53" s="8">
        <f t="shared" si="40"/>
        <v>0.47010472223251915</v>
      </c>
      <c r="IM53" s="8">
        <f t="shared" si="40"/>
        <v>0.45984906509612905</v>
      </c>
      <c r="IN53" s="8">
        <f t="shared" si="40"/>
        <v>0.44981714215836516</v>
      </c>
      <c r="IO53" s="8">
        <f t="shared" si="40"/>
        <v>0.44000407250414181</v>
      </c>
      <c r="IP53" s="8">
        <f t="shared" si="40"/>
        <v>0.43040508169888475</v>
      </c>
      <c r="IQ53" s="8">
        <f t="shared" si="40"/>
        <v>0.42101549946558714</v>
      </c>
      <c r="IR53" s="8">
        <f t="shared" si="40"/>
        <v>0.41183075741253977</v>
      </c>
      <c r="IS53" s="8">
        <f t="shared" si="40"/>
        <v>0.40284638681063406</v>
      </c>
      <c r="IT53" s="8">
        <f t="shared" si="40"/>
        <v>0.39405801641915333</v>
      </c>
      <c r="IU53" s="8">
        <f t="shared" si="40"/>
        <v>0.38546137035899747</v>
      </c>
      <c r="IV53" s="8">
        <f t="shared" si="40"/>
        <v>0.37705226603230296</v>
      </c>
      <c r="IW53" s="8">
        <f t="shared" si="40"/>
        <v>0.36882661208744927</v>
      </c>
      <c r="IX53" s="8">
        <f t="shared" si="40"/>
        <v>0.36078040642845904</v>
      </c>
      <c r="IY53" s="8">
        <f t="shared" ref="IY53:LJ53" si="41">IY52/(1+$C$41)^IY51</f>
        <v>0.35290973426782568</v>
      </c>
      <c r="IZ53" s="8">
        <f t="shared" si="41"/>
        <v>0.34521076622181812</v>
      </c>
      <c r="JA53" s="8">
        <f t="shared" si="41"/>
        <v>0.33767975644733983</v>
      </c>
      <c r="JB53" s="8">
        <f t="shared" si="41"/>
        <v>0.33031304081943175</v>
      </c>
      <c r="JC53" s="8">
        <f t="shared" si="41"/>
        <v>0.32310703514853562</v>
      </c>
      <c r="JD53" s="8">
        <f t="shared" si="41"/>
        <v>0.31605823343664813</v>
      </c>
      <c r="JE53" s="8">
        <f t="shared" si="41"/>
        <v>0.30916320617151849</v>
      </c>
      <c r="JF53" s="8">
        <f t="shared" si="41"/>
        <v>0.30241859865805898</v>
      </c>
      <c r="JG53" s="8">
        <f t="shared" si="41"/>
        <v>0.2958211293861579</v>
      </c>
      <c r="JH53" s="8">
        <f t="shared" si="41"/>
        <v>0.28936758843409827</v>
      </c>
      <c r="JI53" s="8">
        <f t="shared" si="41"/>
        <v>0.28305483590680858</v>
      </c>
      <c r="JJ53" s="8">
        <f t="shared" si="41"/>
        <v>0.27687980040818272</v>
      </c>
      <c r="JK53" s="8">
        <f t="shared" si="41"/>
        <v>0.27083947754672894</v>
      </c>
      <c r="JL53" s="8">
        <f t="shared" si="41"/>
        <v>0.26493092847381733</v>
      </c>
      <c r="JM53" s="8">
        <f t="shared" si="41"/>
        <v>0.25915127845381797</v>
      </c>
      <c r="JN53" s="8">
        <f t="shared" si="41"/>
        <v>0.25349771546543126</v>
      </c>
      <c r="JO53" s="8">
        <f t="shared" si="41"/>
        <v>0.24796748883353245</v>
      </c>
      <c r="JP53" s="8">
        <f t="shared" si="41"/>
        <v>0.24255790789086212</v>
      </c>
      <c r="JQ53" s="8">
        <f t="shared" si="41"/>
        <v>0.23726634066891361</v>
      </c>
      <c r="JR53" s="8">
        <f t="shared" si="41"/>
        <v>0.23209021261737964</v>
      </c>
      <c r="JS53" s="8">
        <f t="shared" si="41"/>
        <v>0.22702700535153461</v>
      </c>
      <c r="JT53" s="8">
        <f t="shared" si="41"/>
        <v>0.22207425542694403</v>
      </c>
      <c r="JU53" s="8">
        <f t="shared" si="41"/>
        <v>0.2172295531409045</v>
      </c>
      <c r="JV53" s="8">
        <f t="shared" si="41"/>
        <v>0.21249054136003054</v>
      </c>
      <c r="JW53" s="8">
        <f t="shared" si="41"/>
        <v>0.20785491437341938</v>
      </c>
      <c r="JX53" s="8">
        <f t="shared" si="41"/>
        <v>0.20332041677083373</v>
      </c>
      <c r="JY53" s="8">
        <f t="shared" si="41"/>
        <v>0.19888484234535866</v>
      </c>
      <c r="JZ53" s="8">
        <f t="shared" si="41"/>
        <v>0.19454603301999693</v>
      </c>
      <c r="KA53" s="8">
        <f t="shared" si="41"/>
        <v>0.19030187779768229</v>
      </c>
      <c r="KB53" s="8">
        <f t="shared" si="41"/>
        <v>0.18615031173419794</v>
      </c>
      <c r="KC53" s="8">
        <f t="shared" si="41"/>
        <v>0.1820893149335025</v>
      </c>
      <c r="KD53" s="8">
        <f t="shared" si="41"/>
        <v>0.17811691156497275</v>
      </c>
      <c r="KE53" s="8">
        <f t="shared" si="41"/>
        <v>0.17423116890208667</v>
      </c>
      <c r="KF53" s="8">
        <f t="shared" si="41"/>
        <v>0.17043019638207763</v>
      </c>
      <c r="KG53" s="8">
        <f t="shared" si="41"/>
        <v>0.16671214468610313</v>
      </c>
      <c r="KH53" s="8">
        <f t="shared" si="41"/>
        <v>0.16307520483948043</v>
      </c>
      <c r="KI53" s="8">
        <f t="shared" si="41"/>
        <v>0.15951760733155085</v>
      </c>
      <c r="KJ53" s="8">
        <f t="shared" si="41"/>
        <v>0.1560376212547453</v>
      </c>
      <c r="KK53" s="8">
        <f t="shared" si="41"/>
        <v>0.15263355346243104</v>
      </c>
      <c r="KL53" s="8">
        <f t="shared" si="41"/>
        <v>0.14930374774513097</v>
      </c>
      <c r="KM53" s="8">
        <f t="shared" si="41"/>
        <v>0.14604658402471465</v>
      </c>
      <c r="KN53" s="8">
        <f t="shared" si="41"/>
        <v>0.14286047756616765</v>
      </c>
      <c r="KO53" s="8">
        <f t="shared" si="41"/>
        <v>0.13974387820655751</v>
      </c>
      <c r="KP53" s="8">
        <f t="shared" si="41"/>
        <v>0.1366952696008199</v>
      </c>
      <c r="KQ53" s="8">
        <f t="shared" si="41"/>
        <v>0.13371316848399886</v>
      </c>
      <c r="KR53" s="8">
        <f t="shared" si="41"/>
        <v>0.13079612394958126</v>
      </c>
      <c r="KS53" s="8">
        <f t="shared" si="41"/>
        <v>0.12794271674357532</v>
      </c>
      <c r="KT53" s="8">
        <f t="shared" si="41"/>
        <v>0.12515155857398899</v>
      </c>
      <c r="KU53" s="8">
        <f t="shared" si="41"/>
        <v>0.12242129143537291</v>
      </c>
      <c r="KV53" s="8">
        <f t="shared" si="41"/>
        <v>0.11975058694809848</v>
      </c>
      <c r="KW53" s="8">
        <f t="shared" si="41"/>
        <v>0.11713814571205035</v>
      </c>
      <c r="KX53" s="8">
        <f t="shared" si="41"/>
        <v>0.11458269667441842</v>
      </c>
      <c r="KY53" s="8">
        <f t="shared" si="41"/>
        <v>0.11208299651128202</v>
      </c>
      <c r="KZ53" s="8">
        <f t="shared" si="41"/>
        <v>0.10963782902268489</v>
      </c>
      <c r="LA53" s="8">
        <f t="shared" si="41"/>
        <v>0.10724600454090769</v>
      </c>
      <c r="LB53" s="8">
        <f t="shared" si="41"/>
        <v>0.10490635935164858</v>
      </c>
      <c r="LC53" s="8">
        <f t="shared" si="41"/>
        <v>0.10261775512783203</v>
      </c>
      <c r="LD53" s="8">
        <f t="shared" si="41"/>
        <v>0.10037907837576876</v>
      </c>
      <c r="LE53" s="8">
        <f t="shared" si="41"/>
        <v>9.8189239893398575E-2</v>
      </c>
      <c r="LF53" s="8">
        <f t="shared" si="41"/>
        <v>9.6047174240351585E-2</v>
      </c>
      <c r="LG53" s="8">
        <f t="shared" si="41"/>
        <v>9.3951839219570885E-2</v>
      </c>
      <c r="LH53" s="8">
        <f t="shared" si="41"/>
        <v>9.1902215370243553E-2</v>
      </c>
      <c r="LI53" s="8">
        <f t="shared" si="41"/>
        <v>8.9897305471793906E-2</v>
      </c>
      <c r="LJ53" s="8">
        <f t="shared" si="41"/>
        <v>8.7936134058697449E-2</v>
      </c>
      <c r="LK53" s="8">
        <f t="shared" ref="LK53:NV53" si="42">LK52/(1+$C$41)^LK51</f>
        <v>8.6017746945879658E-2</v>
      </c>
      <c r="LL53" s="8">
        <f t="shared" si="42"/>
        <v>8.4141210764468191E-2</v>
      </c>
      <c r="LM53" s="8">
        <f t="shared" si="42"/>
        <v>8.2305612507673126E-2</v>
      </c>
      <c r="LN53" s="8">
        <f t="shared" si="42"/>
        <v>8.0510059086574368E-2</v>
      </c>
      <c r="LO53" s="8">
        <f t="shared" si="42"/>
        <v>7.8753676895599409E-2</v>
      </c>
      <c r="LP53" s="8">
        <f t="shared" si="42"/>
        <v>7.7035611387480898E-2</v>
      </c>
      <c r="LQ53" s="8">
        <f t="shared" si="42"/>
        <v>7.5355026657486557E-2</v>
      </c>
      <c r="LR53" s="8">
        <f t="shared" si="42"/>
        <v>7.3711105036719501E-2</v>
      </c>
      <c r="LS53" s="8">
        <f t="shared" si="42"/>
        <v>7.2103046694291004E-2</v>
      </c>
      <c r="LT53" s="8">
        <f t="shared" si="42"/>
        <v>7.0530069248171998E-2</v>
      </c>
      <c r="LU53" s="8">
        <f t="shared" si="42"/>
        <v>6.8991407384534451E-2</v>
      </c>
      <c r="LV53" s="8">
        <f t="shared" si="42"/>
        <v>6.7486312485396521E-2</v>
      </c>
      <c r="LW53" s="8">
        <f t="shared" si="42"/>
        <v>6.6014052264391582E-2</v>
      </c>
      <c r="LX53" s="8">
        <f t="shared" si="42"/>
        <v>6.4573910410482521E-2</v>
      </c>
      <c r="LY53" s="8">
        <f t="shared" si="42"/>
        <v>6.3165186239449139E-2</v>
      </c>
      <c r="LZ53" s="8">
        <f t="shared" si="42"/>
        <v>6.1787194352978324E-2</v>
      </c>
      <c r="MA53" s="8">
        <f t="shared" si="42"/>
        <v>6.043926430519158E-2</v>
      </c>
      <c r="MB53" s="8">
        <f t="shared" si="42"/>
        <v>5.9120740276447349E-2</v>
      </c>
      <c r="MC53" s="8">
        <f t="shared" si="42"/>
        <v>5.7830980754259596E-2</v>
      </c>
      <c r="MD53" s="8">
        <f t="shared" si="42"/>
        <v>5.6569358221177458E-2</v>
      </c>
      <c r="ME53" s="8">
        <f t="shared" si="42"/>
        <v>5.5335258849473878E-2</v>
      </c>
      <c r="MF53" s="8">
        <f t="shared" si="42"/>
        <v>5.4128082202494959E-2</v>
      </c>
      <c r="MG53" s="8">
        <f t="shared" si="42"/>
        <v>5.2947240942524475E-2</v>
      </c>
      <c r="MH53" s="8">
        <f t="shared" si="42"/>
        <v>5.1792160545021469E-2</v>
      </c>
      <c r="MI53" s="8">
        <f t="shared" si="42"/>
        <v>5.0662279019092232E-2</v>
      </c>
      <c r="MJ53" s="8">
        <f t="shared" si="42"/>
        <v>4.9557046634060027E-2</v>
      </c>
      <c r="MK53" s="8">
        <f t="shared" si="42"/>
        <v>4.8475925652000131E-2</v>
      </c>
      <c r="ML53" s="8">
        <f t="shared" si="42"/>
        <v>4.7418390066109616E-2</v>
      </c>
      <c r="MM53" s="8">
        <f t="shared" si="42"/>
        <v>4.6383925344785047E-2</v>
      </c>
      <c r="MN53" s="8">
        <f t="shared" si="42"/>
        <v>4.5372028181282928E-2</v>
      </c>
      <c r="MO53" s="8">
        <f t="shared" si="42"/>
        <v>4.438220624884185E-2</v>
      </c>
      <c r="MP53" s="8">
        <f t="shared" si="42"/>
        <v>4.3413977961146516E-2</v>
      </c>
      <c r="MQ53" s="8">
        <f t="shared" si="42"/>
        <v>4.2466872238017657E-2</v>
      </c>
      <c r="MR53" s="8">
        <f t="shared" si="42"/>
        <v>4.1540428276213383E-2</v>
      </c>
      <c r="MS53" s="8">
        <f t="shared" si="42"/>
        <v>4.0634195325230722E-2</v>
      </c>
      <c r="MT53" s="8">
        <f t="shared" si="42"/>
        <v>3.9747732467998349E-2</v>
      </c>
      <c r="MU53" s="8">
        <f t="shared" si="42"/>
        <v>3.8880608406353337E-2</v>
      </c>
      <c r="MV53" s="8">
        <f t="shared" si="42"/>
        <v>3.8032401251198264E-2</v>
      </c>
      <c r="MW53" s="8">
        <f t="shared" si="42"/>
        <v>3.7202698317235862E-2</v>
      </c>
      <c r="MX53" s="8">
        <f t="shared" si="42"/>
        <v>3.6391095922181788E-2</v>
      </c>
      <c r="MY53" s="8">
        <f t="shared" si="42"/>
        <v>3.5597199190357878E-2</v>
      </c>
      <c r="MZ53" s="8">
        <f t="shared" si="42"/>
        <v>3.4820621860569799E-2</v>
      </c>
      <c r="NA53" s="8">
        <f t="shared" si="42"/>
        <v>3.4060986098176267E-2</v>
      </c>
      <c r="NB53" s="8">
        <f t="shared" si="42"/>
        <v>3.3317922311258012E-2</v>
      </c>
      <c r="NC53" s="8">
        <f t="shared" si="42"/>
        <v>3.259106897079711E-2</v>
      </c>
      <c r="ND53" s="8">
        <f t="shared" si="42"/>
        <v>3.1880072434779291E-2</v>
      </c>
      <c r="NE53" s="8">
        <f t="shared" si="42"/>
        <v>3.1184586776133512E-2</v>
      </c>
      <c r="NF53" s="8">
        <f t="shared" si="42"/>
        <v>3.0504273614425145E-2</v>
      </c>
      <c r="NG53" s="8">
        <f t="shared" si="42"/>
        <v>2.9838801951221038E-2</v>
      </c>
      <c r="NH53" s="8">
        <f t="shared" si="42"/>
        <v>2.9187848009045961E-2</v>
      </c>
      <c r="NI53" s="8">
        <f t="shared" si="42"/>
        <v>2.8551095073852548E-2</v>
      </c>
      <c r="NJ53" s="8">
        <f t="shared" si="42"/>
        <v>2.7928233340927672E-2</v>
      </c>
      <c r="NK53" s="8">
        <f t="shared" si="42"/>
        <v>2.7318959764160693E-2</v>
      </c>
      <c r="NL53" s="8">
        <f t="shared" si="42"/>
        <v>2.6722977908599801E-2</v>
      </c>
      <c r="NM53" s="8">
        <f t="shared" si="42"/>
        <v>2.613999780622514E-2</v>
      </c>
      <c r="NN53" s="8">
        <f t="shared" si="42"/>
        <v>2.5569735814868152E-2</v>
      </c>
      <c r="NO53" s="8">
        <f t="shared" si="42"/>
        <v>2.5011914480208893E-2</v>
      </c>
      <c r="NP53" s="8">
        <f t="shared" si="42"/>
        <v>2.4466262400783784E-2</v>
      </c>
      <c r="NQ53" s="8">
        <f t="shared" si="42"/>
        <v>2.393251409593845E-2</v>
      </c>
      <c r="NR53" s="8">
        <f t="shared" si="42"/>
        <v>2.3410409876661171E-2</v>
      </c>
      <c r="NS53" s="8">
        <f t="shared" si="42"/>
        <v>2.2899695719234243E-2</v>
      </c>
      <c r="NT53" s="8">
        <f t="shared" si="42"/>
        <v>2.2400123141641692E-2</v>
      </c>
      <c r="NU53" s="8">
        <f t="shared" si="42"/>
        <v>2.1911449082673257E-2</v>
      </c>
      <c r="NV53" s="8">
        <f t="shared" si="42"/>
        <v>2.1433435783665754E-2</v>
      </c>
      <c r="NW53" s="8">
        <f t="shared" ref="NW53:QH53" si="43">NW52/(1+$C$41)^NW51</f>
        <v>2.096585067282445E-2</v>
      </c>
      <c r="NX53" s="8">
        <f t="shared" si="43"/>
        <v>2.050846625206789E-2</v>
      </c>
      <c r="NY53" s="8">
        <f t="shared" si="43"/>
        <v>2.0061059986341407E-2</v>
      </c>
      <c r="NZ53" s="8">
        <f t="shared" si="43"/>
        <v>1.9623414195345256E-2</v>
      </c>
      <c r="OA53" s="8">
        <f t="shared" si="43"/>
        <v>1.9195315947624841E-2</v>
      </c>
      <c r="OB53" s="8">
        <f t="shared" si="43"/>
        <v>1.8776556956971363E-2</v>
      </c>
      <c r="OC53" s="8">
        <f t="shared" si="43"/>
        <v>1.8366933481082613E-2</v>
      </c>
      <c r="OD53" s="8">
        <f t="shared" si="43"/>
        <v>1.7966246222434524E-2</v>
      </c>
      <c r="OE53" s="8">
        <f t="shared" si="43"/>
        <v>1.7574300231315291E-2</v>
      </c>
      <c r="OF53" s="8">
        <f t="shared" si="43"/>
        <v>1.719090481097487E-2</v>
      </c>
      <c r="OG53" s="8">
        <f t="shared" si="43"/>
        <v>1.6815873424843683E-2</v>
      </c>
      <c r="OH53" s="8">
        <f t="shared" si="43"/>
        <v>1.6449023605775426E-2</v>
      </c>
      <c r="OI53" s="8">
        <f t="shared" si="43"/>
        <v>1.6090176867269823E-2</v>
      </c>
      <c r="OJ53" s="8">
        <f t="shared" si="43"/>
        <v>1.5739158616632085E-2</v>
      </c>
      <c r="OK53" s="8">
        <f t="shared" si="43"/>
        <v>1.5395798070026894E-2</v>
      </c>
      <c r="OL53" s="8">
        <f t="shared" si="43"/>
        <v>1.5059928169385483E-2</v>
      </c>
      <c r="OM53" s="8">
        <f t="shared" si="43"/>
        <v>1.4731385501125516E-2</v>
      </c>
      <c r="ON53" s="8">
        <f t="shared" si="43"/>
        <v>1.4410010216644101E-2</v>
      </c>
      <c r="OO53" s="8">
        <f t="shared" si="43"/>
        <v>1.4095645954545313E-2</v>
      </c>
      <c r="OP53" s="8">
        <f t="shared" si="43"/>
        <v>1.3788139764564387E-2</v>
      </c>
      <c r="OQ53" s="8">
        <f t="shared" si="43"/>
        <v>1.3487342033151557E-2</v>
      </c>
      <c r="OR53" s="8">
        <f t="shared" si="43"/>
        <v>1.3193106410679311E-2</v>
      </c>
      <c r="OS53" s="8">
        <f t="shared" si="43"/>
        <v>1.2905289740237712E-2</v>
      </c>
      <c r="OT53" s="8">
        <f t="shared" si="43"/>
        <v>1.2623751987983031E-2</v>
      </c>
      <c r="OU53" s="8">
        <f t="shared" si="43"/>
        <v>1.2348356175005976E-2</v>
      </c>
      <c r="OV53" s="8">
        <f t="shared" si="43"/>
        <v>1.2078968310686139E-2</v>
      </c>
      <c r="OW53" s="8">
        <f t="shared" si="43"/>
        <v>1.1815457327500464E-2</v>
      </c>
      <c r="OX53" s="8">
        <f t="shared" si="43"/>
        <v>1.1557695017253853E-2</v>
      </c>
      <c r="OY53" s="8">
        <f t="shared" si="43"/>
        <v>1.1305555968700977E-2</v>
      </c>
      <c r="OZ53" s="8">
        <f t="shared" si="43"/>
        <v>1.1058917506528885E-2</v>
      </c>
      <c r="PA53" s="8">
        <f t="shared" si="43"/>
        <v>1.081765963167077E-2</v>
      </c>
      <c r="PB53" s="8">
        <f t="shared" si="43"/>
        <v>1.0581664962921808E-2</v>
      </c>
      <c r="PC53" s="8">
        <f t="shared" si="43"/>
        <v>1.0350818679828733E-2</v>
      </c>
      <c r="PD53" s="8">
        <f t="shared" si="43"/>
        <v>1.0125008466825252E-2</v>
      </c>
      <c r="PE53" s="8">
        <f t="shared" si="43"/>
        <v>9.904124458586237E-3</v>
      </c>
      <c r="PF53" s="8">
        <f t="shared" si="43"/>
        <v>9.6880591865740207E-3</v>
      </c>
      <c r="PG53" s="8">
        <f t="shared" si="43"/>
        <v>9.4767075267508383E-3</v>
      </c>
      <c r="PH53" s="8">
        <f t="shared" si="43"/>
        <v>9.2699666484319532E-3</v>
      </c>
      <c r="PI53" s="8">
        <f t="shared" si="43"/>
        <v>9.067735964254595E-3</v>
      </c>
      <c r="PJ53" s="8">
        <f t="shared" si="43"/>
        <v>8.8699170812383266E-3</v>
      </c>
      <c r="PK53" s="8">
        <f t="shared" si="43"/>
        <v>8.6764137529131129E-3</v>
      </c>
      <c r="PL53" s="8">
        <f t="shared" si="43"/>
        <v>8.4871318324917181E-3</v>
      </c>
      <c r="PM53" s="8">
        <f t="shared" si="43"/>
        <v>8.3019792270636727E-3</v>
      </c>
      <c r="PN53" s="8">
        <f t="shared" si="43"/>
        <v>8.120865852788553E-3</v>
      </c>
      <c r="PO53" s="8">
        <f t="shared" si="43"/>
        <v>7.9437035910667406E-3</v>
      </c>
      <c r="PP53" s="8">
        <f t="shared" si="43"/>
        <v>7.7704062456663298E-3</v>
      </c>
      <c r="PQ53" s="8">
        <f t="shared" si="43"/>
        <v>7.6008895007853832E-3</v>
      </c>
      <c r="PR53" s="8">
        <f t="shared" si="43"/>
        <v>7.4350708800290308E-3</v>
      </c>
      <c r="PS53" s="8">
        <f t="shared" si="43"/>
        <v>7.2728697062815735E-3</v>
      </c>
      <c r="PT53" s="8">
        <f t="shared" si="43"/>
        <v>7.1142070624539491E-3</v>
      </c>
      <c r="PU53" s="8">
        <f t="shared" si="43"/>
        <v>6.9590057530875514E-3</v>
      </c>
      <c r="PV53" s="8">
        <f t="shared" si="43"/>
        <v>6.8071902667956822E-3</v>
      </c>
      <c r="PW53" s="8">
        <f t="shared" si="43"/>
        <v>6.6586867395243719E-3</v>
      </c>
      <c r="PX53" s="8">
        <f t="shared" si="43"/>
        <v>6.5134229186146675E-3</v>
      </c>
      <c r="PY53" s="8">
        <f t="shared" si="43"/>
        <v>6.371328127648972E-3</v>
      </c>
      <c r="PZ53" s="8">
        <f t="shared" si="43"/>
        <v>6.2323332320642199E-3</v>
      </c>
      <c r="QA53" s="8">
        <f t="shared" si="43"/>
        <v>6.0963706055153048E-3</v>
      </c>
      <c r="QB53" s="8">
        <f t="shared" si="43"/>
        <v>5.963374096972238E-3</v>
      </c>
      <c r="QC53" s="8">
        <f t="shared" si="43"/>
        <v>5.8332789985351546E-3</v>
      </c>
      <c r="QD53" s="8">
        <f t="shared" si="43"/>
        <v>5.7060220139514232E-3</v>
      </c>
      <c r="QE53" s="8">
        <f t="shared" si="43"/>
        <v>5.5815412278196128E-3</v>
      </c>
      <c r="QF53" s="8">
        <f t="shared" si="43"/>
        <v>5.4597760754652568E-3</v>
      </c>
      <c r="QG53" s="8">
        <f t="shared" si="43"/>
        <v>5.340667313473834E-3</v>
      </c>
      <c r="QH53" s="8">
        <f t="shared" si="43"/>
        <v>5.2241569908665587E-3</v>
      </c>
      <c r="QI53" s="8">
        <f t="shared" ref="QI53:ST53" si="44">QI52/(1+$C$41)^QI51</f>
        <v>5.110188420905026E-3</v>
      </c>
      <c r="QJ53" s="8">
        <f t="shared" si="44"/>
        <v>4.9987061535109291E-3</v>
      </c>
      <c r="QK53" s="8">
        <f t="shared" si="44"/>
        <v>4.8896559482874734E-3</v>
      </c>
      <c r="QL53" s="8">
        <f t="shared" si="44"/>
        <v>4.7829847481293437E-3</v>
      </c>
      <c r="QM53" s="8">
        <f t="shared" si="44"/>
        <v>4.6786406534083877E-3</v>
      </c>
      <c r="QN53" s="8">
        <f t="shared" si="44"/>
        <v>4.576572896722462E-3</v>
      </c>
      <c r="QO53" s="8">
        <f t="shared" si="44"/>
        <v>4.4767318181951404E-3</v>
      </c>
      <c r="QP53" s="8">
        <f t="shared" si="44"/>
        <v>4.3790688413142794E-3</v>
      </c>
      <c r="QQ53" s="8">
        <f t="shared" si="44"/>
        <v>4.283536449297686E-3</v>
      </c>
      <c r="QR53" s="8">
        <f t="shared" si="44"/>
        <v>4.190088161974379E-3</v>
      </c>
      <c r="QS53" s="8">
        <f t="shared" si="44"/>
        <v>4.09867851317021E-3</v>
      </c>
      <c r="QT53" s="8">
        <f t="shared" si="44"/>
        <v>4.0092630285868125E-3</v>
      </c>
      <c r="QU53" s="8">
        <f t="shared" si="44"/>
        <v>3.9217982041631714E-3</v>
      </c>
      <c r="QV53" s="8">
        <f t="shared" si="44"/>
        <v>3.8362414849092124E-3</v>
      </c>
      <c r="QW53" s="8">
        <f t="shared" si="44"/>
        <v>3.7525512442011743E-3</v>
      </c>
      <c r="QX53" s="8">
        <f t="shared" si="44"/>
        <v>3.6706867635286598E-3</v>
      </c>
      <c r="QY53" s="8">
        <f t="shared" si="44"/>
        <v>3.590608212683523E-3</v>
      </c>
      <c r="QZ53" s="8">
        <f t="shared" si="44"/>
        <v>3.512276630380941E-3</v>
      </c>
      <c r="RA53" s="8">
        <f t="shared" si="44"/>
        <v>3.4356539053032567E-3</v>
      </c>
      <c r="RB53" s="8">
        <f t="shared" si="44"/>
        <v>3.3607027575573672E-3</v>
      </c>
      <c r="RC53" s="8">
        <f t="shared" si="44"/>
        <v>3.2873867205366154E-3</v>
      </c>
      <c r="RD53" s="8">
        <f t="shared" si="44"/>
        <v>3.2156701231783984E-3</v>
      </c>
      <c r="RE53" s="8">
        <f t="shared" si="44"/>
        <v>3.1455180726088247E-3</v>
      </c>
      <c r="RF53" s="8">
        <f t="shared" si="44"/>
        <v>3.07689643716599E-3</v>
      </c>
      <c r="RG53" s="8">
        <f t="shared" si="44"/>
        <v>3.0097718297936189E-3</v>
      </c>
      <c r="RH53" s="8">
        <f t="shared" si="44"/>
        <v>2.9441115917969835E-3</v>
      </c>
      <c r="RI53" s="8">
        <f t="shared" si="44"/>
        <v>2.8798837769531938E-3</v>
      </c>
      <c r="RJ53" s="8">
        <f t="shared" si="44"/>
        <v>2.8170571359681313E-3</v>
      </c>
      <c r="RK53" s="8">
        <f t="shared" si="44"/>
        <v>2.7556011012724816E-3</v>
      </c>
      <c r="RL53" s="8">
        <f t="shared" si="44"/>
        <v>2.6954857721494278E-3</v>
      </c>
      <c r="RM53" s="8">
        <f t="shared" si="44"/>
        <v>2.6366819001868115E-3</v>
      </c>
      <c r="RN53" s="8">
        <f t="shared" si="44"/>
        <v>2.5791608750466571E-3</v>
      </c>
      <c r="RO53" s="8">
        <f t="shared" si="44"/>
        <v>2.5228947105451491E-3</v>
      </c>
      <c r="RP53" s="8">
        <f t="shared" si="44"/>
        <v>2.4678560310362765E-3</v>
      </c>
      <c r="RQ53" s="8">
        <f t="shared" si="44"/>
        <v>2.4140180580925312E-3</v>
      </c>
      <c r="RR53" s="8">
        <f t="shared" si="44"/>
        <v>2.3613545974761831E-3</v>
      </c>
      <c r="RS53" s="8">
        <f t="shared" si="44"/>
        <v>2.309840026394771E-3</v>
      </c>
      <c r="RT53" s="8">
        <f t="shared" si="44"/>
        <v>2.2594492810346371E-3</v>
      </c>
      <c r="RU53" s="8">
        <f t="shared" si="44"/>
        <v>2.2101578443664192E-3</v>
      </c>
      <c r="RV53" s="8">
        <f t="shared" si="44"/>
        <v>2.1619417342165739E-3</v>
      </c>
      <c r="RW53" s="8">
        <f t="shared" si="44"/>
        <v>2.1147774915991355E-3</v>
      </c>
      <c r="RX53" s="8">
        <f t="shared" si="44"/>
        <v>2.0686421693020141E-3</v>
      </c>
      <c r="RY53" s="8">
        <f t="shared" si="44"/>
        <v>2.0235133207223001E-3</v>
      </c>
      <c r="RZ53" s="8">
        <f t="shared" si="44"/>
        <v>1.9793689889451307E-3</v>
      </c>
      <c r="SA53" s="8">
        <f t="shared" si="44"/>
        <v>1.9361876960608101E-3</v>
      </c>
      <c r="SB53" s="8">
        <f t="shared" si="44"/>
        <v>1.8939484327149816E-3</v>
      </c>
      <c r="SC53" s="8">
        <f t="shared" si="44"/>
        <v>1.8526306478867723E-3</v>
      </c>
      <c r="SD53" s="8">
        <f t="shared" si="44"/>
        <v>1.8122142388899321E-3</v>
      </c>
      <c r="SE53" s="8">
        <f t="shared" si="44"/>
        <v>1.7726795415921096E-3</v>
      </c>
      <c r="SF53" s="8">
        <f t="shared" si="44"/>
        <v>1.7340073208474941E-3</v>
      </c>
      <c r="SG53" s="8">
        <f t="shared" si="44"/>
        <v>1.6961787611381822E-3</v>
      </c>
      <c r="SH53" s="8">
        <f t="shared" si="44"/>
        <v>1.6591754574197045E-3</v>
      </c>
      <c r="SI53" s="8">
        <f t="shared" si="44"/>
        <v>1.6229794061662704E-3</v>
      </c>
      <c r="SJ53" s="8">
        <f t="shared" si="44"/>
        <v>1.5875729966113566E-3</v>
      </c>
      <c r="SK53" s="8">
        <f t="shared" si="44"/>
        <v>1.5529390021794005E-3</v>
      </c>
      <c r="SL53" s="8">
        <f t="shared" si="44"/>
        <v>1.5190605721044042E-3</v>
      </c>
      <c r="SM53" s="8">
        <f t="shared" si="44"/>
        <v>1.485921223231397E-3</v>
      </c>
      <c r="SN53" s="8">
        <f t="shared" si="44"/>
        <v>1.4535048319967449E-3</v>
      </c>
      <c r="SO53" s="8">
        <f t="shared" si="44"/>
        <v>1.4217956265834201E-3</v>
      </c>
      <c r="SP53" s="8">
        <f t="shared" si="44"/>
        <v>1.3907781792474058E-3</v>
      </c>
      <c r="SQ53" s="8">
        <f t="shared" si="44"/>
        <v>1.3604373988115109E-3</v>
      </c>
      <c r="SR53" s="8">
        <f t="shared" si="44"/>
        <v>1.3307585233229289E-3</v>
      </c>
      <c r="SS53" s="8">
        <f t="shared" si="44"/>
        <v>1.3017271128709861E-3</v>
      </c>
      <c r="ST53" s="8">
        <f t="shared" si="44"/>
        <v>1.273329042561569E-3</v>
      </c>
      <c r="SU53" s="8">
        <f t="shared" ref="SU53:VF53" si="45">SU52/(1+$C$41)^SU51</f>
        <v>1.2455504956448238E-3</v>
      </c>
      <c r="SV53" s="8">
        <f t="shared" si="45"/>
        <v>1.2183779567927762E-3</v>
      </c>
      <c r="SW53" s="8">
        <f t="shared" si="45"/>
        <v>1.1917982055236066E-3</v>
      </c>
      <c r="SX53" s="8">
        <f t="shared" si="45"/>
        <v>1.1657983097693799E-3</v>
      </c>
      <c r="SY53" s="8">
        <f t="shared" si="45"/>
        <v>1.1403656195840971E-3</v>
      </c>
      <c r="SZ53" s="8">
        <f t="shared" si="45"/>
        <v>1.1154877609890134E-3</v>
      </c>
      <c r="TA53" s="8">
        <f t="shared" si="45"/>
        <v>1.0911526299522219E-3</v>
      </c>
      <c r="TB53" s="8">
        <f t="shared" si="45"/>
        <v>1.0673483864995779E-3</v>
      </c>
      <c r="TC53" s="8">
        <f t="shared" si="45"/>
        <v>1.0440634489540987E-3</v>
      </c>
      <c r="TD53" s="8">
        <f t="shared" si="45"/>
        <v>1.0212864883010334E-3</v>
      </c>
      <c r="TE53" s="8">
        <f t="shared" si="45"/>
        <v>9.9900642267586239E-4</v>
      </c>
      <c r="TF53" s="8">
        <f t="shared" si="45"/>
        <v>9.7721241197254536E-4</v>
      </c>
      <c r="TG53" s="8">
        <f t="shared" si="45"/>
        <v>9.5589385256939516E-4</v>
      </c>
      <c r="TH53" s="8">
        <f t="shared" si="45"/>
        <v>9.3504037217000872E-4</v>
      </c>
      <c r="TI53" s="8">
        <f t="shared" si="45"/>
        <v>9.1464182475674727E-4</v>
      </c>
      <c r="TJ53" s="8">
        <f t="shared" si="45"/>
        <v>8.9468828565430862E-4</v>
      </c>
      <c r="TK53" s="8">
        <f t="shared" si="45"/>
        <v>8.7517004670099516E-4</v>
      </c>
      <c r="TL53" s="8">
        <f t="shared" si="45"/>
        <v>8.5607761152531824E-4</v>
      </c>
      <c r="TM53" s="8">
        <f t="shared" si="45"/>
        <v>8.3740169092565012E-4</v>
      </c>
      <c r="TN53" s="8">
        <f t="shared" si="45"/>
        <v>8.1913319835067203E-4</v>
      </c>
      <c r="TO53" s="8">
        <f t="shared" si="45"/>
        <v>8.0126324547841817E-4</v>
      </c>
      <c r="TP53" s="8">
        <f t="shared" si="45"/>
        <v>7.8378313789176531E-4</v>
      </c>
      <c r="TQ53" s="8">
        <f t="shared" si="45"/>
        <v>7.6668437084826779E-4</v>
      </c>
      <c r="TR53" s="8">
        <f t="shared" si="45"/>
        <v>7.4995862514227194E-4</v>
      </c>
      <c r="TS53" s="8">
        <f t="shared" si="45"/>
        <v>7.335977630573055E-4</v>
      </c>
      <c r="TT53" s="8">
        <f t="shared" si="45"/>
        <v>7.1759382440676506E-4</v>
      </c>
      <c r="TU53" s="8">
        <f t="shared" si="45"/>
        <v>7.0193902266098155E-4</v>
      </c>
      <c r="TV53" s="8">
        <f t="shared" si="45"/>
        <v>6.8662574115877341E-4</v>
      </c>
      <c r="TW53" s="8">
        <f t="shared" si="45"/>
        <v>6.716465294016508E-4</v>
      </c>
      <c r="TX53" s="8">
        <f t="shared" si="45"/>
        <v>6.5699409942886113E-4</v>
      </c>
      <c r="TY53" s="8">
        <f t="shared" si="45"/>
        <v>6.4266132227151697E-4</v>
      </c>
      <c r="TZ53" s="8">
        <f t="shared" si="45"/>
        <v>6.2864122448407986E-4</v>
      </c>
      <c r="UA53" s="8">
        <f t="shared" si="45"/>
        <v>6.1492698475151147E-4</v>
      </c>
      <c r="UB53" s="8">
        <f t="shared" si="45"/>
        <v>6.015119305704422E-4</v>
      </c>
      <c r="UC53" s="8">
        <f t="shared" si="45"/>
        <v>5.8838953500274266E-4</v>
      </c>
      <c r="UD53" s="8">
        <f t="shared" si="45"/>
        <v>5.7555341349991814E-4</v>
      </c>
      <c r="UE53" s="8">
        <f t="shared" si="45"/>
        <v>5.6299732079678061E-4</v>
      </c>
      <c r="UF53" s="8">
        <f t="shared" si="45"/>
        <v>5.5071514787288843E-4</v>
      </c>
      <c r="UG53" s="8">
        <f t="shared" si="45"/>
        <v>5.3870091898027342E-4</v>
      </c>
      <c r="UH53" s="8">
        <f t="shared" si="45"/>
        <v>5.2694878873600951E-4</v>
      </c>
      <c r="UI53" s="8">
        <f t="shared" si="45"/>
        <v>5.1545303927821179E-4</v>
      </c>
      <c r="UJ53" s="8">
        <f t="shared" si="45"/>
        <v>5.0420807748407582E-4</v>
      </c>
      <c r="UK53" s="8">
        <f t="shared" si="45"/>
        <v>4.9320843224860949E-4</v>
      </c>
      <c r="UL53" s="8">
        <f t="shared" si="45"/>
        <v>4.8244875182273082E-4</v>
      </c>
      <c r="UM53" s="8">
        <f t="shared" si="45"/>
        <v>4.7192380120943735E-4</v>
      </c>
      <c r="UN53" s="8">
        <f t="shared" si="45"/>
        <v>4.6162845961677802E-4</v>
      </c>
      <c r="UO53" s="8">
        <f t="shared" si="45"/>
        <v>4.5155771796639337E-4</v>
      </c>
      <c r="UP53" s="8">
        <f t="shared" si="45"/>
        <v>4.4170667645640482E-4</v>
      </c>
      <c r="UQ53" s="8">
        <f t="shared" si="45"/>
        <v>4.320705421774755E-4</v>
      </c>
      <c r="UR53" s="8">
        <f t="shared" si="45"/>
        <v>4.2264462678087429E-4</v>
      </c>
      <c r="US53" s="8">
        <f t="shared" si="45"/>
        <v>4.1342434419741543E-4</v>
      </c>
      <c r="UT53" s="8">
        <f t="shared" si="45"/>
        <v>4.0440520840615961E-4</v>
      </c>
      <c r="UU53" s="8">
        <f t="shared" si="45"/>
        <v>3.9558283125179316E-4</v>
      </c>
      <c r="UV53" s="8">
        <f t="shared" si="45"/>
        <v>3.8695292030962162E-4</v>
      </c>
      <c r="UW53" s="8">
        <f t="shared" si="45"/>
        <v>3.7851127679714163E-4</v>
      </c>
      <c r="UX53" s="8">
        <f t="shared" si="45"/>
        <v>3.7025379353117097E-4</v>
      </c>
      <c r="UY53" s="8">
        <f t="shared" si="45"/>
        <v>3.6217645292954779E-4</v>
      </c>
      <c r="UZ53" s="8">
        <f t="shared" si="45"/>
        <v>3.5427532505642197E-4</v>
      </c>
      <c r="VA53" s="8">
        <f t="shared" si="45"/>
        <v>3.4654656571019113E-4</v>
      </c>
      <c r="VB53" s="8">
        <f t="shared" si="45"/>
        <v>3.389864145531487E-4</v>
      </c>
      <c r="VC53" s="8">
        <f t="shared" si="45"/>
        <v>3.315911932819363E-4</v>
      </c>
      <c r="VD53" s="8">
        <f t="shared" si="45"/>
        <v>3.2435730383790725E-4</v>
      </c>
      <c r="VE53" s="8">
        <f t="shared" si="45"/>
        <v>3.1728122665653364E-4</v>
      </c>
      <c r="VF53" s="8">
        <f t="shared" si="45"/>
        <v>3.1035951895500301E-4</v>
      </c>
      <c r="VG53" s="8">
        <f t="shared" ref="VG53:XR53" si="46">VG52/(1+$C$41)^VG51</f>
        <v>3.0358881305717289E-4</v>
      </c>
      <c r="VH53" s="8">
        <f t="shared" si="46"/>
        <v>2.969658147550668E-4</v>
      </c>
      <c r="VI53" s="8">
        <f t="shared" si="46"/>
        <v>2.9048730170611606E-4</v>
      </c>
      <c r="VJ53" s="8">
        <f t="shared" si="46"/>
        <v>2.8415012186536659E-4</v>
      </c>
      <c r="VK53" s="8">
        <f t="shared" si="46"/>
        <v>2.7795119195188795E-4</v>
      </c>
      <c r="VL53" s="8">
        <f t="shared" si="46"/>
        <v>2.7188749594863948E-4</v>
      </c>
      <c r="VM53" s="8">
        <f t="shared" si="46"/>
        <v>2.6595608363506196E-4</v>
      </c>
      <c r="VN53" s="8">
        <f t="shared" si="46"/>
        <v>2.6015406915168212E-4</v>
      </c>
      <c r="VO53" s="8">
        <f t="shared" si="46"/>
        <v>2.5447862959603192E-4</v>
      </c>
      <c r="VP53" s="8">
        <f t="shared" si="46"/>
        <v>2.4892700364919761E-4</v>
      </c>
      <c r="VQ53" s="8">
        <f t="shared" si="46"/>
        <v>2.4349649023233303E-4</v>
      </c>
      <c r="VR53" s="8">
        <f t="shared" si="46"/>
        <v>2.3818444719248013E-4</v>
      </c>
      <c r="VS53" s="8">
        <f t="shared" si="46"/>
        <v>2.3298829001706145E-4</v>
      </c>
      <c r="VT53" s="8">
        <f t="shared" si="46"/>
        <v>2.2790549057641473E-4</v>
      </c>
      <c r="VU53" s="8">
        <f t="shared" si="46"/>
        <v>2.2293357589376145E-4</v>
      </c>
      <c r="VV53" s="8">
        <f t="shared" si="46"/>
        <v>2.180701269420085E-4</v>
      </c>
      <c r="VW53" s="8">
        <f t="shared" si="46"/>
        <v>2.1331277746679912E-4</v>
      </c>
      <c r="VX53" s="8">
        <f t="shared" si="46"/>
        <v>2.0865921283523913E-4</v>
      </c>
      <c r="VY53" s="8">
        <f t="shared" si="46"/>
        <v>2.0410716890973936E-4</v>
      </c>
      <c r="VZ53" s="8">
        <f t="shared" si="46"/>
        <v>1.996544309464261E-4</v>
      </c>
      <c r="WA53" s="8">
        <f t="shared" si="46"/>
        <v>1.9529883251758308E-4</v>
      </c>
      <c r="WB53" s="8">
        <f t="shared" si="46"/>
        <v>1.910382544576014E-4</v>
      </c>
      <c r="WC53" s="8">
        <f t="shared" si="46"/>
        <v>1.8687062383192446E-4</v>
      </c>
      <c r="WD53" s="8">
        <f t="shared" si="46"/>
        <v>1.8279391292848525E-4</v>
      </c>
      <c r="WE53" s="8">
        <f t="shared" si="46"/>
        <v>1.7880613827114732E-4</v>
      </c>
      <c r="WF53" s="8">
        <f t="shared" si="46"/>
        <v>1.7490535965466734E-4</v>
      </c>
      <c r="WG53" s="8">
        <f t="shared" si="46"/>
        <v>1.7108967920071081E-4</v>
      </c>
      <c r="WH53" s="8">
        <f t="shared" si="46"/>
        <v>1.6735724043446157E-4</v>
      </c>
      <c r="WI53" s="8">
        <f t="shared" si="46"/>
        <v>1.6370622738137562E-4</v>
      </c>
      <c r="WJ53" s="8">
        <f t="shared" si="46"/>
        <v>1.6013486368363997E-4</v>
      </c>
      <c r="WK53" s="8">
        <f t="shared" si="46"/>
        <v>1.5664141173590631E-4</v>
      </c>
      <c r="WL53" s="8">
        <f t="shared" si="46"/>
        <v>1.5322417183987947E-4</v>
      </c>
      <c r="WM53" s="8">
        <f t="shared" si="46"/>
        <v>1.4988148137734904E-4</v>
      </c>
      <c r="WN53" s="8">
        <f t="shared" si="46"/>
        <v>1.46611714001262E-4</v>
      </c>
      <c r="WO53" s="8">
        <f t="shared" si="46"/>
        <v>1.434132788444423E-4</v>
      </c>
      <c r="WP53" s="8">
        <f t="shared" si="46"/>
        <v>1.4028461974557315E-4</v>
      </c>
      <c r="WQ53" s="8">
        <f t="shared" si="46"/>
        <v>1.3722421449206482E-4</v>
      </c>
      <c r="WR53" s="8">
        <f t="shared" si="46"/>
        <v>1.3423057407943988E-4</v>
      </c>
      <c r="WS53" s="8">
        <f t="shared" si="46"/>
        <v>1.3130224198687552E-4</v>
      </c>
      <c r="WT53" s="8">
        <f t="shared" si="46"/>
        <v>1.2843779346855002E-4</v>
      </c>
      <c r="WU53" s="8">
        <f t="shared" si="46"/>
        <v>1.2563583486044987E-4</v>
      </c>
      <c r="WV53" s="8">
        <f t="shared" si="46"/>
        <v>1.2289500290229817E-4</v>
      </c>
      <c r="WW53" s="8">
        <f t="shared" si="46"/>
        <v>1.2021396407427664E-4</v>
      </c>
      <c r="WX53" s="8">
        <f t="shared" si="46"/>
        <v>1.1759141394821703E-4</v>
      </c>
      <c r="WY53" s="8">
        <f t="shared" si="46"/>
        <v>1.1502607655294671E-4</v>
      </c>
      <c r="WZ53" s="8">
        <f t="shared" si="46"/>
        <v>1.1251670375347988E-4</v>
      </c>
      <c r="XA53" s="8">
        <f t="shared" si="46"/>
        <v>1.1006207464375205E-4</v>
      </c>
      <c r="XB53" s="8">
        <f t="shared" si="46"/>
        <v>1.0766099495260224E-4</v>
      </c>
      <c r="XC53" s="8">
        <f t="shared" si="46"/>
        <v>1.0531229646271469E-4</v>
      </c>
      <c r="XD53" s="8">
        <f t="shared" si="46"/>
        <v>1.0301483644223592E-4</v>
      </c>
      <c r="XE53" s="8">
        <f t="shared" si="46"/>
        <v>1.0076749708879217E-4</v>
      </c>
      <c r="XF53" s="8">
        <f t="shared" si="46"/>
        <v>9.8569184985635477E-5</v>
      </c>
      <c r="XG53" s="8">
        <f t="shared" si="46"/>
        <v>9.6418830569654758E-5</v>
      </c>
      <c r="XH53" s="8">
        <f t="shared" si="46"/>
        <v>9.431538761099203E-5</v>
      </c>
      <c r="XI53" s="8">
        <f t="shared" si="46"/>
        <v>9.2257832704011872E-5</v>
      </c>
      <c r="XJ53" s="8">
        <f t="shared" si="46"/>
        <v>9.024516476937493E-5</v>
      </c>
      <c r="XK53" s="8">
        <f t="shared" si="46"/>
        <v>8.8276404566974803E-5</v>
      </c>
      <c r="XL53" s="8">
        <f t="shared" si="46"/>
        <v>8.6350594219499979E-5</v>
      </c>
      <c r="XM53" s="8">
        <f t="shared" si="46"/>
        <v>8.446679674638988E-5</v>
      </c>
      <c r="XN53" s="8">
        <f t="shared" si="46"/>
        <v>8.262409560795783E-5</v>
      </c>
      <c r="XO53" s="8">
        <f t="shared" si="46"/>
        <v>8.0821594259459516E-5</v>
      </c>
      <c r="XP53" s="8">
        <f t="shared" si="46"/>
        <v>7.905841571488942E-5</v>
      </c>
      <c r="XQ53" s="8">
        <f t="shared" si="46"/>
        <v>7.7333702120293627E-5</v>
      </c>
      <c r="XR53" s="8">
        <f t="shared" si="46"/>
        <v>7.5646614336390882E-5</v>
      </c>
      <c r="XS53" s="8">
        <f t="shared" ref="XS53:AAD53" si="47">XS52/(1+$C$41)^XS51</f>
        <v>7.3996331530299349E-5</v>
      </c>
      <c r="XT53" s="8">
        <f t="shared" si="47"/>
        <v>7.2382050776169713E-5</v>
      </c>
      <c r="XU53" s="8">
        <f t="shared" si="47"/>
        <v>7.0802986664531155E-5</v>
      </c>
      <c r="XV53" s="8">
        <f t="shared" si="47"/>
        <v>6.9258370920159448E-5</v>
      </c>
      <c r="XW53" s="8">
        <f t="shared" si="47"/>
        <v>6.77474520282816E-5</v>
      </c>
      <c r="XX53" s="8">
        <f t="shared" si="47"/>
        <v>6.6269494868935217E-5</v>
      </c>
      <c r="XY53" s="8">
        <f t="shared" si="47"/>
        <v>6.4823780359304288E-5</v>
      </c>
      <c r="XZ53" s="8">
        <f t="shared" si="47"/>
        <v>6.3409605103857973E-5</v>
      </c>
      <c r="YA53" s="8">
        <f t="shared" si="47"/>
        <v>6.2026281052121645E-5</v>
      </c>
      <c r="YB53" s="8">
        <f t="shared" si="47"/>
        <v>6.0673135163913983E-5</v>
      </c>
      <c r="YC53" s="8">
        <f t="shared" si="47"/>
        <v>5.934950908188711E-5</v>
      </c>
      <c r="YD53" s="8">
        <f t="shared" si="47"/>
        <v>5.8054758811210484E-5</v>
      </c>
      <c r="YE53" s="8">
        <f t="shared" si="47"/>
        <v>5.6788254406242782E-5</v>
      </c>
      <c r="YF53" s="8">
        <f t="shared" si="47"/>
        <v>5.5549379664039126E-5</v>
      </c>
      <c r="YG53" s="8">
        <f t="shared" si="47"/>
        <v>5.4337531824544837E-5</v>
      </c>
      <c r="YH53" s="8">
        <f t="shared" si="47"/>
        <v>5.3152121277329354E-5</v>
      </c>
      <c r="YI53" s="8">
        <f t="shared" si="47"/>
        <v>5.1992571274718441E-5</v>
      </c>
      <c r="YJ53" s="8">
        <f t="shared" si="47"/>
        <v>5.085831765118409E-5</v>
      </c>
      <c r="YK53" s="8">
        <f t="shared" si="47"/>
        <v>4.9748808548856495E-5</v>
      </c>
      <c r="YL53" s="8">
        <f t="shared" si="47"/>
        <v>4.8663504149023978E-5</v>
      </c>
      <c r="YM53" s="8">
        <f t="shared" si="47"/>
        <v>4.7601876409490574E-5</v>
      </c>
      <c r="YN53" s="8">
        <f t="shared" si="47"/>
        <v>4.6563408807663131E-5</v>
      </c>
      <c r="YO53" s="8">
        <f t="shared" si="47"/>
        <v>4.5547596089243425E-5</v>
      </c>
      <c r="YP53" s="8">
        <f t="shared" si="47"/>
        <v>4.4553944022402389E-5</v>
      </c>
      <c r="YQ53" s="8">
        <f t="shared" si="47"/>
        <v>4.3581969157317592E-5</v>
      </c>
      <c r="YR53" s="8">
        <f t="shared" si="47"/>
        <v>4.2631198590956185E-5</v>
      </c>
      <c r="YS53" s="8">
        <f t="shared" si="47"/>
        <v>4.1701169736989559E-5</v>
      </c>
      <c r="YT53" s="8">
        <f t="shared" si="47"/>
        <v>4.0791430100727307E-5</v>
      </c>
      <c r="YU53" s="8">
        <f t="shared" si="47"/>
        <v>3.9901537058961244E-5</v>
      </c>
      <c r="YV53" s="8">
        <f t="shared" si="47"/>
        <v>3.9031057644612214E-5</v>
      </c>
      <c r="YW53" s="8">
        <f t="shared" si="47"/>
        <v>3.8179568336075062E-5</v>
      </c>
      <c r="YX53" s="8">
        <f t="shared" si="47"/>
        <v>3.7346654851159028E-5</v>
      </c>
      <c r="YY53" s="8">
        <f t="shared" si="47"/>
        <v>3.6531911945523741E-5</v>
      </c>
      <c r="YZ53" s="8">
        <f t="shared" si="47"/>
        <v>3.5734943215512178E-5</v>
      </c>
      <c r="ZA53" s="8">
        <f t="shared" si="47"/>
        <v>3.4955360905285143E-5</v>
      </c>
      <c r="ZB53" s="8">
        <f t="shared" si="47"/>
        <v>3.4192785718163181E-5</v>
      </c>
      <c r="ZC53" s="8">
        <f t="shared" si="47"/>
        <v>3.3446846632084194E-5</v>
      </c>
      <c r="ZD53" s="8">
        <f t="shared" si="47"/>
        <v>3.2717180719086992E-5</v>
      </c>
      <c r="ZE53" s="8">
        <f t="shared" si="47"/>
        <v>3.2003432968732961E-5</v>
      </c>
      <c r="ZF53" s="8">
        <f t="shared" si="47"/>
        <v>3.1305256115379772E-5</v>
      </c>
      <c r="ZG53" s="8">
        <f t="shared" si="47"/>
        <v>3.0622310469223463E-5</v>
      </c>
      <c r="ZH53" s="8">
        <f t="shared" si="47"/>
        <v>2.9954263751026246E-5</v>
      </c>
      <c r="ZI53" s="8">
        <f t="shared" si="47"/>
        <v>2.9300790930449933E-5</v>
      </c>
      <c r="ZJ53" s="8">
        <f t="shared" si="47"/>
        <v>2.8661574067916229E-5</v>
      </c>
      <c r="ZK53" s="8">
        <f t="shared" si="47"/>
        <v>2.8036302159916947E-5</v>
      </c>
      <c r="ZL53" s="8">
        <f t="shared" si="47"/>
        <v>2.7424670987698828E-5</v>
      </c>
      <c r="ZM53" s="8">
        <f t="shared" si="47"/>
        <v>2.6826382969249551E-5</v>
      </c>
      <c r="ZN53" s="8">
        <f t="shared" si="47"/>
        <v>2.6241147014512541E-5</v>
      </c>
      <c r="ZO53" s="8">
        <f t="shared" si="47"/>
        <v>2.5668678383760644E-5</v>
      </c>
      <c r="ZP53" s="8">
        <f t="shared" si="47"/>
        <v>2.5108698549059228E-5</v>
      </c>
      <c r="ZQ53" s="8">
        <f t="shared" si="47"/>
        <v>2.4560935058751713E-5</v>
      </c>
      <c r="ZR53" s="8">
        <f t="shared" si="47"/>
        <v>2.4025121404901372E-5</v>
      </c>
      <c r="ZS53" s="8">
        <f t="shared" si="47"/>
        <v>2.3500996893625035E-5</v>
      </c>
      <c r="ZT53" s="8">
        <f t="shared" si="47"/>
        <v>2.2988306518255477E-5</v>
      </c>
      <c r="ZU53" s="8">
        <f t="shared" si="47"/>
        <v>2.2486800835270956E-5</v>
      </c>
      <c r="ZV53" s="8">
        <f t="shared" si="47"/>
        <v>2.1996235842931296E-5</v>
      </c>
      <c r="ZW53" s="8">
        <f t="shared" si="47"/>
        <v>2.1516372862561775E-5</v>
      </c>
      <c r="ZX53" s="8">
        <f t="shared" si="47"/>
        <v>2.1046978422426745E-5</v>
      </c>
      <c r="ZY53" s="8">
        <f t="shared" si="47"/>
        <v>2.0587824144136709E-5</v>
      </c>
      <c r="ZZ53" s="8">
        <f t="shared" si="47"/>
        <v>2.013868663153344E-5</v>
      </c>
      <c r="AAA53" s="8">
        <f t="shared" si="47"/>
        <v>1.9699347361999247E-5</v>
      </c>
      <c r="AAB53" s="8">
        <f t="shared" si="47"/>
        <v>1.9269592580137274E-5</v>
      </c>
      <c r="AAC53" s="8">
        <f t="shared" si="47"/>
        <v>1.8849213193771382E-5</v>
      </c>
      <c r="AAD53" s="8">
        <f t="shared" si="47"/>
        <v>1.8438004672214711E-5</v>
      </c>
      <c r="AAE53" s="8">
        <f t="shared" ref="AAE53:ACP53" si="48">AAE52/(1+$C$41)^AAE51</f>
        <v>1.8035766946757729E-5</v>
      </c>
      <c r="AAF53" s="8">
        <f t="shared" si="48"/>
        <v>1.7642304313327086E-5</v>
      </c>
      <c r="AAG53" s="8">
        <f t="shared" si="48"/>
        <v>1.7257425337268116E-5</v>
      </c>
      <c r="AAH53" s="8">
        <f t="shared" si="48"/>
        <v>1.6880942760204495E-5</v>
      </c>
      <c r="AAI53" s="8">
        <f t="shared" si="48"/>
        <v>1.6512673408929914E-5</v>
      </c>
      <c r="AAJ53" s="8">
        <f t="shared" si="48"/>
        <v>1.6152438106287258E-5</v>
      </c>
      <c r="AAK53" s="8">
        <f t="shared" si="48"/>
        <v>1.5800061583992061E-5</v>
      </c>
      <c r="AAL53" s="8">
        <f t="shared" si="48"/>
        <v>1.5455372397357753E-5</v>
      </c>
      <c r="AAM53" s="8">
        <f t="shared" si="48"/>
        <v>1.5118202841881278E-5</v>
      </c>
      <c r="AAN53" s="8">
        <f t="shared" si="48"/>
        <v>1.4788388871648392E-5</v>
      </c>
      <c r="AAO53" s="8">
        <f t="shared" si="48"/>
        <v>1.4465770019519062E-5</v>
      </c>
      <c r="AAP53" s="8">
        <f t="shared" si="48"/>
        <v>1.415018931905402E-5</v>
      </c>
      <c r="AAQ53" s="8">
        <f t="shared" si="48"/>
        <v>1.3841493228144618E-5</v>
      </c>
      <c r="AAR53" s="8">
        <f t="shared" si="48"/>
        <v>1.3539531554308665E-5</v>
      </c>
      <c r="AAS53" s="8">
        <f t="shared" si="48"/>
        <v>1.3244157381616042E-5</v>
      </c>
      <c r="AAT53" s="8">
        <f t="shared" si="48"/>
        <v>1.2955226999208473E-5</v>
      </c>
      <c r="AAU53" s="8">
        <f t="shared" si="48"/>
        <v>1.2672599831378679E-5</v>
      </c>
      <c r="AAV53" s="8">
        <f t="shared" si="48"/>
        <v>1.2396138369174916E-5</v>
      </c>
      <c r="AAW53" s="8">
        <f t="shared" si="48"/>
        <v>1.2125708103497582E-5</v>
      </c>
      <c r="AAX53" s="8">
        <f t="shared" si="48"/>
        <v>1.1861177459655397E-5</v>
      </c>
      <c r="AAY53" s="8">
        <f t="shared" si="48"/>
        <v>1.1602417733349268E-5</v>
      </c>
      <c r="AAZ53" s="8">
        <f t="shared" si="48"/>
        <v>1.1349303028052709E-5</v>
      </c>
      <c r="ABA53" s="8">
        <f t="shared" si="48"/>
        <v>1.110171019375837E-5</v>
      </c>
      <c r="ABB53" s="8">
        <f t="shared" si="48"/>
        <v>1.0859518767060808E-5</v>
      </c>
      <c r="ABC53" s="8">
        <f t="shared" si="48"/>
        <v>1.0622610912546456E-5</v>
      </c>
      <c r="ABD53" s="8">
        <f t="shared" si="48"/>
        <v>1.0390871365462158E-5</v>
      </c>
      <c r="ABE53" s="8">
        <f t="shared" si="48"/>
        <v>1.0164187375634451E-5</v>
      </c>
      <c r="ABF53" s="8">
        <f t="shared" si="48"/>
        <v>9.9424486526122733E-6</v>
      </c>
      <c r="ABG53" s="8">
        <f t="shared" si="48"/>
        <v>9.7255473120064603E-6</v>
      </c>
      <c r="ABH53" s="8">
        <f t="shared" si="48"/>
        <v>9.5133778229998272E-6</v>
      </c>
      <c r="ABI53" s="8">
        <f t="shared" si="48"/>
        <v>9.3058369570023844E-6</v>
      </c>
      <c r="ABJ53" s="8">
        <f t="shared" si="48"/>
        <v>9.1028237374266805E-6</v>
      </c>
      <c r="ABK53" s="8">
        <f t="shared" si="48"/>
        <v>8.9042393905588183E-6</v>
      </c>
      <c r="ABL53" s="8">
        <f t="shared" si="48"/>
        <v>8.7099872975012551E-6</v>
      </c>
      <c r="ABM53" s="8">
        <f t="shared" si="48"/>
        <v>8.5199729471640033E-6</v>
      </c>
      <c r="ABN53" s="8">
        <f t="shared" si="48"/>
        <v>8.3341038902813605E-6</v>
      </c>
      <c r="ABO53" s="8">
        <f t="shared" si="48"/>
        <v>8.1522896944318097E-6</v>
      </c>
      <c r="ABP53" s="8">
        <f t="shared" si="48"/>
        <v>7.9744419000391645E-6</v>
      </c>
      <c r="ABQ53" s="8">
        <f t="shared" si="48"/>
        <v>7.8004739773336082E-6</v>
      </c>
      <c r="ABR53" s="8">
        <f t="shared" si="48"/>
        <v>7.6303012842516158E-6</v>
      </c>
      <c r="ABS53" s="8">
        <f t="shared" si="48"/>
        <v>7.463841025254395E-6</v>
      </c>
      <c r="ABT53" s="8">
        <f t="shared" si="48"/>
        <v>7.3010122110446306E-6</v>
      </c>
      <c r="ABU53" s="8">
        <f t="shared" si="48"/>
        <v>7.1417356191621148E-6</v>
      </c>
      <c r="ABV53" s="8">
        <f t="shared" si="48"/>
        <v>6.9859337554389817E-6</v>
      </c>
      <c r="ABW53" s="8">
        <f t="shared" si="48"/>
        <v>6.8335308162958176E-6</v>
      </c>
      <c r="ABX53" s="8">
        <f t="shared" si="48"/>
        <v>6.6844526518603131E-6</v>
      </c>
      <c r="ABY53" s="8">
        <f t="shared" si="48"/>
        <v>6.5386267298905148E-6</v>
      </c>
      <c r="ABZ53" s="8">
        <f t="shared" si="48"/>
        <v>6.3959821004850976E-6</v>
      </c>
      <c r="ACA53" s="8">
        <f t="shared" si="48"/>
        <v>6.2564493615635341E-6</v>
      </c>
      <c r="ACB53" s="8">
        <f t="shared" si="48"/>
        <v>6.1199606250993058E-6</v>
      </c>
      <c r="ACC53" s="8">
        <f t="shared" si="48"/>
        <v>5.9864494840897884E-6</v>
      </c>
      <c r="ACD53" s="8">
        <f t="shared" si="48"/>
        <v>5.8558509802466829E-6</v>
      </c>
      <c r="ACE53" s="8">
        <f t="shared" si="48"/>
        <v>5.7281015723913398E-6</v>
      </c>
      <c r="ACF53" s="8">
        <f t="shared" si="48"/>
        <v>5.603139105539524E-6</v>
      </c>
      <c r="ACG53" s="8">
        <f t="shared" si="48"/>
        <v>5.4809027806606372E-6</v>
      </c>
      <c r="ACH53" s="8">
        <f t="shared" si="48"/>
        <v>5.3613331250966554E-6</v>
      </c>
      <c r="ACI53" s="8">
        <f t="shared" si="48"/>
        <v>5.2443719636264098E-6</v>
      </c>
      <c r="ACJ53" s="8">
        <f t="shared" si="48"/>
        <v>5.1299623901611007E-6</v>
      </c>
      <c r="ACK53" s="8">
        <f t="shared" si="48"/>
        <v>5.0180487400573122E-6</v>
      </c>
      <c r="ACL53" s="8">
        <f t="shared" si="48"/>
        <v>4.9085765630340216E-6</v>
      </c>
      <c r="ACM53" s="8">
        <f t="shared" si="48"/>
        <v>4.8014925966804592E-6</v>
      </c>
      <c r="ACN53" s="8">
        <f t="shared" si="48"/>
        <v>4.6967447405418973E-6</v>
      </c>
      <c r="ACO53" s="8">
        <f t="shared" si="48"/>
        <v>4.5942820307707827E-6</v>
      </c>
      <c r="ACP53" s="8">
        <f t="shared" si="48"/>
        <v>4.4940546153308681E-6</v>
      </c>
      <c r="ACQ53" s="8">
        <f t="shared" ref="ACQ53:AFB53" si="49">ACQ52/(1+$C$41)^ACQ51</f>
        <v>4.3960137297422982E-6</v>
      </c>
      <c r="ACR53" s="8">
        <f t="shared" si="49"/>
        <v>4.3001116733558013E-6</v>
      </c>
      <c r="ACS53" s="8">
        <f t="shared" si="49"/>
        <v>4.2063017861445142E-6</v>
      </c>
      <c r="ACT53" s="8">
        <f t="shared" si="49"/>
        <v>4.1145384260020748E-6</v>
      </c>
      <c r="ACU53" s="8">
        <f t="shared" si="49"/>
        <v>4.0247769465359982E-6</v>
      </c>
      <c r="ACV53" s="8">
        <f t="shared" si="49"/>
        <v>3.9369736753454887E-6</v>
      </c>
      <c r="ACW53" s="8">
        <f t="shared" si="49"/>
        <v>3.8510858927731483E-6</v>
      </c>
      <c r="ACX53" s="8">
        <f t="shared" si="49"/>
        <v>3.7670718111202192E-6</v>
      </c>
      <c r="ACY53" s="8">
        <f t="shared" si="49"/>
        <v>3.6848905543152711E-6</v>
      </c>
      <c r="ACZ53" s="8">
        <f t="shared" si="49"/>
        <v>3.6045021380264235E-6</v>
      </c>
      <c r="ADA53" s="8">
        <f t="shared" si="49"/>
        <v>3.5258674502074408E-6</v>
      </c>
      <c r="ADB53" s="8">
        <f t="shared" si="49"/>
        <v>3.4489482320682084E-6</v>
      </c>
      <c r="ADC53" s="8">
        <f t="shared" si="49"/>
        <v>3.3737070594603834E-6</v>
      </c>
      <c r="ADD53" s="8">
        <f t="shared" si="49"/>
        <v>3.3001073246690962E-6</v>
      </c>
      <c r="ADE53" s="8">
        <f t="shared" si="49"/>
        <v>3.2281132186019037E-6</v>
      </c>
      <c r="ADF53" s="8">
        <f t="shared" si="49"/>
        <v>3.157689713366286E-6</v>
      </c>
      <c r="ADG53" s="8">
        <f t="shared" si="49"/>
        <v>3.0888025452272405E-6</v>
      </c>
      <c r="ADH53" s="8">
        <f t="shared" si="49"/>
        <v>3.0214181979366565E-6</v>
      </c>
      <c r="ADI53" s="8">
        <f t="shared" si="49"/>
        <v>2.9555038864263755E-6</v>
      </c>
      <c r="ADJ53" s="8">
        <f t="shared" si="49"/>
        <v>2.8910275408570028E-6</v>
      </c>
      <c r="ADK53" s="8">
        <f t="shared" si="49"/>
        <v>2.8279577910146996E-6</v>
      </c>
      <c r="ADL53" s="8">
        <f t="shared" si="49"/>
        <v>2.7662639510483663E-6</v>
      </c>
      <c r="ADM53" s="8">
        <f t="shared" si="49"/>
        <v>2.7059160045398093E-6</v>
      </c>
      <c r="ADN53" s="8">
        <f t="shared" si="49"/>
        <v>2.6468845898995938E-6</v>
      </c>
      <c r="ADO53" s="8">
        <f t="shared" si="49"/>
        <v>2.5891409860815101E-6</v>
      </c>
      <c r="ADP53" s="8">
        <f t="shared" si="49"/>
        <v>2.5326570986086808E-6</v>
      </c>
      <c r="ADQ53" s="8">
        <f t="shared" si="49"/>
        <v>2.477405445904524E-6</v>
      </c>
      <c r="ADR53" s="8">
        <f t="shared" si="49"/>
        <v>2.423359145921908E-6</v>
      </c>
      <c r="ADS53" s="8">
        <f t="shared" si="49"/>
        <v>2.3704919030640124E-6</v>
      </c>
      <c r="ADT53" s="8">
        <f t="shared" si="49"/>
        <v>2.3187779953905021E-6</v>
      </c>
      <c r="ADU53" s="8">
        <f t="shared" si="49"/>
        <v>2.2681922621028262E-6</v>
      </c>
      <c r="ADV53" s="8">
        <f t="shared" si="49"/>
        <v>2.2187100913025198E-6</v>
      </c>
      <c r="ADW53" s="8">
        <f t="shared" si="49"/>
        <v>2.1703074080165751E-6</v>
      </c>
      <c r="ADX53" s="8">
        <f t="shared" si="49"/>
        <v>2.1229606624840413E-6</v>
      </c>
      <c r="ADY53" s="8">
        <f t="shared" si="49"/>
        <v>2.0766468186981639E-6</v>
      </c>
      <c r="ADZ53" s="8">
        <f t="shared" si="49"/>
        <v>2.0313433431984862E-6</v>
      </c>
      <c r="AEA53" s="8">
        <f t="shared" si="49"/>
        <v>1.9870281941074535E-6</v>
      </c>
      <c r="AEB53" s="8">
        <f t="shared" si="49"/>
        <v>1.9436798104061993E-6</v>
      </c>
      <c r="AEC53" s="8">
        <f t="shared" si="49"/>
        <v>1.9012771014442795E-6</v>
      </c>
      <c r="AED53" s="8">
        <f t="shared" si="49"/>
        <v>1.859799436678261E-6</v>
      </c>
      <c r="AEE53" s="8">
        <f t="shared" si="49"/>
        <v>1.8192266356341781E-6</v>
      </c>
      <c r="AEF53" s="8">
        <f t="shared" si="49"/>
        <v>1.7795389580889511E-6</v>
      </c>
      <c r="AEG53" s="8">
        <f t="shared" si="49"/>
        <v>1.7407170944660147E-6</v>
      </c>
      <c r="AEH53" s="8">
        <f t="shared" si="49"/>
        <v>1.7027421564404676E-6</v>
      </c>
      <c r="AEI53" s="8">
        <f t="shared" si="49"/>
        <v>1.6655956677491799E-6</v>
      </c>
      <c r="AEJ53" s="8">
        <f t="shared" si="49"/>
        <v>1.6292595552013808E-6</v>
      </c>
      <c r="AEK53" s="8">
        <f t="shared" si="49"/>
        <v>1.5937161398853604E-6</v>
      </c>
      <c r="AEL53" s="8">
        <f t="shared" si="49"/>
        <v>1.5589481285669985E-6</v>
      </c>
      <c r="AEM53" s="8">
        <f t="shared" si="49"/>
        <v>1.5249386052759466E-6</v>
      </c>
      <c r="AEN53" s="8">
        <f t="shared" si="49"/>
        <v>1.4916710230753578E-6</v>
      </c>
      <c r="AEO53" s="8">
        <f t="shared" si="49"/>
        <v>1.4591291960111689E-6</v>
      </c>
      <c r="AEP53" s="8">
        <f t="shared" si="49"/>
        <v>1.4272972912370114E-6</v>
      </c>
      <c r="AEQ53" s="8">
        <f t="shared" si="49"/>
        <v>1.3961598213109273E-6</v>
      </c>
      <c r="AER53" s="8">
        <f t="shared" si="49"/>
        <v>1.3657016366601321E-6</v>
      </c>
      <c r="AES53" s="8">
        <f t="shared" si="49"/>
        <v>1.3359079182101704E-6</v>
      </c>
      <c r="AET53" s="8">
        <f t="shared" si="49"/>
        <v>1.3067641701748636E-6</v>
      </c>
      <c r="AEU53" s="8">
        <f t="shared" si="49"/>
        <v>1.2782562130035586E-6</v>
      </c>
      <c r="AEV53" s="8">
        <f t="shared" si="49"/>
        <v>1.25037017648223E-6</v>
      </c>
      <c r="AEW53" s="8">
        <f t="shared" si="49"/>
        <v>1.2230924929850903E-6</v>
      </c>
      <c r="AEX53" s="8">
        <f t="shared" si="49"/>
        <v>1.1964098908734191E-6</v>
      </c>
      <c r="AEY53" s="8">
        <f t="shared" si="49"/>
        <v>1.1703093880384041E-6</v>
      </c>
      <c r="AEZ53" s="8">
        <f t="shared" si="49"/>
        <v>1.1447782855848446E-6</v>
      </c>
      <c r="AFA53" s="8">
        <f t="shared" si="49"/>
        <v>1.1198041616526546E-6</v>
      </c>
      <c r="AFB53" s="8">
        <f t="shared" si="49"/>
        <v>1.0953748653731497E-6</v>
      </c>
      <c r="AFC53" s="8">
        <f t="shared" ref="AFC53:AHN53" si="50">AFC52/(1+$C$41)^AFC51</f>
        <v>1.0714785109571854E-6</v>
      </c>
      <c r="AFD53" s="8">
        <f t="shared" si="50"/>
        <v>1.0481034719122648E-6</v>
      </c>
      <c r="AFE53" s="8">
        <f t="shared" si="50"/>
        <v>1.025238375385802E-6</v>
      </c>
      <c r="AFF53" s="8">
        <f t="shared" si="50"/>
        <v>1.0028720966317974E-6</v>
      </c>
      <c r="AFG53" s="8">
        <f t="shared" si="50"/>
        <v>9.8099375359821819E-7</v>
      </c>
      <c r="AFH53" s="8">
        <f t="shared" si="50"/>
        <v>9.5959270163246572E-7</v>
      </c>
      <c r="AFI53" s="8">
        <f t="shared" si="50"/>
        <v>9.386585283023425E-7</v>
      </c>
      <c r="AFJ53" s="8">
        <f t="shared" si="50"/>
        <v>9.1818104833000544E-7</v>
      </c>
      <c r="AFK53" s="8">
        <f t="shared" si="50"/>
        <v>8.9815029863643764E-7</v>
      </c>
      <c r="AFL53" s="8">
        <f t="shared" si="50"/>
        <v>8.7855653349402754E-7</v>
      </c>
      <c r="AFM53" s="8">
        <f t="shared" si="50"/>
        <v>8.5939021978490136E-7</v>
      </c>
      <c r="AFN53" s="8">
        <f t="shared" si="50"/>
        <v>8.4064203236269162E-7</v>
      </c>
      <c r="AFO53" s="8">
        <f t="shared" si="50"/>
        <v>8.2230284951550087E-7</v>
      </c>
      <c r="AFP53" s="8">
        <f t="shared" si="50"/>
        <v>8.0436374852783512E-7</v>
      </c>
      <c r="AFQ53" s="8">
        <f t="shared" si="50"/>
        <v>7.8681600133936338E-7</v>
      </c>
      <c r="AFR53" s="8">
        <f t="shared" si="50"/>
        <v>7.696510702983793E-7</v>
      </c>
      <c r="AFS53" s="8">
        <f t="shared" si="50"/>
        <v>7.5286060400790922E-7</v>
      </c>
      <c r="AFT53" s="8">
        <f t="shared" si="50"/>
        <v>7.3643643326243482E-7</v>
      </c>
      <c r="AFU53" s="8">
        <f t="shared" si="50"/>
        <v>7.203705670732625E-7</v>
      </c>
      <c r="AFV53" s="8">
        <f t="shared" si="50"/>
        <v>7.046551887806015E-7</v>
      </c>
      <c r="AFW53" s="8">
        <f t="shared" si="50"/>
        <v>6.892826522504584E-7</v>
      </c>
      <c r="AFX53" s="8">
        <f t="shared" si="50"/>
        <v>6.7424547815450024E-7</v>
      </c>
      <c r="AFY53" s="8">
        <f t="shared" si="50"/>
        <v>6.5953635033107504E-7</v>
      </c>
      <c r="AFZ53" s="8">
        <f t="shared" si="50"/>
        <v>6.4514811222561708E-7</v>
      </c>
      <c r="AGA53" s="8">
        <f t="shared" si="50"/>
        <v>6.3107376340871065E-7</v>
      </c>
      <c r="AGB53" s="8">
        <f t="shared" si="50"/>
        <v>6.1730645617011187E-7</v>
      </c>
      <c r="AGC53" s="8">
        <f t="shared" si="50"/>
        <v>6.0383949218707543E-7</v>
      </c>
      <c r="AGD53" s="8">
        <f t="shared" si="50"/>
        <v>5.9066631926536274E-7</v>
      </c>
      <c r="AGE53" s="8">
        <f t="shared" si="50"/>
        <v>5.7778052815135016E-7</v>
      </c>
      <c r="AGF53" s="8">
        <f t="shared" si="50"/>
        <v>5.6517584941367973E-7</v>
      </c>
      <c r="AGG53" s="8">
        <f t="shared" si="50"/>
        <v>5.5284615039294138E-7</v>
      </c>
      <c r="AGH53" s="8">
        <f t="shared" si="50"/>
        <v>5.4078543221789845E-7</v>
      </c>
      <c r="AGI53" s="8">
        <f t="shared" si="50"/>
        <v>5.2898782688680742E-7</v>
      </c>
      <c r="AGJ53" s="8">
        <f t="shared" si="50"/>
        <v>5.1744759441241036E-7</v>
      </c>
      <c r="AGK53" s="8">
        <f t="shared" si="50"/>
        <v>5.0615912002920925E-7</v>
      </c>
      <c r="AGL53" s="8">
        <f t="shared" si="50"/>
        <v>4.9511691146167019E-7</v>
      </c>
      <c r="AGM53" s="8">
        <f t="shared" si="50"/>
        <v>4.8431559625201803E-7</v>
      </c>
      <c r="AGN53" s="8">
        <f t="shared" si="50"/>
        <v>4.7374991914633176E-7</v>
      </c>
      <c r="AGO53" s="8">
        <f t="shared" si="50"/>
        <v>4.6341473953766118E-7</v>
      </c>
      <c r="AGP53" s="8">
        <f t="shared" si="50"/>
        <v>4.5330502896492362E-7</v>
      </c>
      <c r="AGQ53" s="8">
        <f t="shared" si="50"/>
        <v>4.4341586866636725E-7</v>
      </c>
      <c r="AGR53" s="8">
        <f t="shared" si="50"/>
        <v>4.3374244718640257E-7</v>
      </c>
      <c r="AGS53" s="8">
        <f t="shared" si="50"/>
        <v>4.2428005803464591E-7</v>
      </c>
      <c r="AGT53" s="8">
        <f t="shared" si="50"/>
        <v>4.1502409739603127E-7</v>
      </c>
      <c r="AGU53" s="8">
        <f t="shared" si="50"/>
        <v>4.0597006189087779E-7</v>
      </c>
      <c r="AGV53" s="8">
        <f t="shared" si="50"/>
        <v>3.9711354638382307E-7</v>
      </c>
      <c r="AGW53" s="8">
        <f t="shared" si="50"/>
        <v>3.8845024184055573E-7</v>
      </c>
      <c r="AGX53" s="8">
        <f t="shared" si="50"/>
        <v>3.7997593323130464E-7</v>
      </c>
      <c r="AGY53" s="8">
        <f t="shared" si="50"/>
        <v>3.7168649748006637E-7</v>
      </c>
      <c r="AGZ53" s="8">
        <f t="shared" si="50"/>
        <v>3.6357790145856986E-7</v>
      </c>
      <c r="AHA53" s="8">
        <f t="shared" si="50"/>
        <v>3.5564620002400514E-7</v>
      </c>
      <c r="AHB53" s="8">
        <f t="shared" si="50"/>
        <v>3.4788753409955975E-7</v>
      </c>
      <c r="AHC53" s="8">
        <f t="shared" si="50"/>
        <v>3.4029812879683098E-7</v>
      </c>
      <c r="AHD53" s="8">
        <f t="shared" si="50"/>
        <v>3.3287429157919651E-7</v>
      </c>
      <c r="AHE53" s="8">
        <f t="shared" si="50"/>
        <v>3.2561241046525521E-7</v>
      </c>
      <c r="AHF53" s="8">
        <f t="shared" si="50"/>
        <v>3.185089522714582E-7</v>
      </c>
      <c r="AHG53" s="8">
        <f t="shared" si="50"/>
        <v>3.1156046089308125E-7</v>
      </c>
      <c r="AHH53" s="8">
        <f t="shared" si="50"/>
        <v>3.0476355562269607E-7</v>
      </c>
      <c r="AHI53" s="8">
        <f t="shared" si="50"/>
        <v>2.9811492950532726E-7</v>
      </c>
      <c r="AHJ53" s="8">
        <f t="shared" si="50"/>
        <v>2.9161134772949137E-7</v>
      </c>
      <c r="AHK53" s="8">
        <f t="shared" si="50"/>
        <v>2.852496460533378E-7</v>
      </c>
      <c r="AHL53" s="8">
        <f t="shared" si="50"/>
        <v>2.7902672926512319E-7</v>
      </c>
      <c r="AHM53" s="8">
        <f t="shared" si="50"/>
        <v>2.7293956967727275E-7</v>
      </c>
      <c r="AHN53" s="8">
        <f t="shared" si="50"/>
        <v>2.6698520565329354E-7</v>
      </c>
      <c r="AHO53" s="8">
        <f t="shared" ref="AHO53:AJZ53" si="51">AHO52/(1+$C$41)^AHO51</f>
        <v>2.6116074016682581E-7</v>
      </c>
      <c r="AHP53" s="8">
        <f t="shared" si="51"/>
        <v>2.5546333939212753E-7</v>
      </c>
      <c r="AHQ53" s="8">
        <f t="shared" si="51"/>
        <v>2.4989023132531032E-7</v>
      </c>
      <c r="AHR53" s="8">
        <f t="shared" si="51"/>
        <v>2.444387044356526E-7</v>
      </c>
      <c r="AHS53" s="8">
        <f t="shared" si="51"/>
        <v>2.3910610634633677E-7</v>
      </c>
      <c r="AHT53" s="8">
        <f t="shared" si="51"/>
        <v>2.3388984254396553E-7</v>
      </c>
      <c r="AHU53" s="8">
        <f t="shared" si="51"/>
        <v>2.2878737511623188E-7</v>
      </c>
      <c r="AHV53" s="8">
        <f t="shared" si="51"/>
        <v>2.237962215171276E-7</v>
      </c>
      <c r="AHW53" s="8">
        <f t="shared" si="51"/>
        <v>2.1891395335908923E-7</v>
      </c>
      <c r="AHX53" s="8">
        <f t="shared" si="51"/>
        <v>2.1413819523149466E-7</v>
      </c>
      <c r="AHY53" s="8">
        <f t="shared" si="51"/>
        <v>2.0946662354493466E-7</v>
      </c>
      <c r="AHZ53" s="8">
        <f t="shared" si="51"/>
        <v>2.0489696540069753E-7</v>
      </c>
      <c r="AIA53" s="8">
        <f t="shared" si="51"/>
        <v>2.0042699748491685E-7</v>
      </c>
      <c r="AIB53" s="8">
        <f t="shared" si="51"/>
        <v>1.9605454498684387E-7</v>
      </c>
      <c r="AIC53" s="8">
        <f t="shared" si="51"/>
        <v>1.9177748054071918E-7</v>
      </c>
      <c r="AID53" s="8">
        <f t="shared" si="51"/>
        <v>1.8759372319072692E-7</v>
      </c>
      <c r="AIE53" s="8">
        <f t="shared" si="51"/>
        <v>1.8350123737853075E-7</v>
      </c>
      <c r="AIF53" s="8">
        <f t="shared" si="51"/>
        <v>1.7949803195289641E-7</v>
      </c>
      <c r="AIG53" s="8">
        <f t="shared" si="51"/>
        <v>1.7558215920092006E-7</v>
      </c>
      <c r="AIH53" s="8">
        <f t="shared" si="51"/>
        <v>1.7175171390039174E-7</v>
      </c>
      <c r="AII53" s="8">
        <f t="shared" si="51"/>
        <v>1.6800483239283141E-7</v>
      </c>
      <c r="AIJ53" s="8">
        <f t="shared" si="51"/>
        <v>1.6433969167674779E-7</v>
      </c>
      <c r="AIK53" s="8">
        <f t="shared" si="51"/>
        <v>1.6075450852067825E-7</v>
      </c>
      <c r="AIL53" s="8">
        <f t="shared" si="51"/>
        <v>1.5724753859557806E-7</v>
      </c>
      <c r="AIM53" s="8">
        <f t="shared" si="51"/>
        <v>1.538170756261381E-7</v>
      </c>
      <c r="AIN53" s="8">
        <f t="shared" si="51"/>
        <v>1.5046145056061572E-7</v>
      </c>
      <c r="AIO53" s="8">
        <f t="shared" si="51"/>
        <v>1.4717903075877765E-7</v>
      </c>
      <c r="AIP53" s="8">
        <f t="shared" si="51"/>
        <v>1.4396821919755771E-7</v>
      </c>
      <c r="AIQ53" s="8">
        <f t="shared" si="51"/>
        <v>1.4082745369404392E-7</v>
      </c>
      <c r="AIR53" s="8">
        <f t="shared" si="51"/>
        <v>1.3775520614541659E-7</v>
      </c>
      <c r="AIS53" s="8">
        <f t="shared" si="51"/>
        <v>1.3474998178546781E-7</v>
      </c>
      <c r="AIT53" s="8">
        <f t="shared" si="51"/>
        <v>1.3181031845734009E-7</v>
      </c>
      <c r="AIU53" s="8">
        <f t="shared" si="51"/>
        <v>1.2893478590213154E-7</v>
      </c>
      <c r="AIV53" s="8">
        <f t="shared" si="51"/>
        <v>1.2612198506301954E-7</v>
      </c>
      <c r="AIW53" s="8">
        <f t="shared" si="51"/>
        <v>1.2337054740456628E-7</v>
      </c>
      <c r="AIX53" s="8">
        <f t="shared" si="51"/>
        <v>1.2067913424687376E-7</v>
      </c>
      <c r="AIY53" s="8">
        <f t="shared" si="51"/>
        <v>1.1804643611426448E-7</v>
      </c>
      <c r="AIZ53" s="8">
        <f t="shared" si="51"/>
        <v>1.1547117209817169E-7</v>
      </c>
      <c r="AJA53" s="8">
        <f t="shared" si="51"/>
        <v>1.129520892339281E-7</v>
      </c>
      <c r="AJB53" s="8">
        <f t="shared" si="51"/>
        <v>1.1048796189115028E-7</v>
      </c>
      <c r="AJC53" s="8">
        <f t="shared" si="51"/>
        <v>1.0807759117742292E-7</v>
      </c>
      <c r="AJD53" s="8">
        <f t="shared" si="51"/>
        <v>1.0571980435499156E-7</v>
      </c>
      <c r="AJE53" s="8">
        <f t="shared" si="51"/>
        <v>1.0341345427018049E-7</v>
      </c>
      <c r="AJF53" s="8">
        <f t="shared" si="51"/>
        <v>1.0115741879525886E-7</v>
      </c>
      <c r="AJG53" s="8">
        <f t="shared" si="51"/>
        <v>9.8950600282482287E-8</v>
      </c>
      <c r="AJH53" s="8">
        <f t="shared" si="51"/>
        <v>9.6791925030045215E-8</v>
      </c>
      <c r="AJI53" s="8">
        <f t="shared" si="51"/>
        <v>9.46803427596839E-8</v>
      </c>
      <c r="AJJ53" s="8">
        <f t="shared" si="51"/>
        <v>9.2614826105675556E-8</v>
      </c>
      <c r="AJK53" s="8">
        <f t="shared" si="51"/>
        <v>9.059437011498585E-8</v>
      </c>
      <c r="AJL53" s="8">
        <f t="shared" si="51"/>
        <v>8.86179917583205E-8</v>
      </c>
      <c r="AJM53" s="8">
        <f t="shared" si="51"/>
        <v>8.6684729451843884E-8</v>
      </c>
      <c r="AJN53" s="8">
        <f t="shared" si="51"/>
        <v>8.4793642589331666E-8</v>
      </c>
      <c r="AJO53" s="8">
        <f t="shared" si="51"/>
        <v>8.2943811084529912E-8</v>
      </c>
      <c r="AJP53" s="8">
        <f t="shared" si="51"/>
        <v>8.1134334923497574E-8</v>
      </c>
      <c r="AJQ53" s="8">
        <f t="shared" si="51"/>
        <v>7.9364333726715595E-8</v>
      </c>
      <c r="AJR53" s="8">
        <f t="shared" si="51"/>
        <v>7.7632946320748038E-8</v>
      </c>
      <c r="AJS53" s="8">
        <f t="shared" si="51"/>
        <v>7.5939330319248751E-8</v>
      </c>
      <c r="AJT53" s="8">
        <f t="shared" si="51"/>
        <v>7.4282661713107634E-8</v>
      </c>
      <c r="AJU53" s="8">
        <f t="shared" si="51"/>
        <v>7.2662134469538939E-8</v>
      </c>
      <c r="AJV53" s="8">
        <f t="shared" si="51"/>
        <v>7.1076960139915214E-8</v>
      </c>
      <c r="AJW53" s="8">
        <f t="shared" si="51"/>
        <v>6.9526367476156995E-8</v>
      </c>
      <c r="AJX53" s="8">
        <f t="shared" si="51"/>
        <v>6.8009602055490859E-8</v>
      </c>
      <c r="AJY53" s="8">
        <f t="shared" si="51"/>
        <v>6.6525925913394024E-8</v>
      </c>
      <c r="AJZ53" s="8">
        <f t="shared" si="51"/>
        <v>6.5074617184546144E-8</v>
      </c>
      <c r="AKA53" s="8">
        <f t="shared" ref="AKA53:ALO53" si="52">AKA52/(1+$C$41)^AKA51</f>
        <v>6.3654969751614252E-8</v>
      </c>
      <c r="AKB53" s="8">
        <f t="shared" si="52"/>
        <v>6.2266292901699617E-8</v>
      </c>
      <c r="AKC53" s="8">
        <f t="shared" si="52"/>
        <v>6.0907910990279397E-8</v>
      </c>
      <c r="AKD53" s="8">
        <f t="shared" si="52"/>
        <v>5.9579163112479711E-8</v>
      </c>
      <c r="AKE53" s="8">
        <f t="shared" si="52"/>
        <v>5.8279402781519989E-8</v>
      </c>
      <c r="AKF53" s="8">
        <f t="shared" si="52"/>
        <v>5.7007997614172558E-8</v>
      </c>
      <c r="AKG53" s="8">
        <f t="shared" si="52"/>
        <v>5.576432902308377E-8</v>
      </c>
      <c r="AKH53" s="8">
        <f t="shared" si="52"/>
        <v>5.4547791915807625E-8</v>
      </c>
      <c r="AKI53" s="8">
        <f t="shared" si="52"/>
        <v>5.3357794400405134E-8</v>
      </c>
      <c r="AKJ53" s="8">
        <f t="shared" si="52"/>
        <v>5.2193757497466079E-8</v>
      </c>
      <c r="AKK53" s="8">
        <f t="shared" si="52"/>
        <v>5.1055114858413536E-8</v>
      </c>
      <c r="AKL53" s="8">
        <f t="shared" si="52"/>
        <v>4.9941312489953308E-8</v>
      </c>
      <c r="AKM53" s="8">
        <f t="shared" si="52"/>
        <v>4.885180848453523E-8</v>
      </c>
      <c r="AKN53" s="8">
        <f t="shared" si="52"/>
        <v>4.7786072756694169E-8</v>
      </c>
      <c r="AKO53" s="8">
        <f t="shared" si="52"/>
        <v>4.6743586785143233E-8</v>
      </c>
      <c r="AKP53" s="8">
        <f t="shared" si="52"/>
        <v>4.5723843360493231E-8</v>
      </c>
      <c r="AKQ53" s="8">
        <f t="shared" si="52"/>
        <v>4.4726346338475879E-8</v>
      </c>
      <c r="AKR53" s="8">
        <f t="shared" si="52"/>
        <v>4.3750610398550615E-8</v>
      </c>
      <c r="AKS53" s="8">
        <f t="shared" si="52"/>
        <v>4.2796160807777523E-8</v>
      </c>
      <c r="AKT53" s="8">
        <f t="shared" si="52"/>
        <v>4.1862533189841579E-8</v>
      </c>
      <c r="AKU53" s="8">
        <f t="shared" si="52"/>
        <v>4.0949273299115738E-8</v>
      </c>
      <c r="AKV53" s="8">
        <f t="shared" si="52"/>
        <v>4.0055936799653065E-8</v>
      </c>
      <c r="AKW53" s="8">
        <f t="shared" si="52"/>
        <v>3.9182089049000246E-8</v>
      </c>
      <c r="AKX53" s="8">
        <f t="shared" si="52"/>
        <v>3.8327304886727347E-8</v>
      </c>
      <c r="AKY53" s="8">
        <f t="shared" si="52"/>
        <v>3.7491168427571011E-8</v>
      </c>
      <c r="AKZ53" s="8">
        <f t="shared" si="52"/>
        <v>3.6673272859090317E-8</v>
      </c>
      <c r="ALA53" s="8">
        <f t="shared" si="52"/>
        <v>3.5873220243736911E-8</v>
      </c>
      <c r="ALB53" s="8">
        <f t="shared" si="52"/>
        <v>3.5090621325243137E-8</v>
      </c>
      <c r="ALC53" s="8">
        <f t="shared" si="52"/>
        <v>3.4325095339234007E-8</v>
      </c>
      <c r="ALD53" s="8">
        <f t="shared" si="52"/>
        <v>3.3576269827970648E-8</v>
      </c>
      <c r="ALE53" s="8">
        <f t="shared" si="52"/>
        <v>3.2843780459135356E-8</v>
      </c>
      <c r="ALF53" s="8">
        <f t="shared" si="52"/>
        <v>3.2127270848569982E-8</v>
      </c>
      <c r="ALG53" s="8">
        <f t="shared" si="52"/>
        <v>3.1426392386881371E-8</v>
      </c>
      <c r="ALH53" s="8">
        <f t="shared" si="52"/>
        <v>3.0740804069829529E-8</v>
      </c>
      <c r="ALI53" s="8">
        <f t="shared" si="52"/>
        <v>3.0070172332415955E-8</v>
      </c>
      <c r="ALJ53" s="8">
        <f t="shared" si="52"/>
        <v>2.9414170886591522E-8</v>
      </c>
      <c r="ALK53" s="8">
        <f t="shared" si="52"/>
        <v>2.8772480562504821E-8</v>
      </c>
      <c r="ALL53" s="8">
        <f t="shared" si="52"/>
        <v>2.8144789153213782E-8</v>
      </c>
      <c r="ALM53" s="8">
        <f t="shared" si="52"/>
        <v>2.7530791262785056E-8</v>
      </c>
      <c r="ALN53" s="8">
        <f t="shared" si="52"/>
        <v>2.6930188157707106E-8</v>
      </c>
      <c r="ALO53" s="8">
        <f t="shared" si="52"/>
        <v>2.6342687621545053E-8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164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09" priority="18">
      <formula>AND(ISNUMBER(A35),NOT(_xlfn.ISFORMULA(A35)))</formula>
    </cfRule>
  </conditionalFormatting>
  <conditionalFormatting sqref="A8:C10">
    <cfRule type="expression" dxfId="108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107" priority="19">
      <formula>AND(ISNUMBER(A1),NOT(_xlfn.ISFORMULA(A1)))</formula>
    </cfRule>
  </conditionalFormatting>
  <conditionalFormatting sqref="B42:D43">
    <cfRule type="expression" dxfId="106" priority="1">
      <formula>AND(ISNUMBER(B42),NOT(_xlfn.ISFORMULA(B42)))</formula>
    </cfRule>
  </conditionalFormatting>
  <conditionalFormatting sqref="D10:Q10">
    <cfRule type="expression" dxfId="105" priority="6">
      <formula>AND(ISNUMBER(D10),NOT(_xlfn.ISFORMULA(D10)))</formula>
    </cfRule>
  </conditionalFormatting>
  <conditionalFormatting sqref="F20">
    <cfRule type="expression" dxfId="104" priority="3">
      <formula>AND(ISNUMBER(F20),NOT(_xlfn.ISFORMULA(F20)))</formula>
    </cfRule>
  </conditionalFormatting>
  <conditionalFormatting sqref="F21:P28 F11:Q19">
    <cfRule type="expression" dxfId="103" priority="11">
      <formula>AND(ISNUMBER(F11),NOT(_xlfn.ISFORMULA(F11)))</formula>
    </cfRule>
  </conditionalFormatting>
  <conditionalFormatting sqref="G13:P18">
    <cfRule type="cellIs" dxfId="102" priority="13" operator="lessThan">
      <formula>0</formula>
    </cfRule>
    <cfRule type="cellIs" dxfId="101" priority="14" operator="between">
      <formula>0</formula>
      <formula>0.999</formula>
    </cfRule>
    <cfRule type="cellIs" dxfId="100" priority="15" operator="greaterThan">
      <formula>1</formula>
    </cfRule>
  </conditionalFormatting>
  <conditionalFormatting sqref="G23:P28 G14:P18">
    <cfRule type="expression" dxfId="99" priority="12">
      <formula>AND(ISNUMBER(G14),NOT(_xlfn.ISFORMULA(G14)))</formula>
    </cfRule>
  </conditionalFormatting>
  <conditionalFormatting sqref="G23:P28">
    <cfRule type="cellIs" dxfId="98" priority="8" operator="lessThan">
      <formula>0</formula>
    </cfRule>
    <cfRule type="cellIs" dxfId="97" priority="9" operator="between">
      <formula>0</formula>
      <formula>0.999</formula>
    </cfRule>
    <cfRule type="cellIs" dxfId="96" priority="10" operator="greaterThan">
      <formula>1</formula>
    </cfRule>
  </conditionalFormatting>
  <conditionalFormatting sqref="Q20:Q28">
    <cfRule type="expression" dxfId="95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37B0A-3B7B-7640-97F8-6FC3A1980AD1}">
  <dimension ref="A1:APK76"/>
  <sheetViews>
    <sheetView topLeftCell="A13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165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-0.88693827160493821</v>
      </c>
      <c r="H13" s="25">
        <f t="shared" ref="H13:P18" si="1">(($C$28*H$12)-($C$12*$F13))/($C$12*$F13)</f>
        <v>-0.77387654320987642</v>
      </c>
      <c r="I13" s="25">
        <f t="shared" si="1"/>
        <v>-0.66081481481481463</v>
      </c>
      <c r="J13" s="25">
        <f t="shared" si="1"/>
        <v>-0.54775308641975284</v>
      </c>
      <c r="K13" s="25">
        <f t="shared" si="1"/>
        <v>-0.43469135802469111</v>
      </c>
      <c r="L13" s="25">
        <f t="shared" si="1"/>
        <v>-0.32162962962962932</v>
      </c>
      <c r="M13" s="25">
        <f t="shared" si="1"/>
        <v>-0.20856790123456756</v>
      </c>
      <c r="N13" s="25">
        <f t="shared" si="1"/>
        <v>-9.5506172839505771E-2</v>
      </c>
      <c r="O13" s="25">
        <f t="shared" si="1"/>
        <v>1.7555555555556011E-2</v>
      </c>
      <c r="P13" s="25">
        <f t="shared" si="1"/>
        <v>0.13061728395061778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-0.5929777777777776</v>
      </c>
      <c r="H14" s="25">
        <f t="shared" si="1"/>
        <v>-0.18595555555555518</v>
      </c>
      <c r="I14" s="25">
        <f t="shared" si="1"/>
        <v>0.22106666666666722</v>
      </c>
      <c r="J14" s="25">
        <f t="shared" si="1"/>
        <v>0.62808888888888958</v>
      </c>
      <c r="K14" s="25">
        <f t="shared" si="1"/>
        <v>1.035111111111112</v>
      </c>
      <c r="L14" s="25">
        <f t="shared" si="1"/>
        <v>1.4421333333333344</v>
      </c>
      <c r="M14" s="25">
        <f t="shared" si="1"/>
        <v>1.8491555555555568</v>
      </c>
      <c r="N14" s="25">
        <f t="shared" si="1"/>
        <v>2.2561777777777792</v>
      </c>
      <c r="O14" s="25">
        <f t="shared" si="1"/>
        <v>2.6632000000000016</v>
      </c>
      <c r="P14" s="25">
        <f t="shared" si="1"/>
        <v>3.070222222222224</v>
      </c>
    </row>
    <row r="15" spans="1:18" x14ac:dyDescent="0.2">
      <c r="B15" s="2" t="s">
        <v>157</v>
      </c>
      <c r="F15" s="24">
        <v>100</v>
      </c>
      <c r="G15" s="25">
        <f t="shared" si="2"/>
        <v>-0.7964888888888888</v>
      </c>
      <c r="H15" s="25">
        <f t="shared" si="1"/>
        <v>-0.5929777777777776</v>
      </c>
      <c r="I15" s="25">
        <f t="shared" si="1"/>
        <v>-0.38946666666666641</v>
      </c>
      <c r="J15" s="25">
        <f t="shared" si="1"/>
        <v>-0.18595555555555518</v>
      </c>
      <c r="K15" s="25">
        <f t="shared" si="1"/>
        <v>1.7555555555556011E-2</v>
      </c>
      <c r="L15" s="25">
        <f t="shared" si="1"/>
        <v>0.22106666666666722</v>
      </c>
      <c r="M15" s="25">
        <f t="shared" si="1"/>
        <v>0.42457777777777839</v>
      </c>
      <c r="N15" s="25">
        <f t="shared" si="1"/>
        <v>0.62808888888888958</v>
      </c>
      <c r="O15" s="25">
        <f t="shared" si="1"/>
        <v>0.83160000000000078</v>
      </c>
      <c r="P15" s="25">
        <f t="shared" si="1"/>
        <v>1.035111111111112</v>
      </c>
    </row>
    <row r="16" spans="1:18" x14ac:dyDescent="0.2">
      <c r="B16" s="34" t="s">
        <v>6</v>
      </c>
      <c r="C16" s="47">
        <v>845000</v>
      </c>
      <c r="D16" s="6"/>
      <c r="F16" s="24">
        <v>200</v>
      </c>
      <c r="G16" s="25">
        <f t="shared" si="2"/>
        <v>-0.8982444444444444</v>
      </c>
      <c r="H16" s="25">
        <f t="shared" si="1"/>
        <v>-0.7964888888888888</v>
      </c>
      <c r="I16" s="25">
        <f t="shared" si="1"/>
        <v>-0.6947333333333332</v>
      </c>
      <c r="J16" s="25">
        <f t="shared" si="1"/>
        <v>-0.5929777777777776</v>
      </c>
      <c r="K16" s="25">
        <f t="shared" si="1"/>
        <v>-0.491222222222222</v>
      </c>
      <c r="L16" s="25">
        <f t="shared" si="1"/>
        <v>-0.38946666666666641</v>
      </c>
      <c r="M16" s="25">
        <f t="shared" si="1"/>
        <v>-0.28771111111111081</v>
      </c>
      <c r="N16" s="25">
        <f t="shared" si="1"/>
        <v>-0.18595555555555518</v>
      </c>
      <c r="O16" s="25">
        <f t="shared" si="1"/>
        <v>-8.4199999999999595E-2</v>
      </c>
      <c r="P16" s="25">
        <f t="shared" si="1"/>
        <v>1.7555555555556011E-2</v>
      </c>
    </row>
    <row r="17" spans="2:17" x14ac:dyDescent="0.2">
      <c r="B17" s="34" t="s">
        <v>8</v>
      </c>
      <c r="C17" s="47">
        <v>3800</v>
      </c>
      <c r="D17" s="6"/>
      <c r="F17" s="24">
        <v>300</v>
      </c>
      <c r="G17" s="25">
        <f t="shared" si="2"/>
        <v>-0.93216296296296297</v>
      </c>
      <c r="H17" s="25">
        <f t="shared" si="1"/>
        <v>-0.86432592592592583</v>
      </c>
      <c r="I17" s="25">
        <f t="shared" si="1"/>
        <v>-0.79648888888888869</v>
      </c>
      <c r="J17" s="25">
        <f t="shared" si="1"/>
        <v>-0.72865185185185177</v>
      </c>
      <c r="K17" s="25">
        <f t="shared" si="1"/>
        <v>-0.66081481481481463</v>
      </c>
      <c r="L17" s="25">
        <f t="shared" si="1"/>
        <v>-0.5929777777777776</v>
      </c>
      <c r="M17" s="25">
        <f t="shared" si="1"/>
        <v>-0.52514074074074057</v>
      </c>
      <c r="N17" s="25">
        <f t="shared" si="1"/>
        <v>-0.45730370370370343</v>
      </c>
      <c r="O17" s="25">
        <f t="shared" si="1"/>
        <v>-0.38946666666666641</v>
      </c>
      <c r="P17" s="25">
        <f t="shared" si="1"/>
        <v>-0.32162962962962932</v>
      </c>
    </row>
    <row r="18" spans="2:17" x14ac:dyDescent="0.2">
      <c r="B18" s="34" t="s">
        <v>9</v>
      </c>
      <c r="C18" s="34">
        <f>C17/2000</f>
        <v>1.9</v>
      </c>
      <c r="D18" s="6" t="s">
        <v>89</v>
      </c>
      <c r="F18" s="24">
        <v>400</v>
      </c>
      <c r="G18" s="25">
        <f t="shared" si="2"/>
        <v>-0.94912222222222231</v>
      </c>
      <c r="H18" s="25">
        <f t="shared" si="1"/>
        <v>-0.8982444444444444</v>
      </c>
      <c r="I18" s="25">
        <f t="shared" si="1"/>
        <v>-0.84736666666666649</v>
      </c>
      <c r="J18" s="25">
        <f t="shared" si="1"/>
        <v>-0.7964888888888888</v>
      </c>
      <c r="K18" s="25">
        <f t="shared" si="1"/>
        <v>-0.74561111111111111</v>
      </c>
      <c r="L18" s="25">
        <f t="shared" si="1"/>
        <v>-0.6947333333333332</v>
      </c>
      <c r="M18" s="25">
        <f t="shared" si="1"/>
        <v>-0.64385555555555529</v>
      </c>
      <c r="N18" s="25">
        <f t="shared" si="1"/>
        <v>-0.5929777777777776</v>
      </c>
      <c r="O18" s="25">
        <f t="shared" si="1"/>
        <v>-0.5420999999999998</v>
      </c>
      <c r="P18" s="25">
        <f t="shared" si="1"/>
        <v>-0.491222222222222</v>
      </c>
    </row>
    <row r="19" spans="2:17" x14ac:dyDescent="0.2">
      <c r="B19" s="34" t="s">
        <v>90</v>
      </c>
      <c r="C19" s="48">
        <v>0.24099999999999999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482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-0.88693827160493821</v>
      </c>
      <c r="H23" s="25">
        <f t="shared" si="4"/>
        <v>-0.77387654320987642</v>
      </c>
      <c r="I23" s="25">
        <f t="shared" si="4"/>
        <v>-0.66081481481481463</v>
      </c>
      <c r="J23" s="25">
        <f t="shared" si="4"/>
        <v>-0.54775308641975284</v>
      </c>
      <c r="K23" s="25">
        <f t="shared" si="4"/>
        <v>-0.43469135802469111</v>
      </c>
      <c r="L23" s="25">
        <f t="shared" si="4"/>
        <v>-0.32162962962962932</v>
      </c>
      <c r="M23" s="25">
        <f t="shared" si="4"/>
        <v>-0.20856790123456756</v>
      </c>
      <c r="N23" s="25">
        <f t="shared" si="4"/>
        <v>-9.5506172839505771E-2</v>
      </c>
      <c r="O23" s="25">
        <f t="shared" si="4"/>
        <v>1.7555555555556011E-2</v>
      </c>
      <c r="P23" s="25">
        <f t="shared" si="4"/>
        <v>0.13061728395061778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915.8</v>
      </c>
      <c r="F24" s="77">
        <v>0.05</v>
      </c>
      <c r="G24" s="25">
        <f t="shared" si="4"/>
        <v>-0.94346913580246916</v>
      </c>
      <c r="H24" s="25">
        <f t="shared" si="4"/>
        <v>-0.88693827160493832</v>
      </c>
      <c r="I24" s="25">
        <f t="shared" si="4"/>
        <v>-0.83040740740740759</v>
      </c>
      <c r="J24" s="25">
        <f t="shared" si="4"/>
        <v>-0.77387654320987675</v>
      </c>
      <c r="K24" s="25">
        <f t="shared" si="4"/>
        <v>-0.71734567901234592</v>
      </c>
      <c r="L24" s="25">
        <f t="shared" si="4"/>
        <v>-0.66081481481481508</v>
      </c>
      <c r="M24" s="25">
        <f t="shared" si="4"/>
        <v>-0.60428395061728424</v>
      </c>
      <c r="N24" s="25">
        <f t="shared" si="4"/>
        <v>-0.5477530864197534</v>
      </c>
      <c r="O24" s="25">
        <f t="shared" si="4"/>
        <v>-0.49122222222222262</v>
      </c>
      <c r="P24" s="25">
        <f t="shared" si="4"/>
        <v>-0.43469135802469183</v>
      </c>
    </row>
    <row r="25" spans="2:17" x14ac:dyDescent="0.2">
      <c r="F25" s="25">
        <v>0.15</v>
      </c>
      <c r="G25" s="25">
        <f t="shared" si="4"/>
        <v>-0.83040740740740759</v>
      </c>
      <c r="H25" s="25">
        <f t="shared" si="4"/>
        <v>-0.66081481481481508</v>
      </c>
      <c r="I25" s="25">
        <f t="shared" si="4"/>
        <v>-0.49122222222222262</v>
      </c>
      <c r="J25" s="25">
        <f t="shared" si="4"/>
        <v>-0.32162962962963015</v>
      </c>
      <c r="K25" s="25">
        <f t="shared" si="4"/>
        <v>-0.15203703703703772</v>
      </c>
      <c r="L25" s="25">
        <f t="shared" si="4"/>
        <v>1.7555555555554749E-2</v>
      </c>
      <c r="M25" s="25">
        <f t="shared" si="4"/>
        <v>0.1871481481481472</v>
      </c>
      <c r="N25" s="25">
        <f t="shared" si="4"/>
        <v>0.35674074074073964</v>
      </c>
      <c r="O25" s="25">
        <f t="shared" si="4"/>
        <v>0.5263333333333321</v>
      </c>
      <c r="P25" s="25">
        <f t="shared" si="4"/>
        <v>0.69592592592592462</v>
      </c>
    </row>
    <row r="26" spans="2:17" x14ac:dyDescent="0.2">
      <c r="B26" s="26" t="s">
        <v>87</v>
      </c>
      <c r="F26" s="25">
        <v>0.2</v>
      </c>
      <c r="G26" s="25">
        <f t="shared" si="4"/>
        <v>-0.77387654320987642</v>
      </c>
      <c r="H26" s="25">
        <f t="shared" si="4"/>
        <v>-0.54775308641975284</v>
      </c>
      <c r="I26" s="25">
        <f t="shared" si="4"/>
        <v>-0.32162962962962932</v>
      </c>
      <c r="J26" s="25">
        <f t="shared" si="4"/>
        <v>-9.5506172839505771E-2</v>
      </c>
      <c r="K26" s="25">
        <f t="shared" si="4"/>
        <v>0.13061728395061778</v>
      </c>
      <c r="L26" s="25">
        <f t="shared" si="4"/>
        <v>0.35674074074074136</v>
      </c>
      <c r="M26" s="25">
        <f t="shared" si="4"/>
        <v>0.58286419753086494</v>
      </c>
      <c r="N26" s="25">
        <f t="shared" si="4"/>
        <v>0.80898765432098851</v>
      </c>
      <c r="O26" s="25">
        <f t="shared" si="4"/>
        <v>1.035111111111112</v>
      </c>
      <c r="P26" s="25">
        <f t="shared" si="4"/>
        <v>1.2612345679012356</v>
      </c>
    </row>
    <row r="27" spans="2:17" x14ac:dyDescent="0.2">
      <c r="B27" s="34" t="s">
        <v>0</v>
      </c>
      <c r="C27" s="33">
        <f>C24+(C24*C21)</f>
        <v>1007.38</v>
      </c>
      <c r="F27" s="25">
        <v>0.25</v>
      </c>
      <c r="G27" s="25">
        <f t="shared" si="4"/>
        <v>-0.71734567901234558</v>
      </c>
      <c r="H27" s="25">
        <f t="shared" si="4"/>
        <v>-0.43469135802469122</v>
      </c>
      <c r="I27" s="25">
        <f t="shared" si="4"/>
        <v>-0.15203703703703686</v>
      </c>
      <c r="J27" s="25">
        <f t="shared" si="4"/>
        <v>0.1306172839506175</v>
      </c>
      <c r="K27" s="25">
        <f t="shared" si="4"/>
        <v>0.41327160493827186</v>
      </c>
      <c r="L27" s="25">
        <f t="shared" si="4"/>
        <v>0.69592592592592628</v>
      </c>
      <c r="M27" s="25">
        <f t="shared" si="4"/>
        <v>0.97858024691358059</v>
      </c>
      <c r="N27" s="25">
        <f t="shared" si="4"/>
        <v>1.2612345679012351</v>
      </c>
      <c r="O27" s="25">
        <f t="shared" si="4"/>
        <v>1.5438888888888891</v>
      </c>
      <c r="P27" s="25">
        <f t="shared" si="4"/>
        <v>1.8265432098765437</v>
      </c>
    </row>
    <row r="28" spans="2:17" ht="15" customHeight="1" x14ac:dyDescent="0.2">
      <c r="B28" s="34" t="s">
        <v>2</v>
      </c>
      <c r="C28" s="33">
        <f>C27-C24</f>
        <v>91.580000000000041</v>
      </c>
      <c r="F28" s="25">
        <v>0.3</v>
      </c>
      <c r="G28" s="25">
        <f t="shared" si="4"/>
        <v>-0.66081481481481485</v>
      </c>
      <c r="H28" s="25">
        <f t="shared" si="4"/>
        <v>-0.3216296296296296</v>
      </c>
      <c r="I28" s="25">
        <f t="shared" si="4"/>
        <v>1.7555555555555588E-2</v>
      </c>
      <c r="J28" s="25">
        <f t="shared" si="4"/>
        <v>0.3567407407407408</v>
      </c>
      <c r="K28" s="25">
        <f t="shared" si="4"/>
        <v>0.69592592592592595</v>
      </c>
      <c r="L28" s="25">
        <f t="shared" si="4"/>
        <v>1.0351111111111111</v>
      </c>
      <c r="M28" s="25">
        <f t="shared" si="4"/>
        <v>1.3742962962962963</v>
      </c>
      <c r="N28" s="25">
        <f t="shared" si="4"/>
        <v>1.7134814814814816</v>
      </c>
      <c r="O28" s="25">
        <f t="shared" si="4"/>
        <v>2.0526666666666666</v>
      </c>
      <c r="P28" s="25">
        <f t="shared" si="4"/>
        <v>2.3918518518518521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3802500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326.22826442022506</v>
      </c>
      <c r="D38" s="72">
        <f>SUM(C53:V53)</f>
        <v>1468.0271898910128</v>
      </c>
    </row>
    <row r="39" spans="1:1103" x14ac:dyDescent="0.2">
      <c r="B39" s="1" t="s">
        <v>147</v>
      </c>
      <c r="C39" s="72">
        <f>D39/C12</f>
        <v>914.57446997423131</v>
      </c>
      <c r="D39" s="72">
        <f>SUM(C53:ALO53)</f>
        <v>4115.5851148840411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91.580000000000041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73.264000000000038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73.259907172214938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91.580000000000041</v>
      </c>
      <c r="D52" s="8">
        <f t="shared" ref="D52:BO52" si="21">C52*(1-$C$43)</f>
        <v>91.373761840000043</v>
      </c>
      <c r="E52" s="8">
        <f t="shared" si="21"/>
        <v>91.167988128336361</v>
      </c>
      <c r="F52" s="8">
        <f t="shared" si="21"/>
        <v>90.962677819071345</v>
      </c>
      <c r="G52" s="8">
        <f t="shared" si="21"/>
        <v>90.757829868622792</v>
      </c>
      <c r="H52" s="8">
        <f t="shared" si="21"/>
        <v>90.55344323575865</v>
      </c>
      <c r="I52" s="8">
        <f t="shared" si="21"/>
        <v>90.349516881591725</v>
      </c>
      <c r="J52" s="8">
        <f t="shared" si="21"/>
        <v>90.146049769574375</v>
      </c>
      <c r="K52" s="8">
        <f t="shared" si="21"/>
        <v>89.943040865493288</v>
      </c>
      <c r="L52" s="8">
        <f t="shared" si="21"/>
        <v>89.740489137464195</v>
      </c>
      <c r="M52" s="8">
        <f t="shared" si="21"/>
        <v>89.538393555926618</v>
      </c>
      <c r="N52" s="8">
        <f t="shared" si="21"/>
        <v>89.336753093638663</v>
      </c>
      <c r="O52" s="8">
        <f t="shared" si="21"/>
        <v>89.135566725671779</v>
      </c>
      <c r="P52" s="8">
        <f t="shared" si="21"/>
        <v>88.934833429405558</v>
      </c>
      <c r="Q52" s="8">
        <f t="shared" si="21"/>
        <v>88.734552184522528</v>
      </c>
      <c r="R52" s="8">
        <f t="shared" si="21"/>
        <v>88.534721973002974</v>
      </c>
      <c r="S52" s="8">
        <f t="shared" si="21"/>
        <v>88.335341779119773</v>
      </c>
      <c r="T52" s="8">
        <f t="shared" si="21"/>
        <v>88.136410589433197</v>
      </c>
      <c r="U52" s="8">
        <f t="shared" si="21"/>
        <v>87.937927392785795</v>
      </c>
      <c r="V52" s="8">
        <f t="shared" si="21"/>
        <v>87.739891180297235</v>
      </c>
      <c r="W52" s="8">
        <f t="shared" si="21"/>
        <v>87.542300945359202</v>
      </c>
      <c r="X52" s="8">
        <f t="shared" si="21"/>
        <v>87.345155683630253</v>
      </c>
      <c r="Y52" s="8">
        <f t="shared" si="21"/>
        <v>87.148454393030718</v>
      </c>
      <c r="Z52" s="8">
        <f t="shared" si="21"/>
        <v>86.952196073737611</v>
      </c>
      <c r="AA52" s="8">
        <f t="shared" si="21"/>
        <v>86.756379728179553</v>
      </c>
      <c r="AB52" s="8">
        <f t="shared" si="21"/>
        <v>86.561004361031692</v>
      </c>
      <c r="AC52" s="8">
        <f t="shared" si="21"/>
        <v>86.366068979210652</v>
      </c>
      <c r="AD52" s="8">
        <f t="shared" si="21"/>
        <v>86.171572591869463</v>
      </c>
      <c r="AE52" s="8">
        <f t="shared" si="21"/>
        <v>85.97751421039257</v>
      </c>
      <c r="AF52" s="8">
        <f t="shared" si="21"/>
        <v>85.783892848390764</v>
      </c>
      <c r="AG52" s="8">
        <f t="shared" si="21"/>
        <v>85.590707521696189</v>
      </c>
      <c r="AH52" s="8">
        <f t="shared" si="21"/>
        <v>85.397957248357329</v>
      </c>
      <c r="AI52" s="8">
        <f t="shared" si="21"/>
        <v>85.205641048634021</v>
      </c>
      <c r="AJ52" s="8">
        <f t="shared" si="21"/>
        <v>85.013757944992491</v>
      </c>
      <c r="AK52" s="8">
        <f t="shared" si="21"/>
        <v>84.82230696210037</v>
      </c>
      <c r="AL52" s="8">
        <f t="shared" si="21"/>
        <v>84.631287126821718</v>
      </c>
      <c r="AM52" s="8">
        <f t="shared" si="21"/>
        <v>84.440697468212107</v>
      </c>
      <c r="AN52" s="8">
        <f t="shared" si="21"/>
        <v>84.250537017513693</v>
      </c>
      <c r="AO52" s="8">
        <f t="shared" si="21"/>
        <v>84.060804808150252</v>
      </c>
      <c r="AP52" s="8">
        <f t="shared" si="21"/>
        <v>83.871499875722293</v>
      </c>
      <c r="AQ52" s="8">
        <f t="shared" si="21"/>
        <v>83.682621258002158</v>
      </c>
      <c r="AR52" s="8">
        <f t="shared" si="21"/>
        <v>83.494167994929128</v>
      </c>
      <c r="AS52" s="8">
        <f t="shared" si="21"/>
        <v>83.306139128604542</v>
      </c>
      <c r="AT52" s="8">
        <f t="shared" si="21"/>
        <v>83.118533703286928</v>
      </c>
      <c r="AU52" s="8">
        <f t="shared" si="21"/>
        <v>82.931350765387123</v>
      </c>
      <c r="AV52" s="8">
        <f t="shared" si="21"/>
        <v>82.744589363463461</v>
      </c>
      <c r="AW52" s="8">
        <f t="shared" si="21"/>
        <v>82.558248548216937</v>
      </c>
      <c r="AX52" s="8">
        <f t="shared" si="21"/>
        <v>82.372327372486353</v>
      </c>
      <c r="AY52" s="8">
        <f t="shared" si="21"/>
        <v>82.186824891243518</v>
      </c>
      <c r="AZ52" s="8">
        <f t="shared" si="21"/>
        <v>82.00174016158843</v>
      </c>
      <c r="BA52" s="8">
        <f t="shared" si="21"/>
        <v>81.81707224274453</v>
      </c>
      <c r="BB52" s="8">
        <f t="shared" si="21"/>
        <v>81.632820196053871</v>
      </c>
      <c r="BC52" s="8">
        <f t="shared" si="21"/>
        <v>81.448983084972355</v>
      </c>
      <c r="BD52" s="8">
        <f t="shared" si="21"/>
        <v>81.265559975064988</v>
      </c>
      <c r="BE52" s="8">
        <f t="shared" si="21"/>
        <v>81.082549934001136</v>
      </c>
      <c r="BF52" s="8">
        <f t="shared" si="21"/>
        <v>80.899952031549759</v>
      </c>
      <c r="BG52" s="8">
        <f t="shared" si="21"/>
        <v>80.717765339574711</v>
      </c>
      <c r="BH52" s="8">
        <f t="shared" si="21"/>
        <v>80.53598893202998</v>
      </c>
      <c r="BI52" s="8">
        <f t="shared" si="21"/>
        <v>80.354621884955051</v>
      </c>
      <c r="BJ52" s="8">
        <f t="shared" si="21"/>
        <v>80.173663276470137</v>
      </c>
      <c r="BK52" s="8">
        <f t="shared" si="21"/>
        <v>79.993112186771526</v>
      </c>
      <c r="BL52" s="8">
        <f t="shared" si="21"/>
        <v>79.812967698126911</v>
      </c>
      <c r="BM52" s="8">
        <f t="shared" si="21"/>
        <v>79.633228894870726</v>
      </c>
      <c r="BN52" s="8">
        <f t="shared" si="21"/>
        <v>79.453894863399469</v>
      </c>
      <c r="BO52" s="8">
        <f t="shared" si="21"/>
        <v>79.274964692167089</v>
      </c>
      <c r="BP52" s="8">
        <f t="shared" ref="BP52:EA52" si="22">BO52*(1-$C$43)</f>
        <v>79.096437471680332</v>
      </c>
      <c r="BQ52" s="8">
        <f t="shared" si="22"/>
        <v>78.9183122944941</v>
      </c>
      <c r="BR52" s="8">
        <f t="shared" si="22"/>
        <v>78.740588255206902</v>
      </c>
      <c r="BS52" s="8">
        <f t="shared" si="22"/>
        <v>78.563264450456174</v>
      </c>
      <c r="BT52" s="8">
        <f t="shared" si="22"/>
        <v>78.386339978913739</v>
      </c>
      <c r="BU52" s="8">
        <f t="shared" si="22"/>
        <v>78.209813941281226</v>
      </c>
      <c r="BV52" s="8">
        <f t="shared" si="22"/>
        <v>78.033685440285453</v>
      </c>
      <c r="BW52" s="8">
        <f t="shared" si="22"/>
        <v>77.857953580673922</v>
      </c>
      <c r="BX52" s="8">
        <f t="shared" si="22"/>
        <v>77.682617469210243</v>
      </c>
      <c r="BY52" s="8">
        <f t="shared" si="22"/>
        <v>77.507676214669573</v>
      </c>
      <c r="BZ52" s="8">
        <f t="shared" si="22"/>
        <v>77.333128927834139</v>
      </c>
      <c r="CA52" s="8">
        <f t="shared" si="22"/>
        <v>77.158974721488647</v>
      </c>
      <c r="CB52" s="8">
        <f t="shared" si="22"/>
        <v>76.985212710415851</v>
      </c>
      <c r="CC52" s="8">
        <f t="shared" si="22"/>
        <v>76.811842011391988</v>
      </c>
      <c r="CD52" s="8">
        <f t="shared" si="22"/>
        <v>76.638861743182332</v>
      </c>
      <c r="CE52" s="8">
        <f t="shared" si="22"/>
        <v>76.466271026536688</v>
      </c>
      <c r="CF52" s="8">
        <f t="shared" si="22"/>
        <v>76.294068984184932</v>
      </c>
      <c r="CG52" s="8">
        <f t="shared" si="22"/>
        <v>76.122254740832545</v>
      </c>
      <c r="CH52" s="8">
        <f t="shared" si="22"/>
        <v>75.950827423156184</v>
      </c>
      <c r="CI52" s="8">
        <f t="shared" si="22"/>
        <v>75.779786159799229</v>
      </c>
      <c r="CJ52" s="8">
        <f t="shared" si="22"/>
        <v>75.609130081367354</v>
      </c>
      <c r="CK52" s="8">
        <f t="shared" si="22"/>
        <v>75.438858320424117</v>
      </c>
      <c r="CL52" s="8">
        <f t="shared" si="22"/>
        <v>75.268970011486516</v>
      </c>
      <c r="CM52" s="8">
        <f t="shared" si="22"/>
        <v>75.099464291020652</v>
      </c>
      <c r="CN52" s="8">
        <f t="shared" si="22"/>
        <v>74.930340297437269</v>
      </c>
      <c r="CO52" s="8">
        <f t="shared" si="22"/>
        <v>74.761597171087445</v>
      </c>
      <c r="CP52" s="8">
        <f t="shared" si="22"/>
        <v>74.593234054258147</v>
      </c>
      <c r="CQ52" s="8">
        <f t="shared" si="22"/>
        <v>74.425250091167953</v>
      </c>
      <c r="CR52" s="8">
        <f t="shared" si="22"/>
        <v>74.257644427962646</v>
      </c>
      <c r="CS52" s="8">
        <f t="shared" si="22"/>
        <v>74.090416212710878</v>
      </c>
      <c r="CT52" s="8">
        <f t="shared" si="22"/>
        <v>73.923564595399853</v>
      </c>
      <c r="CU52" s="8">
        <f t="shared" si="22"/>
        <v>73.757088727931006</v>
      </c>
      <c r="CV52" s="8">
        <f t="shared" si="22"/>
        <v>73.59098776411571</v>
      </c>
      <c r="CW52" s="8">
        <f t="shared" si="22"/>
        <v>73.425260859670914</v>
      </c>
      <c r="CX52" s="8">
        <f t="shared" si="22"/>
        <v>73.259907172214938</v>
      </c>
      <c r="CY52" s="8">
        <f t="shared" si="22"/>
        <v>73.094925861263107</v>
      </c>
      <c r="CZ52" s="8">
        <f t="shared" si="22"/>
        <v>72.930316088223535</v>
      </c>
      <c r="DA52" s="8">
        <f t="shared" si="22"/>
        <v>72.766077016392856</v>
      </c>
      <c r="DB52" s="8">
        <f t="shared" si="22"/>
        <v>72.602207810951938</v>
      </c>
      <c r="DC52" s="8">
        <f t="shared" si="22"/>
        <v>72.438707638961674</v>
      </c>
      <c r="DD52" s="8">
        <f t="shared" si="22"/>
        <v>72.27557566935873</v>
      </c>
      <c r="DE52" s="8">
        <f t="shared" si="22"/>
        <v>72.112811072951331</v>
      </c>
      <c r="DF52" s="8">
        <f t="shared" si="22"/>
        <v>71.950413022415049</v>
      </c>
      <c r="DG52" s="8">
        <f t="shared" si="22"/>
        <v>71.78838069228857</v>
      </c>
      <c r="DH52" s="8">
        <f t="shared" si="22"/>
        <v>71.626713258969531</v>
      </c>
      <c r="DI52" s="8">
        <f t="shared" si="22"/>
        <v>71.465409900710327</v>
      </c>
      <c r="DJ52" s="8">
        <f t="shared" si="22"/>
        <v>71.304469797613919</v>
      </c>
      <c r="DK52" s="8">
        <f t="shared" si="22"/>
        <v>71.143892131629684</v>
      </c>
      <c r="DL52" s="8">
        <f t="shared" si="22"/>
        <v>70.983676086549252</v>
      </c>
      <c r="DM52" s="8">
        <f t="shared" si="22"/>
        <v>70.823820848002342</v>
      </c>
      <c r="DN52" s="8">
        <f t="shared" si="22"/>
        <v>70.664325603452639</v>
      </c>
      <c r="DO52" s="8">
        <f t="shared" si="22"/>
        <v>70.505189542193662</v>
      </c>
      <c r="DP52" s="8">
        <f t="shared" si="22"/>
        <v>70.346411855344641</v>
      </c>
      <c r="DQ52" s="8">
        <f t="shared" si="22"/>
        <v>70.18799173584641</v>
      </c>
      <c r="DR52" s="8">
        <f t="shared" si="22"/>
        <v>70.029928378457285</v>
      </c>
      <c r="DS52" s="8">
        <f t="shared" si="22"/>
        <v>69.872220979749002</v>
      </c>
      <c r="DT52" s="8">
        <f t="shared" si="22"/>
        <v>69.714868738102609</v>
      </c>
      <c r="DU52" s="8">
        <f t="shared" si="22"/>
        <v>69.557870853704401</v>
      </c>
      <c r="DV52" s="8">
        <f t="shared" si="22"/>
        <v>69.401226528541855</v>
      </c>
      <c r="DW52" s="8">
        <f t="shared" si="22"/>
        <v>69.244934966399583</v>
      </c>
      <c r="DX52" s="8">
        <f t="shared" si="22"/>
        <v>69.088995372855251</v>
      </c>
      <c r="DY52" s="8">
        <f t="shared" si="22"/>
        <v>68.933406955275572</v>
      </c>
      <c r="DZ52" s="8">
        <f t="shared" si="22"/>
        <v>68.778168922812284</v>
      </c>
      <c r="EA52" s="8">
        <f t="shared" si="22"/>
        <v>68.623280486398116</v>
      </c>
      <c r="EB52" s="8">
        <f t="shared" ref="EB52:GM52" si="23">EA52*(1-$C$43)</f>
        <v>68.468740858742748</v>
      </c>
      <c r="EC52" s="8">
        <f t="shared" si="23"/>
        <v>68.314549254328853</v>
      </c>
      <c r="ED52" s="8">
        <f t="shared" si="23"/>
        <v>68.160704889408109</v>
      </c>
      <c r="EE52" s="8">
        <f t="shared" si="23"/>
        <v>68.007206981997157</v>
      </c>
      <c r="EF52" s="8">
        <f t="shared" si="23"/>
        <v>67.854054751873704</v>
      </c>
      <c r="EG52" s="8">
        <f t="shared" si="23"/>
        <v>67.701247420572486</v>
      </c>
      <c r="EH52" s="8">
        <f t="shared" si="23"/>
        <v>67.54878421138136</v>
      </c>
      <c r="EI52" s="8">
        <f t="shared" si="23"/>
        <v>67.396664349337328</v>
      </c>
      <c r="EJ52" s="8">
        <f t="shared" si="23"/>
        <v>67.244887061222613</v>
      </c>
      <c r="EK52" s="8">
        <f t="shared" si="23"/>
        <v>67.093451575560735</v>
      </c>
      <c r="EL52" s="8">
        <f t="shared" si="23"/>
        <v>66.942357122612563</v>
      </c>
      <c r="EM52" s="8">
        <f t="shared" si="23"/>
        <v>66.791602934372435</v>
      </c>
      <c r="EN52" s="8">
        <f t="shared" si="23"/>
        <v>66.641188244564219</v>
      </c>
      <c r="EO52" s="8">
        <f t="shared" si="23"/>
        <v>66.491112288637453</v>
      </c>
      <c r="EP52" s="8">
        <f t="shared" si="23"/>
        <v>66.341374303763445</v>
      </c>
      <c r="EQ52" s="8">
        <f t="shared" si="23"/>
        <v>66.191973528831369</v>
      </c>
      <c r="ER52" s="8">
        <f t="shared" si="23"/>
        <v>66.042909204444442</v>
      </c>
      <c r="ES52" s="8">
        <f t="shared" si="23"/>
        <v>65.894180572916028</v>
      </c>
      <c r="ET52" s="8">
        <f t="shared" si="23"/>
        <v>65.745786878265818</v>
      </c>
      <c r="EU52" s="8">
        <f t="shared" si="23"/>
        <v>65.597727366215963</v>
      </c>
      <c r="EV52" s="8">
        <f t="shared" si="23"/>
        <v>65.450001284187238</v>
      </c>
      <c r="EW52" s="8">
        <f t="shared" si="23"/>
        <v>65.302607881295245</v>
      </c>
      <c r="EX52" s="8">
        <f t="shared" si="23"/>
        <v>65.155546408346567</v>
      </c>
      <c r="EY52" s="8">
        <f t="shared" si="23"/>
        <v>65.008816117834968</v>
      </c>
      <c r="EZ52" s="8">
        <f t="shared" si="23"/>
        <v>64.862416263937604</v>
      </c>
      <c r="FA52" s="8">
        <f t="shared" si="23"/>
        <v>64.71634610251121</v>
      </c>
      <c r="FB52" s="8">
        <f t="shared" si="23"/>
        <v>64.570604891088351</v>
      </c>
      <c r="FC52" s="8">
        <f t="shared" si="23"/>
        <v>64.425191888873613</v>
      </c>
      <c r="FD52" s="8">
        <f t="shared" si="23"/>
        <v>64.280106356739864</v>
      </c>
      <c r="FE52" s="8">
        <f t="shared" si="23"/>
        <v>64.135347557224478</v>
      </c>
      <c r="FF52" s="8">
        <f t="shared" si="23"/>
        <v>63.990914754525605</v>
      </c>
      <c r="FG52" s="8">
        <f t="shared" si="23"/>
        <v>63.846807214498412</v>
      </c>
      <c r="FH52" s="8">
        <f t="shared" si="23"/>
        <v>63.703024204651356</v>
      </c>
      <c r="FI52" s="8">
        <f t="shared" si="23"/>
        <v>63.559564994142477</v>
      </c>
      <c r="FJ52" s="8">
        <f t="shared" si="23"/>
        <v>63.416428853775663</v>
      </c>
      <c r="FK52" s="8">
        <f t="shared" si="23"/>
        <v>63.273615055996956</v>
      </c>
      <c r="FL52" s="8">
        <f t="shared" si="23"/>
        <v>63.131122874890849</v>
      </c>
      <c r="FM52" s="8">
        <f t="shared" si="23"/>
        <v>62.98895158617659</v>
      </c>
      <c r="FN52" s="8">
        <f t="shared" si="23"/>
        <v>62.84710046720452</v>
      </c>
      <c r="FO52" s="8">
        <f t="shared" si="23"/>
        <v>62.70556879695237</v>
      </c>
      <c r="FP52" s="8">
        <f t="shared" si="23"/>
        <v>62.564355856021635</v>
      </c>
      <c r="FQ52" s="8">
        <f t="shared" si="23"/>
        <v>62.423460926633872</v>
      </c>
      <c r="FR52" s="8">
        <f t="shared" si="23"/>
        <v>62.282883292627091</v>
      </c>
      <c r="FS52" s="8">
        <f t="shared" si="23"/>
        <v>62.142622239452095</v>
      </c>
      <c r="FT52" s="8">
        <f t="shared" si="23"/>
        <v>62.002677054168849</v>
      </c>
      <c r="FU52" s="8">
        <f t="shared" si="23"/>
        <v>61.86304702544286</v>
      </c>
      <c r="FV52" s="8">
        <f t="shared" si="23"/>
        <v>61.72373144354156</v>
      </c>
      <c r="FW52" s="8">
        <f t="shared" si="23"/>
        <v>61.584729600330704</v>
      </c>
      <c r="FX52" s="8">
        <f t="shared" si="23"/>
        <v>61.446040789270754</v>
      </c>
      <c r="FY52" s="8">
        <f t="shared" si="23"/>
        <v>61.307664305413311</v>
      </c>
      <c r="FZ52" s="8">
        <f t="shared" si="23"/>
        <v>61.169599445397516</v>
      </c>
      <c r="GA52" s="8">
        <f t="shared" si="23"/>
        <v>61.031845507446477</v>
      </c>
      <c r="GB52" s="8">
        <f t="shared" si="23"/>
        <v>60.894401791363705</v>
      </c>
      <c r="GC52" s="8">
        <f t="shared" si="23"/>
        <v>60.757267598529552</v>
      </c>
      <c r="GD52" s="8">
        <f t="shared" si="23"/>
        <v>60.620442231897663</v>
      </c>
      <c r="GE52" s="8">
        <f t="shared" si="23"/>
        <v>60.48392499599143</v>
      </c>
      <c r="GF52" s="8">
        <f t="shared" si="23"/>
        <v>60.347715196900452</v>
      </c>
      <c r="GG52" s="8">
        <f t="shared" si="23"/>
        <v>60.211812142277033</v>
      </c>
      <c r="GH52" s="8">
        <f t="shared" si="23"/>
        <v>60.076215141332625</v>
      </c>
      <c r="GI52" s="8">
        <f t="shared" si="23"/>
        <v>59.940923504834345</v>
      </c>
      <c r="GJ52" s="8">
        <f t="shared" si="23"/>
        <v>59.805936545101453</v>
      </c>
      <c r="GK52" s="8">
        <f t="shared" si="23"/>
        <v>59.671253576001881</v>
      </c>
      <c r="GL52" s="8">
        <f t="shared" si="23"/>
        <v>59.536873912948721</v>
      </c>
      <c r="GM52" s="8">
        <f t="shared" si="23"/>
        <v>59.402796872896758</v>
      </c>
      <c r="GN52" s="8">
        <f t="shared" ref="GN52:IY52" si="24">GM52*(1-$C$43)</f>
        <v>59.269021774338995</v>
      </c>
      <c r="GO52" s="8">
        <f t="shared" si="24"/>
        <v>59.13554793730318</v>
      </c>
      <c r="GP52" s="8">
        <f t="shared" si="24"/>
        <v>59.002374683348371</v>
      </c>
      <c r="GQ52" s="8">
        <f t="shared" si="24"/>
        <v>58.869501335561466</v>
      </c>
      <c r="GR52" s="8">
        <f t="shared" si="24"/>
        <v>58.736927218553781</v>
      </c>
      <c r="GS52" s="8">
        <f t="shared" si="24"/>
        <v>58.604651658457598</v>
      </c>
      <c r="GT52" s="8">
        <f t="shared" si="24"/>
        <v>58.47267398292275</v>
      </c>
      <c r="GU52" s="8">
        <f t="shared" si="24"/>
        <v>58.340993521113205</v>
      </c>
      <c r="GV52" s="8">
        <f t="shared" si="24"/>
        <v>58.209609603703655</v>
      </c>
      <c r="GW52" s="8">
        <f t="shared" si="24"/>
        <v>58.078521562876112</v>
      </c>
      <c r="GX52" s="8">
        <f t="shared" si="24"/>
        <v>57.947728732316513</v>
      </c>
      <c r="GY52" s="8">
        <f t="shared" si="24"/>
        <v>57.817230447211337</v>
      </c>
      <c r="GZ52" s="8">
        <f t="shared" si="24"/>
        <v>57.687026044244213</v>
      </c>
      <c r="HA52" s="8">
        <f t="shared" si="24"/>
        <v>57.557114861592574</v>
      </c>
      <c r="HB52" s="8">
        <f t="shared" si="24"/>
        <v>57.427496238924263</v>
      </c>
      <c r="HC52" s="8">
        <f t="shared" si="24"/>
        <v>57.298169517394207</v>
      </c>
      <c r="HD52" s="8">
        <f t="shared" si="24"/>
        <v>57.169134039641037</v>
      </c>
      <c r="HE52" s="8">
        <f t="shared" si="24"/>
        <v>57.040389149783763</v>
      </c>
      <c r="HF52" s="8">
        <f t="shared" si="24"/>
        <v>56.911934193418446</v>
      </c>
      <c r="HG52" s="8">
        <f t="shared" si="24"/>
        <v>56.783768517614867</v>
      </c>
      <c r="HH52" s="8">
        <f t="shared" si="24"/>
        <v>56.655891470913197</v>
      </c>
      <c r="HI52" s="8">
        <f t="shared" si="24"/>
        <v>56.528302403320701</v>
      </c>
      <c r="HJ52" s="8">
        <f t="shared" si="24"/>
        <v>56.40100066630842</v>
      </c>
      <c r="HK52" s="8">
        <f t="shared" si="24"/>
        <v>56.273985612807891</v>
      </c>
      <c r="HL52" s="8">
        <f t="shared" si="24"/>
        <v>56.147256597207843</v>
      </c>
      <c r="HM52" s="8">
        <f t="shared" si="24"/>
        <v>56.020812975350928</v>
      </c>
      <c r="HN52" s="8">
        <f t="shared" si="24"/>
        <v>55.894654104530439</v>
      </c>
      <c r="HO52" s="8">
        <f t="shared" si="24"/>
        <v>55.768779343487033</v>
      </c>
      <c r="HP52" s="8">
        <f t="shared" si="24"/>
        <v>55.643188052405499</v>
      </c>
      <c r="HQ52" s="8">
        <f t="shared" si="24"/>
        <v>55.517879592911477</v>
      </c>
      <c r="HR52" s="8">
        <f t="shared" si="24"/>
        <v>55.392853328068242</v>
      </c>
      <c r="HS52" s="8">
        <f t="shared" si="24"/>
        <v>55.268108622373433</v>
      </c>
      <c r="HT52" s="8">
        <f t="shared" si="24"/>
        <v>55.143644841755844</v>
      </c>
      <c r="HU52" s="8">
        <f t="shared" si="24"/>
        <v>55.019461353572211</v>
      </c>
      <c r="HV52" s="8">
        <f t="shared" si="24"/>
        <v>54.895557526603966</v>
      </c>
      <c r="HW52" s="8">
        <f t="shared" si="24"/>
        <v>54.771932731054051</v>
      </c>
      <c r="HX52" s="8">
        <f t="shared" si="24"/>
        <v>54.648586338543716</v>
      </c>
      <c r="HY52" s="8">
        <f t="shared" si="24"/>
        <v>54.525517722109313</v>
      </c>
      <c r="HZ52" s="8">
        <f t="shared" si="24"/>
        <v>54.402726256199124</v>
      </c>
      <c r="IA52" s="8">
        <f t="shared" si="24"/>
        <v>54.280211316670162</v>
      </c>
      <c r="IB52" s="8">
        <f t="shared" si="24"/>
        <v>54.157972280785017</v>
      </c>
      <c r="IC52" s="8">
        <f t="shared" si="24"/>
        <v>54.036008527208686</v>
      </c>
      <c r="ID52" s="8">
        <f t="shared" si="24"/>
        <v>53.914319436005414</v>
      </c>
      <c r="IE52" s="8">
        <f t="shared" si="24"/>
        <v>53.792904388635527</v>
      </c>
      <c r="IF52" s="8">
        <f t="shared" si="24"/>
        <v>53.671762767952316</v>
      </c>
      <c r="IG52" s="8">
        <f t="shared" si="24"/>
        <v>53.550893958198884</v>
      </c>
      <c r="IH52" s="8">
        <f t="shared" si="24"/>
        <v>53.430297345005016</v>
      </c>
      <c r="II52" s="8">
        <f t="shared" si="24"/>
        <v>53.309972315384066</v>
      </c>
      <c r="IJ52" s="8">
        <f t="shared" si="24"/>
        <v>53.189918257729822</v>
      </c>
      <c r="IK52" s="8">
        <f t="shared" si="24"/>
        <v>53.070134561813411</v>
      </c>
      <c r="IL52" s="8">
        <f t="shared" si="24"/>
        <v>52.950620618780206</v>
      </c>
      <c r="IM52" s="8">
        <f t="shared" si="24"/>
        <v>52.831375821146715</v>
      </c>
      <c r="IN52" s="8">
        <f t="shared" si="24"/>
        <v>52.712399562797494</v>
      </c>
      <c r="IO52" s="8">
        <f t="shared" si="24"/>
        <v>52.593691238982075</v>
      </c>
      <c r="IP52" s="8">
        <f t="shared" si="24"/>
        <v>52.475250246311887</v>
      </c>
      <c r="IQ52" s="8">
        <f t="shared" si="24"/>
        <v>52.357075982757195</v>
      </c>
      <c r="IR52" s="8">
        <f t="shared" si="24"/>
        <v>52.239167847644026</v>
      </c>
      <c r="IS52" s="8">
        <f t="shared" si="24"/>
        <v>52.121525241651128</v>
      </c>
      <c r="IT52" s="8">
        <f t="shared" si="24"/>
        <v>52.004147566806928</v>
      </c>
      <c r="IU52" s="8">
        <f t="shared" si="24"/>
        <v>51.887034226486477</v>
      </c>
      <c r="IV52" s="8">
        <f t="shared" si="24"/>
        <v>51.770184625408426</v>
      </c>
      <c r="IW52" s="8">
        <f t="shared" si="24"/>
        <v>51.653598169632005</v>
      </c>
      <c r="IX52" s="8">
        <f t="shared" si="24"/>
        <v>51.537274266553993</v>
      </c>
      <c r="IY52" s="8">
        <f t="shared" si="24"/>
        <v>51.42121232490571</v>
      </c>
      <c r="IZ52" s="8">
        <f t="shared" ref="IZ52:LK52" si="25">IY52*(1-$C$43)</f>
        <v>51.305411754750018</v>
      </c>
      <c r="JA52" s="8">
        <f t="shared" si="25"/>
        <v>51.189871967478318</v>
      </c>
      <c r="JB52" s="8">
        <f t="shared" si="25"/>
        <v>51.074592375807555</v>
      </c>
      <c r="JC52" s="8">
        <f t="shared" si="25"/>
        <v>50.959572393777236</v>
      </c>
      <c r="JD52" s="8">
        <f t="shared" si="25"/>
        <v>50.844811436746447</v>
      </c>
      <c r="JE52" s="8">
        <f t="shared" si="25"/>
        <v>50.730308921390893</v>
      </c>
      <c r="JF52" s="8">
        <f t="shared" si="25"/>
        <v>50.616064265699919</v>
      </c>
      <c r="JG52" s="8">
        <f t="shared" si="25"/>
        <v>50.502076888973562</v>
      </c>
      <c r="JH52" s="8">
        <f t="shared" si="25"/>
        <v>50.388346211819595</v>
      </c>
      <c r="JI52" s="8">
        <f t="shared" si="25"/>
        <v>50.274871656150573</v>
      </c>
      <c r="JJ52" s="8">
        <f t="shared" si="25"/>
        <v>50.161652645180922</v>
      </c>
      <c r="JK52" s="8">
        <f t="shared" si="25"/>
        <v>50.048688603423976</v>
      </c>
      <c r="JL52" s="8">
        <f t="shared" si="25"/>
        <v>49.935978956689063</v>
      </c>
      <c r="JM52" s="8">
        <f t="shared" si="25"/>
        <v>49.823523132078599</v>
      </c>
      <c r="JN52" s="8">
        <f t="shared" si="25"/>
        <v>49.711320557985154</v>
      </c>
      <c r="JO52" s="8">
        <f t="shared" si="25"/>
        <v>49.599370664088568</v>
      </c>
      <c r="JP52" s="8">
        <f t="shared" si="25"/>
        <v>49.487672881353042</v>
      </c>
      <c r="JQ52" s="8">
        <f t="shared" si="25"/>
        <v>49.376226642024236</v>
      </c>
      <c r="JR52" s="8">
        <f t="shared" si="25"/>
        <v>49.265031379626393</v>
      </c>
      <c r="JS52" s="8">
        <f t="shared" si="25"/>
        <v>49.154086528959475</v>
      </c>
      <c r="JT52" s="8">
        <f t="shared" si="25"/>
        <v>49.043391526096258</v>
      </c>
      <c r="JU52" s="8">
        <f t="shared" si="25"/>
        <v>48.932945808379486</v>
      </c>
      <c r="JV52" s="8">
        <f t="shared" si="25"/>
        <v>48.822748814419015</v>
      </c>
      <c r="JW52" s="8">
        <f t="shared" si="25"/>
        <v>48.712799984088939</v>
      </c>
      <c r="JX52" s="8">
        <f t="shared" si="25"/>
        <v>48.603098758524766</v>
      </c>
      <c r="JY52" s="8">
        <f t="shared" si="25"/>
        <v>48.493644580120566</v>
      </c>
      <c r="JZ52" s="8">
        <f t="shared" si="25"/>
        <v>48.384436892526132</v>
      </c>
      <c r="KA52" s="8">
        <f t="shared" si="25"/>
        <v>48.275475140644161</v>
      </c>
      <c r="KB52" s="8">
        <f t="shared" si="25"/>
        <v>48.166758770627432</v>
      </c>
      <c r="KC52" s="8">
        <f t="shared" si="25"/>
        <v>48.05828722987598</v>
      </c>
      <c r="KD52" s="8">
        <f t="shared" si="25"/>
        <v>47.950059967034299</v>
      </c>
      <c r="KE52" s="8">
        <f t="shared" si="25"/>
        <v>47.842076431988538</v>
      </c>
      <c r="KF52" s="8">
        <f t="shared" si="25"/>
        <v>47.734336075863695</v>
      </c>
      <c r="KG52" s="8">
        <f t="shared" si="25"/>
        <v>47.626838351020851</v>
      </c>
      <c r="KH52" s="8">
        <f t="shared" si="25"/>
        <v>47.519582711054348</v>
      </c>
      <c r="KI52" s="8">
        <f t="shared" si="25"/>
        <v>47.412568610789052</v>
      </c>
      <c r="KJ52" s="8">
        <f t="shared" si="25"/>
        <v>47.305795506277555</v>
      </c>
      <c r="KK52" s="8">
        <f t="shared" si="25"/>
        <v>47.199262854797418</v>
      </c>
      <c r="KL52" s="8">
        <f t="shared" si="25"/>
        <v>47.092970114848413</v>
      </c>
      <c r="KM52" s="8">
        <f t="shared" si="25"/>
        <v>46.986916746149774</v>
      </c>
      <c r="KN52" s="8">
        <f t="shared" si="25"/>
        <v>46.88110220963744</v>
      </c>
      <c r="KO52" s="8">
        <f t="shared" si="25"/>
        <v>46.775525967461334</v>
      </c>
      <c r="KP52" s="8">
        <f t="shared" si="25"/>
        <v>46.670187482982612</v>
      </c>
      <c r="KQ52" s="8">
        <f t="shared" si="25"/>
        <v>46.565086220770937</v>
      </c>
      <c r="KR52" s="8">
        <f t="shared" si="25"/>
        <v>46.460221646601759</v>
      </c>
      <c r="KS52" s="8">
        <f t="shared" si="25"/>
        <v>46.35559322745361</v>
      </c>
      <c r="KT52" s="8">
        <f t="shared" si="25"/>
        <v>46.251200431505382</v>
      </c>
      <c r="KU52" s="8">
        <f t="shared" si="25"/>
        <v>46.147042728133627</v>
      </c>
      <c r="KV52" s="8">
        <f t="shared" si="25"/>
        <v>46.043119587909871</v>
      </c>
      <c r="KW52" s="8">
        <f t="shared" si="25"/>
        <v>45.939430482597899</v>
      </c>
      <c r="KX52" s="8">
        <f t="shared" si="25"/>
        <v>45.835974885151089</v>
      </c>
      <c r="KY52" s="8">
        <f t="shared" si="25"/>
        <v>45.732752269709728</v>
      </c>
      <c r="KZ52" s="8">
        <f t="shared" si="25"/>
        <v>45.629762111598339</v>
      </c>
      <c r="LA52" s="8">
        <f t="shared" si="25"/>
        <v>45.527003887323019</v>
      </c>
      <c r="LB52" s="8">
        <f t="shared" si="25"/>
        <v>45.424477074568763</v>
      </c>
      <c r="LC52" s="8">
        <f t="shared" si="25"/>
        <v>45.322181152196833</v>
      </c>
      <c r="LD52" s="8">
        <f t="shared" si="25"/>
        <v>45.220115600242082</v>
      </c>
      <c r="LE52" s="8">
        <f t="shared" si="25"/>
        <v>45.118279899910334</v>
      </c>
      <c r="LF52" s="8">
        <f t="shared" si="25"/>
        <v>45.016673533575734</v>
      </c>
      <c r="LG52" s="8">
        <f t="shared" si="25"/>
        <v>44.915295984778119</v>
      </c>
      <c r="LH52" s="8">
        <f t="shared" si="25"/>
        <v>44.814146738220394</v>
      </c>
      <c r="LI52" s="8">
        <f t="shared" si="25"/>
        <v>44.713225279765922</v>
      </c>
      <c r="LJ52" s="8">
        <f t="shared" si="25"/>
        <v>44.612531096435887</v>
      </c>
      <c r="LK52" s="8">
        <f t="shared" si="25"/>
        <v>44.512063676406711</v>
      </c>
      <c r="LL52" s="8">
        <f t="shared" ref="LL52:NW52" si="26">LK52*(1-$C$43)</f>
        <v>44.411822509007443</v>
      </c>
      <c r="LM52" s="8">
        <f t="shared" si="26"/>
        <v>44.311807084717159</v>
      </c>
      <c r="LN52" s="8">
        <f t="shared" si="26"/>
        <v>44.212016895162378</v>
      </c>
      <c r="LO52" s="8">
        <f t="shared" si="26"/>
        <v>44.112451433114472</v>
      </c>
      <c r="LP52" s="8">
        <f t="shared" si="26"/>
        <v>44.013110192487098</v>
      </c>
      <c r="LQ52" s="8">
        <f t="shared" si="26"/>
        <v>43.913992668333613</v>
      </c>
      <c r="LR52" s="8">
        <f t="shared" si="26"/>
        <v>43.815098356844523</v>
      </c>
      <c r="LS52" s="8">
        <f t="shared" si="26"/>
        <v>43.716426755344905</v>
      </c>
      <c r="LT52" s="8">
        <f t="shared" si="26"/>
        <v>43.617977362291867</v>
      </c>
      <c r="LU52" s="8">
        <f t="shared" si="26"/>
        <v>43.519749677271982</v>
      </c>
      <c r="LV52" s="8">
        <f t="shared" si="26"/>
        <v>43.421743200998762</v>
      </c>
      <c r="LW52" s="8">
        <f t="shared" si="26"/>
        <v>43.323957435310113</v>
      </c>
      <c r="LX52" s="8">
        <f t="shared" si="26"/>
        <v>43.226391883165796</v>
      </c>
      <c r="LY52" s="8">
        <f t="shared" si="26"/>
        <v>43.129046048644902</v>
      </c>
      <c r="LZ52" s="8">
        <f t="shared" si="26"/>
        <v>43.031919436943355</v>
      </c>
      <c r="MA52" s="8">
        <f t="shared" si="26"/>
        <v>42.935011554371357</v>
      </c>
      <c r="MB52" s="8">
        <f t="shared" si="26"/>
        <v>42.838321908350913</v>
      </c>
      <c r="MC52" s="8">
        <f t="shared" si="26"/>
        <v>42.741850007413305</v>
      </c>
      <c r="MD52" s="8">
        <f t="shared" si="26"/>
        <v>42.645595361196612</v>
      </c>
      <c r="ME52" s="8">
        <f t="shared" si="26"/>
        <v>42.549557480443198</v>
      </c>
      <c r="MF52" s="8">
        <f t="shared" si="26"/>
        <v>42.453735876997236</v>
      </c>
      <c r="MG52" s="8">
        <f t="shared" si="26"/>
        <v>42.358130063802236</v>
      </c>
      <c r="MH52" s="8">
        <f t="shared" si="26"/>
        <v>42.262739554898552</v>
      </c>
      <c r="MI52" s="8">
        <f t="shared" si="26"/>
        <v>42.167563865420917</v>
      </c>
      <c r="MJ52" s="8">
        <f t="shared" si="26"/>
        <v>42.072602511595989</v>
      </c>
      <c r="MK52" s="8">
        <f t="shared" si="26"/>
        <v>41.977855010739873</v>
      </c>
      <c r="ML52" s="8">
        <f t="shared" si="26"/>
        <v>41.883320881255685</v>
      </c>
      <c r="MM52" s="8">
        <f t="shared" si="26"/>
        <v>41.788999642631097</v>
      </c>
      <c r="MN52" s="8">
        <f t="shared" si="26"/>
        <v>41.69489081543589</v>
      </c>
      <c r="MO52" s="8">
        <f t="shared" si="26"/>
        <v>41.600993921319528</v>
      </c>
      <c r="MP52" s="8">
        <f t="shared" si="26"/>
        <v>41.507308483008714</v>
      </c>
      <c r="MQ52" s="8">
        <f t="shared" si="26"/>
        <v>41.413834024304975</v>
      </c>
      <c r="MR52" s="8">
        <f t="shared" si="26"/>
        <v>41.32057007008224</v>
      </c>
      <c r="MS52" s="8">
        <f t="shared" si="26"/>
        <v>41.227516146284415</v>
      </c>
      <c r="MT52" s="8">
        <f t="shared" si="26"/>
        <v>41.134671779922982</v>
      </c>
      <c r="MU52" s="8">
        <f t="shared" si="26"/>
        <v>41.042036499074591</v>
      </c>
      <c r="MV52" s="8">
        <f t="shared" si="26"/>
        <v>40.949609832878672</v>
      </c>
      <c r="MW52" s="8">
        <f t="shared" si="26"/>
        <v>40.857391311535025</v>
      </c>
      <c r="MX52" s="8">
        <f t="shared" si="26"/>
        <v>40.765380466301444</v>
      </c>
      <c r="MY52" s="8">
        <f t="shared" si="26"/>
        <v>40.673576829491331</v>
      </c>
      <c r="MZ52" s="8">
        <f t="shared" si="26"/>
        <v>40.581979934471313</v>
      </c>
      <c r="NA52" s="8">
        <f t="shared" si="26"/>
        <v>40.49058931565888</v>
      </c>
      <c r="NB52" s="8">
        <f t="shared" si="26"/>
        <v>40.399404508520014</v>
      </c>
      <c r="NC52" s="8">
        <f t="shared" si="26"/>
        <v>40.308425049566829</v>
      </c>
      <c r="ND52" s="8">
        <f t="shared" si="26"/>
        <v>40.217650476355203</v>
      </c>
      <c r="NE52" s="8">
        <f t="shared" si="26"/>
        <v>40.127080327482453</v>
      </c>
      <c r="NF52" s="8">
        <f t="shared" si="26"/>
        <v>40.036714142584962</v>
      </c>
      <c r="NG52" s="8">
        <f t="shared" si="26"/>
        <v>39.946551462335862</v>
      </c>
      <c r="NH52" s="8">
        <f t="shared" si="26"/>
        <v>39.856591828442681</v>
      </c>
      <c r="NI52" s="8">
        <f t="shared" si="26"/>
        <v>39.766834783645024</v>
      </c>
      <c r="NJ52" s="8">
        <f t="shared" si="26"/>
        <v>39.677279871712251</v>
      </c>
      <c r="NK52" s="8">
        <f t="shared" si="26"/>
        <v>39.587926637441157</v>
      </c>
      <c r="NL52" s="8">
        <f t="shared" si="26"/>
        <v>39.498774626653642</v>
      </c>
      <c r="NM52" s="8">
        <f t="shared" si="26"/>
        <v>39.409823386194418</v>
      </c>
      <c r="NN52" s="8">
        <f t="shared" si="26"/>
        <v>39.321072463928708</v>
      </c>
      <c r="NO52" s="8">
        <f t="shared" si="26"/>
        <v>39.232521408739942</v>
      </c>
      <c r="NP52" s="8">
        <f t="shared" si="26"/>
        <v>39.144169770527455</v>
      </c>
      <c r="NQ52" s="8">
        <f t="shared" si="26"/>
        <v>39.056017100204222</v>
      </c>
      <c r="NR52" s="8">
        <f t="shared" si="26"/>
        <v>38.968062949694563</v>
      </c>
      <c r="NS52" s="8">
        <f t="shared" si="26"/>
        <v>38.88030687193185</v>
      </c>
      <c r="NT52" s="8">
        <f t="shared" si="26"/>
        <v>38.792748420856256</v>
      </c>
      <c r="NU52" s="8">
        <f t="shared" si="26"/>
        <v>38.705387151412488</v>
      </c>
      <c r="NV52" s="8">
        <f t="shared" si="26"/>
        <v>38.618222619547502</v>
      </c>
      <c r="NW52" s="8">
        <f t="shared" si="26"/>
        <v>38.531254382208282</v>
      </c>
      <c r="NX52" s="8">
        <f t="shared" ref="NX52:QI52" si="27">NW52*(1-$C$43)</f>
        <v>38.444481997339544</v>
      </c>
      <c r="NY52" s="8">
        <f t="shared" si="27"/>
        <v>38.357905023881536</v>
      </c>
      <c r="NZ52" s="8">
        <f t="shared" si="27"/>
        <v>38.271523021767756</v>
      </c>
      <c r="OA52" s="8">
        <f t="shared" si="27"/>
        <v>38.185335551922734</v>
      </c>
      <c r="OB52" s="8">
        <f t="shared" si="27"/>
        <v>38.099342176259803</v>
      </c>
      <c r="OC52" s="8">
        <f t="shared" si="27"/>
        <v>38.013542457678867</v>
      </c>
      <c r="OD52" s="8">
        <f t="shared" si="27"/>
        <v>37.927935960064175</v>
      </c>
      <c r="OE52" s="8">
        <f t="shared" si="27"/>
        <v>37.842522248282108</v>
      </c>
      <c r="OF52" s="8">
        <f t="shared" si="27"/>
        <v>37.757300888178975</v>
      </c>
      <c r="OG52" s="8">
        <f t="shared" si="27"/>
        <v>37.672271446578797</v>
      </c>
      <c r="OH52" s="8">
        <f t="shared" si="27"/>
        <v>37.587433491281104</v>
      </c>
      <c r="OI52" s="8">
        <f t="shared" si="27"/>
        <v>37.502786591058737</v>
      </c>
      <c r="OJ52" s="8">
        <f t="shared" si="27"/>
        <v>37.418330315655673</v>
      </c>
      <c r="OK52" s="8">
        <f t="shared" si="27"/>
        <v>37.334064235784815</v>
      </c>
      <c r="OL52" s="8">
        <f t="shared" si="27"/>
        <v>37.249987923125829</v>
      </c>
      <c r="OM52" s="8">
        <f t="shared" si="27"/>
        <v>37.166100950322949</v>
      </c>
      <c r="ON52" s="8">
        <f t="shared" si="27"/>
        <v>37.08240289098282</v>
      </c>
      <c r="OO52" s="8">
        <f t="shared" si="27"/>
        <v>36.998893319672327</v>
      </c>
      <c r="OP52" s="8">
        <f t="shared" si="27"/>
        <v>36.915571811916422</v>
      </c>
      <c r="OQ52" s="8">
        <f t="shared" si="27"/>
        <v>36.832437944195988</v>
      </c>
      <c r="OR52" s="8">
        <f t="shared" si="27"/>
        <v>36.74949129394566</v>
      </c>
      <c r="OS52" s="8">
        <f t="shared" si="27"/>
        <v>36.66673143955169</v>
      </c>
      <c r="OT52" s="8">
        <f t="shared" si="27"/>
        <v>36.58415796034982</v>
      </c>
      <c r="OU52" s="8">
        <f t="shared" si="27"/>
        <v>36.501770436623111</v>
      </c>
      <c r="OV52" s="8">
        <f t="shared" si="27"/>
        <v>36.419568449599836</v>
      </c>
      <c r="OW52" s="8">
        <f t="shared" si="27"/>
        <v>36.337551581451336</v>
      </c>
      <c r="OX52" s="8">
        <f t="shared" si="27"/>
        <v>36.25571941528991</v>
      </c>
      <c r="OY52" s="8">
        <f t="shared" si="27"/>
        <v>36.174071535166675</v>
      </c>
      <c r="OZ52" s="8">
        <f t="shared" si="27"/>
        <v>36.092607526069479</v>
      </c>
      <c r="PA52" s="8">
        <f t="shared" si="27"/>
        <v>36.011326973920767</v>
      </c>
      <c r="PB52" s="8">
        <f t="shared" si="27"/>
        <v>35.930229465575493</v>
      </c>
      <c r="PC52" s="8">
        <f t="shared" si="27"/>
        <v>35.849314588819013</v>
      </c>
      <c r="PD52" s="8">
        <f t="shared" si="27"/>
        <v>35.768581932364988</v>
      </c>
      <c r="PE52" s="8">
        <f t="shared" si="27"/>
        <v>35.688031085853304</v>
      </c>
      <c r="PF52" s="8">
        <f t="shared" si="27"/>
        <v>35.607661639847962</v>
      </c>
      <c r="PG52" s="8">
        <f t="shared" si="27"/>
        <v>35.527473185835021</v>
      </c>
      <c r="PH52" s="8">
        <f t="shared" si="27"/>
        <v>35.447465316220516</v>
      </c>
      <c r="PI52" s="8">
        <f t="shared" si="27"/>
        <v>35.367637624328388</v>
      </c>
      <c r="PJ52" s="8">
        <f t="shared" si="27"/>
        <v>35.287989704398399</v>
      </c>
      <c r="PK52" s="8">
        <f t="shared" si="27"/>
        <v>35.208521151584094</v>
      </c>
      <c r="PL52" s="8">
        <f t="shared" si="27"/>
        <v>35.129231561950725</v>
      </c>
      <c r="PM52" s="8">
        <f t="shared" si="27"/>
        <v>35.050120532473208</v>
      </c>
      <c r="PN52" s="8">
        <f t="shared" si="27"/>
        <v>34.971187661034079</v>
      </c>
      <c r="PO52" s="8">
        <f t="shared" si="27"/>
        <v>34.892432546421432</v>
      </c>
      <c r="PP52" s="8">
        <f t="shared" si="27"/>
        <v>34.813854788326893</v>
      </c>
      <c r="PQ52" s="8">
        <f t="shared" si="27"/>
        <v>34.735453987343583</v>
      </c>
      <c r="PR52" s="8">
        <f t="shared" si="27"/>
        <v>34.657229744964084</v>
      </c>
      <c r="PS52" s="8">
        <f t="shared" si="27"/>
        <v>34.579181663578424</v>
      </c>
      <c r="PT52" s="8">
        <f t="shared" si="27"/>
        <v>34.501309346472041</v>
      </c>
      <c r="PU52" s="8">
        <f t="shared" si="27"/>
        <v>34.423612397823788</v>
      </c>
      <c r="PV52" s="8">
        <f t="shared" si="27"/>
        <v>34.346090422703888</v>
      </c>
      <c r="PW52" s="8">
        <f t="shared" si="27"/>
        <v>34.268743027071956</v>
      </c>
      <c r="PX52" s="8">
        <f t="shared" si="27"/>
        <v>34.19156981777499</v>
      </c>
      <c r="PY52" s="8">
        <f t="shared" si="27"/>
        <v>34.114570402545361</v>
      </c>
      <c r="PZ52" s="8">
        <f t="shared" si="27"/>
        <v>34.037744389998828</v>
      </c>
      <c r="QA52" s="8">
        <f t="shared" si="27"/>
        <v>33.96109138963255</v>
      </c>
      <c r="QB52" s="8">
        <f t="shared" si="27"/>
        <v>33.884611011823097</v>
      </c>
      <c r="QC52" s="8">
        <f t="shared" si="27"/>
        <v>33.808302867824473</v>
      </c>
      <c r="QD52" s="8">
        <f t="shared" si="27"/>
        <v>33.732166569766129</v>
      </c>
      <c r="QE52" s="8">
        <f t="shared" si="27"/>
        <v>33.656201730651013</v>
      </c>
      <c r="QF52" s="8">
        <f t="shared" si="27"/>
        <v>33.580407964353583</v>
      </c>
      <c r="QG52" s="8">
        <f t="shared" si="27"/>
        <v>33.504784885617859</v>
      </c>
      <c r="QH52" s="8">
        <f t="shared" si="27"/>
        <v>33.429332110055448</v>
      </c>
      <c r="QI52" s="8">
        <f t="shared" si="27"/>
        <v>33.354049254143604</v>
      </c>
      <c r="QJ52" s="8">
        <f t="shared" ref="QJ52:SU52" si="28">QI52*(1-$C$43)</f>
        <v>33.278935935223274</v>
      </c>
      <c r="QK52" s="8">
        <f t="shared" si="28"/>
        <v>33.203991771497151</v>
      </c>
      <c r="QL52" s="8">
        <f t="shared" si="28"/>
        <v>33.129216382027735</v>
      </c>
      <c r="QM52" s="8">
        <f t="shared" si="28"/>
        <v>33.054609386735407</v>
      </c>
      <c r="QN52" s="8">
        <f t="shared" si="28"/>
        <v>32.980170406396475</v>
      </c>
      <c r="QO52" s="8">
        <f t="shared" si="28"/>
        <v>32.905899062641268</v>
      </c>
      <c r="QP52" s="8">
        <f t="shared" si="28"/>
        <v>32.8317949779522</v>
      </c>
      <c r="QQ52" s="8">
        <f t="shared" si="28"/>
        <v>32.757857775661847</v>
      </c>
      <c r="QR52" s="8">
        <f t="shared" si="28"/>
        <v>32.684087079951055</v>
      </c>
      <c r="QS52" s="8">
        <f t="shared" si="28"/>
        <v>32.610482515847004</v>
      </c>
      <c r="QT52" s="8">
        <f t="shared" si="28"/>
        <v>32.537043709221315</v>
      </c>
      <c r="QU52" s="8">
        <f t="shared" si="28"/>
        <v>32.463770286788147</v>
      </c>
      <c r="QV52" s="8">
        <f t="shared" si="28"/>
        <v>32.3906618761023</v>
      </c>
      <c r="QW52" s="8">
        <f t="shared" si="28"/>
        <v>32.317718105557319</v>
      </c>
      <c r="QX52" s="8">
        <f t="shared" si="28"/>
        <v>32.244938604383606</v>
      </c>
      <c r="QY52" s="8">
        <f t="shared" si="28"/>
        <v>32.172323002646536</v>
      </c>
      <c r="QZ52" s="8">
        <f t="shared" si="28"/>
        <v>32.099870931244574</v>
      </c>
      <c r="RA52" s="8">
        <f t="shared" si="28"/>
        <v>32.027582021907413</v>
      </c>
      <c r="RB52" s="8">
        <f t="shared" si="28"/>
        <v>31.955455907194079</v>
      </c>
      <c r="RC52" s="8">
        <f t="shared" si="28"/>
        <v>31.883492220491078</v>
      </c>
      <c r="RD52" s="8">
        <f t="shared" si="28"/>
        <v>31.811690596010532</v>
      </c>
      <c r="RE52" s="8">
        <f t="shared" si="28"/>
        <v>31.740050668788314</v>
      </c>
      <c r="RF52" s="8">
        <f t="shared" si="28"/>
        <v>31.668572074682203</v>
      </c>
      <c r="RG52" s="8">
        <f t="shared" si="28"/>
        <v>31.597254450370016</v>
      </c>
      <c r="RH52" s="8">
        <f t="shared" si="28"/>
        <v>31.526097433347783</v>
      </c>
      <c r="RI52" s="8">
        <f t="shared" si="28"/>
        <v>31.455100661927883</v>
      </c>
      <c r="RJ52" s="8">
        <f t="shared" si="28"/>
        <v>31.384263775237219</v>
      </c>
      <c r="RK52" s="8">
        <f t="shared" si="28"/>
        <v>31.313586413215383</v>
      </c>
      <c r="RL52" s="8">
        <f t="shared" si="28"/>
        <v>31.243068216612819</v>
      </c>
      <c r="RM52" s="8">
        <f t="shared" si="28"/>
        <v>31.172708826989005</v>
      </c>
      <c r="RN52" s="8">
        <f t="shared" si="28"/>
        <v>31.102507886710626</v>
      </c>
      <c r="RO52" s="8">
        <f t="shared" si="28"/>
        <v>31.032465038949752</v>
      </c>
      <c r="RP52" s="8">
        <f t="shared" si="28"/>
        <v>30.962579927682036</v>
      </c>
      <c r="RQ52" s="8">
        <f t="shared" si="28"/>
        <v>30.892852197684896</v>
      </c>
      <c r="RR52" s="8">
        <f t="shared" si="28"/>
        <v>30.82328149453571</v>
      </c>
      <c r="RS52" s="8">
        <f t="shared" si="28"/>
        <v>30.753867464610014</v>
      </c>
      <c r="RT52" s="8">
        <f t="shared" si="28"/>
        <v>30.684609755079713</v>
      </c>
      <c r="RU52" s="8">
        <f t="shared" si="28"/>
        <v>30.615508013911271</v>
      </c>
      <c r="RV52" s="8">
        <f t="shared" si="28"/>
        <v>30.546561889863941</v>
      </c>
      <c r="RW52" s="8">
        <f t="shared" si="28"/>
        <v>30.477771032487968</v>
      </c>
      <c r="RX52" s="8">
        <f t="shared" si="28"/>
        <v>30.409135092122806</v>
      </c>
      <c r="RY52" s="8">
        <f t="shared" si="28"/>
        <v>30.340653719895347</v>
      </c>
      <c r="RZ52" s="8">
        <f t="shared" si="28"/>
        <v>30.272326567718142</v>
      </c>
      <c r="SA52" s="8">
        <f t="shared" si="28"/>
        <v>30.204153288287639</v>
      </c>
      <c r="SB52" s="8">
        <f t="shared" si="28"/>
        <v>30.136133535082415</v>
      </c>
      <c r="SC52" s="8">
        <f t="shared" si="28"/>
        <v>30.06826696236141</v>
      </c>
      <c r="SD52" s="8">
        <f t="shared" si="28"/>
        <v>30.000553225162172</v>
      </c>
      <c r="SE52" s="8">
        <f t="shared" si="28"/>
        <v>29.932991979299107</v>
      </c>
      <c r="SF52" s="8">
        <f t="shared" si="28"/>
        <v>29.865582881361725</v>
      </c>
      <c r="SG52" s="8">
        <f t="shared" si="28"/>
        <v>29.798325588712895</v>
      </c>
      <c r="SH52" s="8">
        <f t="shared" si="28"/>
        <v>29.731219759487114</v>
      </c>
      <c r="SI52" s="8">
        <f t="shared" si="28"/>
        <v>29.66426505258875</v>
      </c>
      <c r="SJ52" s="8">
        <f t="shared" si="28"/>
        <v>29.59746112769032</v>
      </c>
      <c r="SK52" s="8">
        <f t="shared" si="28"/>
        <v>29.530807645230759</v>
      </c>
      <c r="SL52" s="8">
        <f t="shared" si="28"/>
        <v>29.464304266413698</v>
      </c>
      <c r="SM52" s="8">
        <f t="shared" si="28"/>
        <v>29.397950653205733</v>
      </c>
      <c r="SN52" s="8">
        <f t="shared" si="28"/>
        <v>29.331746468334714</v>
      </c>
      <c r="SO52" s="8">
        <f t="shared" si="28"/>
        <v>29.265691375288025</v>
      </c>
      <c r="SP52" s="8">
        <f t="shared" si="28"/>
        <v>29.199785038310875</v>
      </c>
      <c r="SQ52" s="8">
        <f t="shared" si="28"/>
        <v>29.134027122404596</v>
      </c>
      <c r="SR52" s="8">
        <f t="shared" si="28"/>
        <v>29.068417293324941</v>
      </c>
      <c r="SS52" s="8">
        <f t="shared" si="28"/>
        <v>29.002955217580372</v>
      </c>
      <c r="ST52" s="8">
        <f t="shared" si="28"/>
        <v>28.937640562430378</v>
      </c>
      <c r="SU52" s="8">
        <f t="shared" si="28"/>
        <v>28.872472995883783</v>
      </c>
      <c r="SV52" s="8">
        <f t="shared" ref="SV52:VG52" si="29">SU52*(1-$C$43)</f>
        <v>28.807452186697052</v>
      </c>
      <c r="SW52" s="8">
        <f t="shared" si="29"/>
        <v>28.742577804372608</v>
      </c>
      <c r="SX52" s="8">
        <f t="shared" si="29"/>
        <v>28.67784951915716</v>
      </c>
      <c r="SY52" s="8">
        <f t="shared" si="29"/>
        <v>28.613267002040018</v>
      </c>
      <c r="SZ52" s="8">
        <f t="shared" si="29"/>
        <v>28.548829924751423</v>
      </c>
      <c r="TA52" s="8">
        <f t="shared" si="29"/>
        <v>28.484537959760882</v>
      </c>
      <c r="TB52" s="8">
        <f t="shared" si="29"/>
        <v>28.4203907802755</v>
      </c>
      <c r="TC52" s="8">
        <f t="shared" si="29"/>
        <v>28.35638806023832</v>
      </c>
      <c r="TD52" s="8">
        <f t="shared" si="29"/>
        <v>28.292529474326663</v>
      </c>
      <c r="TE52" s="8">
        <f t="shared" si="29"/>
        <v>28.228814697950479</v>
      </c>
      <c r="TF52" s="8">
        <f t="shared" si="29"/>
        <v>28.165243407250696</v>
      </c>
      <c r="TG52" s="8">
        <f t="shared" si="29"/>
        <v>28.101815279097565</v>
      </c>
      <c r="TH52" s="8">
        <f t="shared" si="29"/>
        <v>28.038529991089035</v>
      </c>
      <c r="TI52" s="8">
        <f t="shared" si="29"/>
        <v>27.975387221549102</v>
      </c>
      <c r="TJ52" s="8">
        <f t="shared" si="29"/>
        <v>27.912386649526173</v>
      </c>
      <c r="TK52" s="8">
        <f t="shared" si="29"/>
        <v>27.849527954791441</v>
      </c>
      <c r="TL52" s="8">
        <f t="shared" si="29"/>
        <v>27.786810817837249</v>
      </c>
      <c r="TM52" s="8">
        <f t="shared" si="29"/>
        <v>27.724234919875478</v>
      </c>
      <c r="TN52" s="8">
        <f t="shared" si="29"/>
        <v>27.661799942835916</v>
      </c>
      <c r="TO52" s="8">
        <f t="shared" si="29"/>
        <v>27.599505569364648</v>
      </c>
      <c r="TP52" s="8">
        <f t="shared" si="29"/>
        <v>27.537351482822437</v>
      </c>
      <c r="TQ52" s="8">
        <f t="shared" si="29"/>
        <v>27.475337367283121</v>
      </c>
      <c r="TR52" s="8">
        <f t="shared" si="29"/>
        <v>27.413462907531997</v>
      </c>
      <c r="TS52" s="8">
        <f t="shared" si="29"/>
        <v>27.351727789064235</v>
      </c>
      <c r="TT52" s="8">
        <f t="shared" si="29"/>
        <v>27.290131698083261</v>
      </c>
      <c r="TU52" s="8">
        <f t="shared" si="29"/>
        <v>27.228674321499177</v>
      </c>
      <c r="TV52" s="8">
        <f t="shared" si="29"/>
        <v>27.16735534692716</v>
      </c>
      <c r="TW52" s="8">
        <f t="shared" si="29"/>
        <v>27.106174462685878</v>
      </c>
      <c r="TX52" s="8">
        <f t="shared" si="29"/>
        <v>27.04513135779591</v>
      </c>
      <c r="TY52" s="8">
        <f t="shared" si="29"/>
        <v>26.984225721978152</v>
      </c>
      <c r="TZ52" s="8">
        <f t="shared" si="29"/>
        <v>26.923457245652255</v>
      </c>
      <c r="UA52" s="8">
        <f t="shared" si="29"/>
        <v>26.862825619935045</v>
      </c>
      <c r="UB52" s="8">
        <f t="shared" si="29"/>
        <v>26.802330536638951</v>
      </c>
      <c r="UC52" s="8">
        <f t="shared" si="29"/>
        <v>26.741971688270439</v>
      </c>
      <c r="UD52" s="8">
        <f t="shared" si="29"/>
        <v>26.681748768028452</v>
      </c>
      <c r="UE52" s="8">
        <f t="shared" si="29"/>
        <v>26.621661469802852</v>
      </c>
      <c r="UF52" s="8">
        <f t="shared" si="29"/>
        <v>26.561709488172855</v>
      </c>
      <c r="UG52" s="8">
        <f t="shared" si="29"/>
        <v>26.501892518405491</v>
      </c>
      <c r="UH52" s="8">
        <f t="shared" si="29"/>
        <v>26.44221025645404</v>
      </c>
      <c r="UI52" s="8">
        <f t="shared" si="29"/>
        <v>26.382662398956505</v>
      </c>
      <c r="UJ52" s="8">
        <f t="shared" si="29"/>
        <v>26.323248643234056</v>
      </c>
      <c r="UK52" s="8">
        <f t="shared" si="29"/>
        <v>26.263968687289491</v>
      </c>
      <c r="UL52" s="8">
        <f t="shared" si="29"/>
        <v>26.204822229805714</v>
      </c>
      <c r="UM52" s="8">
        <f t="shared" si="29"/>
        <v>26.145808970144191</v>
      </c>
      <c r="UN52" s="8">
        <f t="shared" si="29"/>
        <v>26.086928608343428</v>
      </c>
      <c r="UO52" s="8">
        <f t="shared" si="29"/>
        <v>26.028180845117436</v>
      </c>
      <c r="UP52" s="8">
        <f t="shared" si="29"/>
        <v>25.969565381854231</v>
      </c>
      <c r="UQ52" s="8">
        <f t="shared" si="29"/>
        <v>25.911081920614293</v>
      </c>
      <c r="UR52" s="8">
        <f t="shared" si="29"/>
        <v>25.852730164129071</v>
      </c>
      <c r="US52" s="8">
        <f t="shared" si="29"/>
        <v>25.794509815799451</v>
      </c>
      <c r="UT52" s="8">
        <f t="shared" si="29"/>
        <v>25.736420579694268</v>
      </c>
      <c r="UU52" s="8">
        <f t="shared" si="29"/>
        <v>25.678462160548797</v>
      </c>
      <c r="UV52" s="8">
        <f t="shared" si="29"/>
        <v>25.62063426376324</v>
      </c>
      <c r="UW52" s="8">
        <f t="shared" si="29"/>
        <v>25.562936595401244</v>
      </c>
      <c r="UX52" s="8">
        <f t="shared" si="29"/>
        <v>25.505368862188398</v>
      </c>
      <c r="UY52" s="8">
        <f t="shared" si="29"/>
        <v>25.447930771510748</v>
      </c>
      <c r="UZ52" s="8">
        <f t="shared" si="29"/>
        <v>25.390622031413304</v>
      </c>
      <c r="VA52" s="8">
        <f t="shared" si="29"/>
        <v>25.33344235059856</v>
      </c>
      <c r="VB52" s="8">
        <f t="shared" si="29"/>
        <v>25.276391438425012</v>
      </c>
      <c r="VC52" s="8">
        <f t="shared" si="29"/>
        <v>25.21946900490568</v>
      </c>
      <c r="VD52" s="8">
        <f t="shared" si="29"/>
        <v>25.162674760706633</v>
      </c>
      <c r="VE52" s="8">
        <f t="shared" si="29"/>
        <v>25.106008417145521</v>
      </c>
      <c r="VF52" s="8">
        <f t="shared" si="29"/>
        <v>25.049469686190108</v>
      </c>
      <c r="VG52" s="8">
        <f t="shared" si="29"/>
        <v>24.993058280456808</v>
      </c>
      <c r="VH52" s="8">
        <f t="shared" ref="VH52:XS52" si="30">VG52*(1-$C$43)</f>
        <v>24.936773913209219</v>
      </c>
      <c r="VI52" s="8">
        <f t="shared" si="30"/>
        <v>24.880616298356671</v>
      </c>
      <c r="VJ52" s="8">
        <f t="shared" si="30"/>
        <v>24.824585150452769</v>
      </c>
      <c r="VK52" s="8">
        <f t="shared" si="30"/>
        <v>24.768680184693949</v>
      </c>
      <c r="VL52" s="8">
        <f t="shared" si="30"/>
        <v>24.712901116918019</v>
      </c>
      <c r="VM52" s="8">
        <f t="shared" si="30"/>
        <v>24.657247663602718</v>
      </c>
      <c r="VN52" s="8">
        <f t="shared" si="30"/>
        <v>24.601719541864284</v>
      </c>
      <c r="VO52" s="8">
        <f t="shared" si="30"/>
        <v>24.546316469456006</v>
      </c>
      <c r="VP52" s="8">
        <f t="shared" si="30"/>
        <v>24.491038164766788</v>
      </c>
      <c r="VQ52" s="8">
        <f t="shared" si="30"/>
        <v>24.435884346819734</v>
      </c>
      <c r="VR52" s="8">
        <f t="shared" si="30"/>
        <v>24.380854735270695</v>
      </c>
      <c r="VS52" s="8">
        <f t="shared" si="30"/>
        <v>24.325949050406866</v>
      </c>
      <c r="VT52" s="8">
        <f t="shared" si="30"/>
        <v>24.271167013145348</v>
      </c>
      <c r="VU52" s="8">
        <f t="shared" si="30"/>
        <v>24.216508345031745</v>
      </c>
      <c r="VV52" s="8">
        <f t="shared" si="30"/>
        <v>24.161972768238734</v>
      </c>
      <c r="VW52" s="8">
        <f t="shared" si="30"/>
        <v>24.107560005564658</v>
      </c>
      <c r="VX52" s="8">
        <f t="shared" si="30"/>
        <v>24.053269780432124</v>
      </c>
      <c r="VY52" s="8">
        <f t="shared" si="30"/>
        <v>23.99910181688659</v>
      </c>
      <c r="VZ52" s="8">
        <f t="shared" si="30"/>
        <v>23.945055839594961</v>
      </c>
      <c r="WA52" s="8">
        <f t="shared" si="30"/>
        <v>23.891131573844191</v>
      </c>
      <c r="WB52" s="8">
        <f t="shared" si="30"/>
        <v>23.837328745539892</v>
      </c>
      <c r="WC52" s="8">
        <f t="shared" si="30"/>
        <v>23.783647081204936</v>
      </c>
      <c r="WD52" s="8">
        <f t="shared" si="30"/>
        <v>23.730086307978063</v>
      </c>
      <c r="WE52" s="8">
        <f t="shared" si="30"/>
        <v>23.676646153612495</v>
      </c>
      <c r="WF52" s="8">
        <f t="shared" si="30"/>
        <v>23.62332634647456</v>
      </c>
      <c r="WG52" s="8">
        <f t="shared" si="30"/>
        <v>23.5701266155423</v>
      </c>
      <c r="WH52" s="8">
        <f t="shared" si="30"/>
        <v>23.517046690404097</v>
      </c>
      <c r="WI52" s="8">
        <f t="shared" si="30"/>
        <v>23.464086301257307</v>
      </c>
      <c r="WJ52" s="8">
        <f t="shared" si="30"/>
        <v>23.411245178906874</v>
      </c>
      <c r="WK52" s="8">
        <f t="shared" si="30"/>
        <v>23.358523054763975</v>
      </c>
      <c r="WL52" s="8">
        <f t="shared" si="30"/>
        <v>23.305919660844644</v>
      </c>
      <c r="WM52" s="8">
        <f t="shared" si="30"/>
        <v>23.253434729768422</v>
      </c>
      <c r="WN52" s="8">
        <f t="shared" si="30"/>
        <v>23.201067994756983</v>
      </c>
      <c r="WO52" s="8">
        <f t="shared" si="30"/>
        <v>23.148819189632789</v>
      </c>
      <c r="WP52" s="8">
        <f t="shared" si="30"/>
        <v>23.096688048817736</v>
      </c>
      <c r="WQ52" s="8">
        <f t="shared" si="30"/>
        <v>23.044674307331796</v>
      </c>
      <c r="WR52" s="8">
        <f t="shared" si="30"/>
        <v>22.992777700791684</v>
      </c>
      <c r="WS52" s="8">
        <f t="shared" si="30"/>
        <v>22.940997965409501</v>
      </c>
      <c r="WT52" s="8">
        <f t="shared" si="30"/>
        <v>22.889334837991399</v>
      </c>
      <c r="WU52" s="8">
        <f t="shared" si="30"/>
        <v>22.83778805593624</v>
      </c>
      <c r="WV52" s="8">
        <f t="shared" si="30"/>
        <v>22.786357357234269</v>
      </c>
      <c r="WW52" s="8">
        <f t="shared" si="30"/>
        <v>22.735042480465776</v>
      </c>
      <c r="WX52" s="8">
        <f t="shared" si="30"/>
        <v>22.683843164799764</v>
      </c>
      <c r="WY52" s="8">
        <f t="shared" si="30"/>
        <v>22.632759149992633</v>
      </c>
      <c r="WZ52" s="8">
        <f t="shared" si="30"/>
        <v>22.58179017638685</v>
      </c>
      <c r="XA52" s="8">
        <f t="shared" si="30"/>
        <v>22.530935984909625</v>
      </c>
      <c r="XB52" s="8">
        <f t="shared" si="30"/>
        <v>22.480196317071609</v>
      </c>
      <c r="XC52" s="8">
        <f t="shared" si="30"/>
        <v>22.429570914965563</v>
      </c>
      <c r="XD52" s="8">
        <f t="shared" si="30"/>
        <v>22.379059521265059</v>
      </c>
      <c r="XE52" s="8">
        <f t="shared" si="30"/>
        <v>22.328661879223169</v>
      </c>
      <c r="XF52" s="8">
        <f t="shared" si="30"/>
        <v>22.278377732671157</v>
      </c>
      <c r="XG52" s="8">
        <f t="shared" si="30"/>
        <v>22.228206826017182</v>
      </c>
      <c r="XH52" s="8">
        <f t="shared" si="30"/>
        <v>22.178148904244992</v>
      </c>
      <c r="XI52" s="8">
        <f t="shared" si="30"/>
        <v>22.128203712912633</v>
      </c>
      <c r="XJ52" s="8">
        <f t="shared" si="30"/>
        <v>22.078370998151154</v>
      </c>
      <c r="XK52" s="8">
        <f t="shared" si="30"/>
        <v>22.028650506663318</v>
      </c>
      <c r="XL52" s="8">
        <f t="shared" si="30"/>
        <v>21.979041985722311</v>
      </c>
      <c r="XM52" s="8">
        <f t="shared" si="30"/>
        <v>21.929545183170465</v>
      </c>
      <c r="XN52" s="8">
        <f t="shared" si="30"/>
        <v>21.880159847417964</v>
      </c>
      <c r="XO52" s="8">
        <f t="shared" si="30"/>
        <v>21.830885727441579</v>
      </c>
      <c r="XP52" s="8">
        <f t="shared" si="30"/>
        <v>21.78172257278338</v>
      </c>
      <c r="XQ52" s="8">
        <f t="shared" si="30"/>
        <v>21.732670133549473</v>
      </c>
      <c r="XR52" s="8">
        <f t="shared" si="30"/>
        <v>21.68372816040872</v>
      </c>
      <c r="XS52" s="8">
        <f t="shared" si="30"/>
        <v>21.63489640459148</v>
      </c>
      <c r="XT52" s="8">
        <f t="shared" ref="XT52:AAE52" si="31">XS52*(1-$C$43)</f>
        <v>21.586174617888339</v>
      </c>
      <c r="XU52" s="8">
        <f t="shared" si="31"/>
        <v>21.537562552648854</v>
      </c>
      <c r="XV52" s="8">
        <f t="shared" si="31"/>
        <v>21.489059961780288</v>
      </c>
      <c r="XW52" s="8">
        <f t="shared" si="31"/>
        <v>21.440666598746358</v>
      </c>
      <c r="XX52" s="8">
        <f t="shared" si="31"/>
        <v>21.392382217565981</v>
      </c>
      <c r="XY52" s="8">
        <f t="shared" si="31"/>
        <v>21.34420657281202</v>
      </c>
      <c r="XZ52" s="8">
        <f t="shared" si="31"/>
        <v>21.296139419610046</v>
      </c>
      <c r="YA52" s="8">
        <f t="shared" si="31"/>
        <v>21.248180513637084</v>
      </c>
      <c r="YB52" s="8">
        <f t="shared" si="31"/>
        <v>21.200329611120374</v>
      </c>
      <c r="YC52" s="8">
        <f t="shared" si="31"/>
        <v>21.15258646883613</v>
      </c>
      <c r="YD52" s="8">
        <f t="shared" si="31"/>
        <v>21.104950844108309</v>
      </c>
      <c r="YE52" s="8">
        <f t="shared" si="31"/>
        <v>21.057422494807376</v>
      </c>
      <c r="YF52" s="8">
        <f t="shared" si="31"/>
        <v>21.010001179349068</v>
      </c>
      <c r="YG52" s="8">
        <f t="shared" si="31"/>
        <v>20.962686656693172</v>
      </c>
      <c r="YH52" s="8">
        <f t="shared" si="31"/>
        <v>20.915478686342297</v>
      </c>
      <c r="YI52" s="8">
        <f t="shared" si="31"/>
        <v>20.868377028340653</v>
      </c>
      <c r="YJ52" s="8">
        <f t="shared" si="31"/>
        <v>20.821381443272831</v>
      </c>
      <c r="YK52" s="8">
        <f t="shared" si="31"/>
        <v>20.774491692262579</v>
      </c>
      <c r="YL52" s="8">
        <f t="shared" si="31"/>
        <v>20.727707536971604</v>
      </c>
      <c r="YM52" s="8">
        <f t="shared" si="31"/>
        <v>20.681028739598343</v>
      </c>
      <c r="YN52" s="8">
        <f t="shared" si="31"/>
        <v>20.634455062876768</v>
      </c>
      <c r="YO52" s="8">
        <f t="shared" si="31"/>
        <v>20.58798627007517</v>
      </c>
      <c r="YP52" s="8">
        <f t="shared" si="31"/>
        <v>20.541622124994959</v>
      </c>
      <c r="YQ52" s="8">
        <f t="shared" si="31"/>
        <v>20.495362391969469</v>
      </c>
      <c r="YR52" s="8">
        <f t="shared" si="31"/>
        <v>20.449206835862753</v>
      </c>
      <c r="YS52" s="8">
        <f t="shared" si="31"/>
        <v>20.403155222068388</v>
      </c>
      <c r="YT52" s="8">
        <f t="shared" si="31"/>
        <v>20.357207316508291</v>
      </c>
      <c r="YU52" s="8">
        <f t="shared" si="31"/>
        <v>20.311362885631514</v>
      </c>
      <c r="YV52" s="8">
        <f t="shared" si="31"/>
        <v>20.265621696413071</v>
      </c>
      <c r="YW52" s="8">
        <f t="shared" si="31"/>
        <v>20.219983516352748</v>
      </c>
      <c r="YX52" s="8">
        <f t="shared" si="31"/>
        <v>20.174448113473922</v>
      </c>
      <c r="YY52" s="8">
        <f t="shared" si="31"/>
        <v>20.129015256322379</v>
      </c>
      <c r="YZ52" s="8">
        <f t="shared" si="31"/>
        <v>20.083684713965141</v>
      </c>
      <c r="ZA52" s="8">
        <f t="shared" si="31"/>
        <v>20.038456255989292</v>
      </c>
      <c r="ZB52" s="8">
        <f t="shared" si="31"/>
        <v>19.993329652500805</v>
      </c>
      <c r="ZC52" s="8">
        <f t="shared" si="31"/>
        <v>19.948304674123371</v>
      </c>
      <c r="ZD52" s="8">
        <f t="shared" si="31"/>
        <v>19.903381091997243</v>
      </c>
      <c r="ZE52" s="8">
        <f t="shared" si="31"/>
        <v>19.858558677778063</v>
      </c>
      <c r="ZF52" s="8">
        <f t="shared" si="31"/>
        <v>19.813837203635707</v>
      </c>
      <c r="ZG52" s="8">
        <f t="shared" si="31"/>
        <v>19.769216442253118</v>
      </c>
      <c r="ZH52" s="8">
        <f t="shared" si="31"/>
        <v>19.724696166825161</v>
      </c>
      <c r="ZI52" s="8">
        <f t="shared" si="31"/>
        <v>19.68027615105747</v>
      </c>
      <c r="ZJ52" s="8">
        <f t="shared" si="31"/>
        <v>19.635956169165286</v>
      </c>
      <c r="ZK52" s="8">
        <f t="shared" si="31"/>
        <v>19.591735995872327</v>
      </c>
      <c r="ZL52" s="8">
        <f t="shared" si="31"/>
        <v>19.547615406409623</v>
      </c>
      <c r="ZM52" s="8">
        <f t="shared" si="31"/>
        <v>19.503594176514387</v>
      </c>
      <c r="ZN52" s="8">
        <f t="shared" si="31"/>
        <v>19.459672082428877</v>
      </c>
      <c r="ZO52" s="8">
        <f t="shared" si="31"/>
        <v>19.415848900899245</v>
      </c>
      <c r="ZP52" s="8">
        <f t="shared" si="31"/>
        <v>19.372124409174418</v>
      </c>
      <c r="ZQ52" s="8">
        <f t="shared" si="31"/>
        <v>19.328498385004956</v>
      </c>
      <c r="ZR52" s="8">
        <f t="shared" si="31"/>
        <v>19.284970606641924</v>
      </c>
      <c r="ZS52" s="8">
        <f t="shared" si="31"/>
        <v>19.241540852835765</v>
      </c>
      <c r="ZT52" s="8">
        <f t="shared" si="31"/>
        <v>19.19820890283518</v>
      </c>
      <c r="ZU52" s="8">
        <f t="shared" si="31"/>
        <v>19.154974536385996</v>
      </c>
      <c r="ZV52" s="8">
        <f t="shared" si="31"/>
        <v>19.111837533730053</v>
      </c>
      <c r="ZW52" s="8">
        <f t="shared" si="31"/>
        <v>19.068797675604092</v>
      </c>
      <c r="ZX52" s="8">
        <f t="shared" si="31"/>
        <v>19.025854743238632</v>
      </c>
      <c r="ZY52" s="8">
        <f t="shared" si="31"/>
        <v>18.983008518356858</v>
      </c>
      <c r="ZZ52" s="8">
        <f t="shared" si="31"/>
        <v>18.940258783173519</v>
      </c>
      <c r="AAA52" s="8">
        <f t="shared" si="31"/>
        <v>18.897605320393811</v>
      </c>
      <c r="AAB52" s="8">
        <f t="shared" si="31"/>
        <v>18.855047913212285</v>
      </c>
      <c r="AAC52" s="8">
        <f t="shared" si="31"/>
        <v>18.812586345311729</v>
      </c>
      <c r="AAD52" s="8">
        <f t="shared" si="31"/>
        <v>18.770220400862087</v>
      </c>
      <c r="AAE52" s="8">
        <f t="shared" si="31"/>
        <v>18.727949864519346</v>
      </c>
      <c r="AAF52" s="8">
        <f t="shared" ref="AAF52:ACQ52" si="32">AAE52*(1-$C$43)</f>
        <v>18.685774521424449</v>
      </c>
      <c r="AAG52" s="8">
        <f t="shared" si="32"/>
        <v>18.643694157202201</v>
      </c>
      <c r="AAH52" s="8">
        <f t="shared" si="32"/>
        <v>18.60170855796018</v>
      </c>
      <c r="AAI52" s="8">
        <f t="shared" si="32"/>
        <v>18.559817510287655</v>
      </c>
      <c r="AAJ52" s="8">
        <f t="shared" si="32"/>
        <v>18.518020801254487</v>
      </c>
      <c r="AAK52" s="8">
        <f t="shared" si="32"/>
        <v>18.476318218410061</v>
      </c>
      <c r="AAL52" s="8">
        <f t="shared" si="32"/>
        <v>18.434709549782202</v>
      </c>
      <c r="AAM52" s="8">
        <f t="shared" si="32"/>
        <v>18.393194583876092</v>
      </c>
      <c r="AAN52" s="8">
        <f t="shared" si="32"/>
        <v>18.351773109673204</v>
      </c>
      <c r="AAO52" s="8">
        <f t="shared" si="32"/>
        <v>18.310444916630217</v>
      </c>
      <c r="AAP52" s="8">
        <f t="shared" si="32"/>
        <v>18.269209794677966</v>
      </c>
      <c r="AAQ52" s="8">
        <f t="shared" si="32"/>
        <v>18.228067534220351</v>
      </c>
      <c r="AAR52" s="8">
        <f t="shared" si="32"/>
        <v>18.187017926133286</v>
      </c>
      <c r="AAS52" s="8">
        <f t="shared" si="32"/>
        <v>18.146060761763632</v>
      </c>
      <c r="AAT52" s="8">
        <f t="shared" si="32"/>
        <v>18.105195832928139</v>
      </c>
      <c r="AAU52" s="8">
        <f t="shared" si="32"/>
        <v>18.064422931912386</v>
      </c>
      <c r="AAV52" s="8">
        <f t="shared" si="32"/>
        <v>18.023741851469719</v>
      </c>
      <c r="AAW52" s="8">
        <f t="shared" si="32"/>
        <v>17.983152384820208</v>
      </c>
      <c r="AAX52" s="8">
        <f t="shared" si="32"/>
        <v>17.942654325649592</v>
      </c>
      <c r="AAY52" s="8">
        <f t="shared" si="32"/>
        <v>17.902247468108229</v>
      </c>
      <c r="AAZ52" s="8">
        <f t="shared" si="32"/>
        <v>17.86193160681005</v>
      </c>
      <c r="ABA52" s="8">
        <f t="shared" si="32"/>
        <v>17.821706536831513</v>
      </c>
      <c r="ABB52" s="8">
        <f t="shared" si="32"/>
        <v>17.781572053710569</v>
      </c>
      <c r="ABC52" s="8">
        <f t="shared" si="32"/>
        <v>17.741527953445612</v>
      </c>
      <c r="ABD52" s="8">
        <f t="shared" si="32"/>
        <v>17.701574032494452</v>
      </c>
      <c r="ABE52" s="8">
        <f t="shared" si="32"/>
        <v>17.661710087773276</v>
      </c>
      <c r="ABF52" s="8">
        <f t="shared" si="32"/>
        <v>17.621935916655609</v>
      </c>
      <c r="ABG52" s="8">
        <f t="shared" si="32"/>
        <v>17.582251316971298</v>
      </c>
      <c r="ABH52" s="8">
        <f t="shared" si="32"/>
        <v>17.542656087005479</v>
      </c>
      <c r="ABI52" s="8">
        <f t="shared" si="32"/>
        <v>17.503150025497543</v>
      </c>
      <c r="ABJ52" s="8">
        <f t="shared" si="32"/>
        <v>17.463732931640124</v>
      </c>
      <c r="ABK52" s="8">
        <f t="shared" si="32"/>
        <v>17.42440460507807</v>
      </c>
      <c r="ABL52" s="8">
        <f t="shared" si="32"/>
        <v>17.385164845907433</v>
      </c>
      <c r="ABM52" s="8">
        <f t="shared" si="32"/>
        <v>17.346013454674448</v>
      </c>
      <c r="ABN52" s="8">
        <f t="shared" si="32"/>
        <v>17.306950232374522</v>
      </c>
      <c r="ABO52" s="8">
        <f t="shared" si="32"/>
        <v>17.267974980451214</v>
      </c>
      <c r="ABP52" s="8">
        <f t="shared" si="32"/>
        <v>17.229087500795238</v>
      </c>
      <c r="ABQ52" s="8">
        <f t="shared" si="32"/>
        <v>17.190287595743445</v>
      </c>
      <c r="ABR52" s="8">
        <f t="shared" si="32"/>
        <v>17.151575068077829</v>
      </c>
      <c r="ABS52" s="8">
        <f t="shared" si="32"/>
        <v>17.112949721024517</v>
      </c>
      <c r="ABT52" s="8">
        <f t="shared" si="32"/>
        <v>17.074411358252767</v>
      </c>
      <c r="ABU52" s="8">
        <f t="shared" si="32"/>
        <v>17.035959783873981</v>
      </c>
      <c r="ABV52" s="8">
        <f t="shared" si="32"/>
        <v>16.997594802440695</v>
      </c>
      <c r="ABW52" s="8">
        <f t="shared" si="32"/>
        <v>16.959316218945599</v>
      </c>
      <c r="ABX52" s="8">
        <f t="shared" si="32"/>
        <v>16.921123838820535</v>
      </c>
      <c r="ABY52" s="8">
        <f t="shared" si="32"/>
        <v>16.88301746793551</v>
      </c>
      <c r="ABZ52" s="8">
        <f t="shared" si="32"/>
        <v>16.844996912597718</v>
      </c>
      <c r="ACA52" s="8">
        <f t="shared" si="32"/>
        <v>16.807061979550546</v>
      </c>
      <c r="ACB52" s="8">
        <f t="shared" si="32"/>
        <v>16.769212475972598</v>
      </c>
      <c r="ACC52" s="8">
        <f t="shared" si="32"/>
        <v>16.731448209476707</v>
      </c>
      <c r="ACD52" s="8">
        <f t="shared" si="32"/>
        <v>16.693768988108964</v>
      </c>
      <c r="ACE52" s="8">
        <f t="shared" si="32"/>
        <v>16.656174620347741</v>
      </c>
      <c r="ACF52" s="8">
        <f t="shared" si="32"/>
        <v>16.618664915102716</v>
      </c>
      <c r="ACG52" s="8">
        <f t="shared" si="32"/>
        <v>16.581239681713903</v>
      </c>
      <c r="ACH52" s="8">
        <f t="shared" si="32"/>
        <v>16.543898729950683</v>
      </c>
      <c r="ACI52" s="8">
        <f t="shared" si="32"/>
        <v>16.506641870010835</v>
      </c>
      <c r="ACJ52" s="8">
        <f t="shared" si="32"/>
        <v>16.46946891251957</v>
      </c>
      <c r="ACK52" s="8">
        <f t="shared" si="32"/>
        <v>16.432379668528576</v>
      </c>
      <c r="ACL52" s="8">
        <f t="shared" si="32"/>
        <v>16.395373949515047</v>
      </c>
      <c r="ACM52" s="8">
        <f t="shared" si="32"/>
        <v>16.35845156738074</v>
      </c>
      <c r="ACN52" s="8">
        <f t="shared" si="32"/>
        <v>16.321612334450997</v>
      </c>
      <c r="ACO52" s="8">
        <f t="shared" si="32"/>
        <v>16.284856063473814</v>
      </c>
      <c r="ACP52" s="8">
        <f t="shared" si="32"/>
        <v>16.248182567618869</v>
      </c>
      <c r="ACQ52" s="8">
        <f t="shared" si="32"/>
        <v>16.211591660476589</v>
      </c>
      <c r="ACR52" s="8">
        <f t="shared" ref="ACR52:AFC52" si="33">ACQ52*(1-$C$43)</f>
        <v>16.175083156057195</v>
      </c>
      <c r="ACS52" s="8">
        <f t="shared" si="33"/>
        <v>16.138656868789752</v>
      </c>
      <c r="ACT52" s="8">
        <f t="shared" si="33"/>
        <v>16.102312613521239</v>
      </c>
      <c r="ACU52" s="8">
        <f t="shared" si="33"/>
        <v>16.066050205515587</v>
      </c>
      <c r="ACV52" s="8">
        <f t="shared" si="33"/>
        <v>16.029869460452765</v>
      </c>
      <c r="ACW52" s="8">
        <f t="shared" si="33"/>
        <v>15.993770194427825</v>
      </c>
      <c r="ACX52" s="8">
        <f t="shared" si="33"/>
        <v>15.957752223949973</v>
      </c>
      <c r="ACY52" s="8">
        <f t="shared" si="33"/>
        <v>15.921815365941637</v>
      </c>
      <c r="ACZ52" s="8">
        <f t="shared" si="33"/>
        <v>15.885959437737535</v>
      </c>
      <c r="ADA52" s="8">
        <f t="shared" si="33"/>
        <v>15.850184257083749</v>
      </c>
      <c r="ADB52" s="8">
        <f t="shared" si="33"/>
        <v>15.814489642136795</v>
      </c>
      <c r="ADC52" s="8">
        <f t="shared" si="33"/>
        <v>15.778875411462703</v>
      </c>
      <c r="ADD52" s="8">
        <f t="shared" si="33"/>
        <v>15.743341384036089</v>
      </c>
      <c r="ADE52" s="8">
        <f t="shared" si="33"/>
        <v>15.707887379239239</v>
      </c>
      <c r="ADF52" s="8">
        <f t="shared" si="33"/>
        <v>15.672513216861191</v>
      </c>
      <c r="ADG52" s="8">
        <f t="shared" si="33"/>
        <v>15.637218717096818</v>
      </c>
      <c r="ADH52" s="8">
        <f t="shared" si="33"/>
        <v>15.602003700545916</v>
      </c>
      <c r="ADI52" s="8">
        <f t="shared" si="33"/>
        <v>15.566867988212286</v>
      </c>
      <c r="ADJ52" s="8">
        <f t="shared" si="33"/>
        <v>15.53181140150283</v>
      </c>
      <c r="ADK52" s="8">
        <f t="shared" si="33"/>
        <v>15.496833762226645</v>
      </c>
      <c r="ADL52" s="8">
        <f t="shared" si="33"/>
        <v>15.46193489259411</v>
      </c>
      <c r="ADM52" s="8">
        <f t="shared" si="33"/>
        <v>15.427114615215988</v>
      </c>
      <c r="ADN52" s="8">
        <f t="shared" si="33"/>
        <v>15.392372753102521</v>
      </c>
      <c r="ADO52" s="8">
        <f t="shared" si="33"/>
        <v>15.357709129662533</v>
      </c>
      <c r="ADP52" s="8">
        <f t="shared" si="33"/>
        <v>15.323123568702533</v>
      </c>
      <c r="ADQ52" s="8">
        <f t="shared" si="33"/>
        <v>15.288615894425813</v>
      </c>
      <c r="ADR52" s="8">
        <f t="shared" si="33"/>
        <v>15.254185931431566</v>
      </c>
      <c r="ADS52" s="8">
        <f t="shared" si="33"/>
        <v>15.219833504713982</v>
      </c>
      <c r="ADT52" s="8">
        <f t="shared" si="33"/>
        <v>15.185558439661365</v>
      </c>
      <c r="ADU52" s="8">
        <f t="shared" si="33"/>
        <v>15.151360562055247</v>
      </c>
      <c r="ADV52" s="8">
        <f t="shared" si="33"/>
        <v>15.117239698069499</v>
      </c>
      <c r="ADW52" s="8">
        <f t="shared" si="33"/>
        <v>15.083195674269446</v>
      </c>
      <c r="ADX52" s="8">
        <f t="shared" si="33"/>
        <v>15.049228317610991</v>
      </c>
      <c r="ADY52" s="8">
        <f t="shared" si="33"/>
        <v>15.015337455439731</v>
      </c>
      <c r="ADZ52" s="8">
        <f t="shared" si="33"/>
        <v>14.98152291549008</v>
      </c>
      <c r="AEA52" s="8">
        <f t="shared" si="33"/>
        <v>14.947784525884396</v>
      </c>
      <c r="AEB52" s="8">
        <f t="shared" si="33"/>
        <v>14.914122115132104</v>
      </c>
      <c r="AEC52" s="8">
        <f t="shared" si="33"/>
        <v>14.880535512128827</v>
      </c>
      <c r="AED52" s="8">
        <f t="shared" si="33"/>
        <v>14.847024546155511</v>
      </c>
      <c r="AEE52" s="8">
        <f t="shared" si="33"/>
        <v>14.813589046877569</v>
      </c>
      <c r="AEF52" s="8">
        <f t="shared" si="33"/>
        <v>14.780228844344</v>
      </c>
      <c r="AEG52" s="8">
        <f t="shared" si="33"/>
        <v>14.746943768986537</v>
      </c>
      <c r="AEH52" s="8">
        <f t="shared" si="33"/>
        <v>14.713733651618778</v>
      </c>
      <c r="AEI52" s="8">
        <f t="shared" si="33"/>
        <v>14.680598323435332</v>
      </c>
      <c r="AEJ52" s="8">
        <f t="shared" si="33"/>
        <v>14.647537616010954</v>
      </c>
      <c r="AEK52" s="8">
        <f t="shared" si="33"/>
        <v>14.614551361299696</v>
      </c>
      <c r="AEL52" s="8">
        <f t="shared" si="33"/>
        <v>14.581639391634049</v>
      </c>
      <c r="AEM52" s="8">
        <f t="shared" si="33"/>
        <v>14.548801539724089</v>
      </c>
      <c r="AEN52" s="8">
        <f t="shared" si="33"/>
        <v>14.516037638656629</v>
      </c>
      <c r="AEO52" s="8">
        <f t="shared" si="33"/>
        <v>14.483347521894373</v>
      </c>
      <c r="AEP52" s="8">
        <f t="shared" si="33"/>
        <v>14.450731023275067</v>
      </c>
      <c r="AEQ52" s="8">
        <f t="shared" si="33"/>
        <v>14.41818797701065</v>
      </c>
      <c r="AER52" s="8">
        <f t="shared" si="33"/>
        <v>14.385718217686421</v>
      </c>
      <c r="AES52" s="8">
        <f t="shared" si="33"/>
        <v>14.353321580260191</v>
      </c>
      <c r="AET52" s="8">
        <f t="shared" si="33"/>
        <v>14.320997900061444</v>
      </c>
      <c r="AEU52" s="8">
        <f t="shared" si="33"/>
        <v>14.288747012790505</v>
      </c>
      <c r="AEV52" s="8">
        <f t="shared" si="33"/>
        <v>14.256568754517701</v>
      </c>
      <c r="AEW52" s="8">
        <f t="shared" si="33"/>
        <v>14.224462961682526</v>
      </c>
      <c r="AEX52" s="8">
        <f t="shared" si="33"/>
        <v>14.192429471092817</v>
      </c>
      <c r="AEY52" s="8">
        <f t="shared" si="33"/>
        <v>14.160468119923916</v>
      </c>
      <c r="AEZ52" s="8">
        <f t="shared" si="33"/>
        <v>14.128578745717848</v>
      </c>
      <c r="AFA52" s="8">
        <f t="shared" si="33"/>
        <v>14.096761186382491</v>
      </c>
      <c r="AFB52" s="8">
        <f t="shared" si="33"/>
        <v>14.065015280190757</v>
      </c>
      <c r="AFC52" s="8">
        <f t="shared" si="33"/>
        <v>14.033340865779767</v>
      </c>
      <c r="AFD52" s="8">
        <f t="shared" ref="AFD52:AHO52" si="34">AFC52*(1-$C$43)</f>
        <v>14.00173778215003</v>
      </c>
      <c r="AFE52" s="8">
        <f t="shared" si="34"/>
        <v>13.970205868664628</v>
      </c>
      <c r="AFF52" s="8">
        <f t="shared" si="34"/>
        <v>13.938744965048395</v>
      </c>
      <c r="AFG52" s="8">
        <f t="shared" si="34"/>
        <v>13.907354911387106</v>
      </c>
      <c r="AFH52" s="8">
        <f t="shared" si="34"/>
        <v>13.876035548126662</v>
      </c>
      <c r="AFI52" s="8">
        <f t="shared" si="34"/>
        <v>13.84478671607228</v>
      </c>
      <c r="AFJ52" s="8">
        <f t="shared" si="34"/>
        <v>13.813608256387685</v>
      </c>
      <c r="AFK52" s="8">
        <f t="shared" si="34"/>
        <v>13.782500010594299</v>
      </c>
      <c r="AFL52" s="8">
        <f t="shared" si="34"/>
        <v>13.751461820570441</v>
      </c>
      <c r="AFM52" s="8">
        <f t="shared" si="34"/>
        <v>13.720493528550517</v>
      </c>
      <c r="AFN52" s="8">
        <f t="shared" si="34"/>
        <v>13.689594977124221</v>
      </c>
      <c r="AFO52" s="8">
        <f t="shared" si="34"/>
        <v>13.658766009235737</v>
      </c>
      <c r="AFP52" s="8">
        <f t="shared" si="34"/>
        <v>13.628006468182939</v>
      </c>
      <c r="AFQ52" s="8">
        <f t="shared" si="34"/>
        <v>13.597316197616591</v>
      </c>
      <c r="AFR52" s="8">
        <f t="shared" si="34"/>
        <v>13.566695041539559</v>
      </c>
      <c r="AFS52" s="8">
        <f t="shared" si="34"/>
        <v>13.536142844306012</v>
      </c>
      <c r="AFT52" s="8">
        <f t="shared" si="34"/>
        <v>13.505659450620634</v>
      </c>
      <c r="AFU52" s="8">
        <f t="shared" si="34"/>
        <v>13.475244705537836</v>
      </c>
      <c r="AFV52" s="8">
        <f t="shared" si="34"/>
        <v>13.444898454460965</v>
      </c>
      <c r="AFW52" s="8">
        <f t="shared" si="34"/>
        <v>13.414620543141519</v>
      </c>
      <c r="AFX52" s="8">
        <f t="shared" si="34"/>
        <v>13.384410817678363</v>
      </c>
      <c r="AFY52" s="8">
        <f t="shared" si="34"/>
        <v>13.354269124516952</v>
      </c>
      <c r="AFZ52" s="8">
        <f t="shared" si="34"/>
        <v>13.324195310448539</v>
      </c>
      <c r="AGA52" s="8">
        <f t="shared" si="34"/>
        <v>13.294189222609409</v>
      </c>
      <c r="AGB52" s="8">
        <f t="shared" si="34"/>
        <v>13.264250708480093</v>
      </c>
      <c r="AGC52" s="8">
        <f t="shared" si="34"/>
        <v>13.234379615884595</v>
      </c>
      <c r="AGD52" s="8">
        <f t="shared" si="34"/>
        <v>13.204575792989623</v>
      </c>
      <c r="AGE52" s="8">
        <f t="shared" si="34"/>
        <v>13.174839088303809</v>
      </c>
      <c r="AGF52" s="8">
        <f t="shared" si="34"/>
        <v>13.145169350676948</v>
      </c>
      <c r="AGG52" s="8">
        <f t="shared" si="34"/>
        <v>13.115566429299223</v>
      </c>
      <c r="AGH52" s="8">
        <f t="shared" si="34"/>
        <v>13.086030173700442</v>
      </c>
      <c r="AGI52" s="8">
        <f t="shared" si="34"/>
        <v>13.056560433749269</v>
      </c>
      <c r="AGJ52" s="8">
        <f t="shared" si="34"/>
        <v>13.027157059652465</v>
      </c>
      <c r="AGK52" s="8">
        <f t="shared" si="34"/>
        <v>12.997819901954127</v>
      </c>
      <c r="AGL52" s="8">
        <f t="shared" si="34"/>
        <v>12.968548811534927</v>
      </c>
      <c r="AGM52" s="8">
        <f t="shared" si="34"/>
        <v>12.93934363961135</v>
      </c>
      <c r="AGN52" s="8">
        <f t="shared" si="34"/>
        <v>12.910204237734945</v>
      </c>
      <c r="AGO52" s="8">
        <f t="shared" si="34"/>
        <v>12.881130457791565</v>
      </c>
      <c r="AGP52" s="8">
        <f t="shared" si="34"/>
        <v>12.852122152000618</v>
      </c>
      <c r="AGQ52" s="8">
        <f t="shared" si="34"/>
        <v>12.823179172914312</v>
      </c>
      <c r="AGR52" s="8">
        <f t="shared" si="34"/>
        <v>12.794301373416909</v>
      </c>
      <c r="AGS52" s="8">
        <f t="shared" si="34"/>
        <v>12.765488606723974</v>
      </c>
      <c r="AGT52" s="8">
        <f t="shared" si="34"/>
        <v>12.736740726381631</v>
      </c>
      <c r="AGU52" s="8">
        <f t="shared" si="34"/>
        <v>12.70805758626582</v>
      </c>
      <c r="AGV52" s="8">
        <f t="shared" si="34"/>
        <v>12.679439040581549</v>
      </c>
      <c r="AGW52" s="8">
        <f t="shared" si="34"/>
        <v>12.65088494386216</v>
      </c>
      <c r="AGX52" s="8">
        <f t="shared" si="34"/>
        <v>12.622395150968581</v>
      </c>
      <c r="AGY52" s="8">
        <f t="shared" si="34"/>
        <v>12.593969517088599</v>
      </c>
      <c r="AGZ52" s="8">
        <f t="shared" si="34"/>
        <v>12.565607897736115</v>
      </c>
      <c r="AHA52" s="8">
        <f t="shared" si="34"/>
        <v>12.537310148750413</v>
      </c>
      <c r="AHB52" s="8">
        <f t="shared" si="34"/>
        <v>12.509076126295426</v>
      </c>
      <c r="AHC52" s="8">
        <f t="shared" si="34"/>
        <v>12.480905686859009</v>
      </c>
      <c r="AHD52" s="8">
        <f t="shared" si="34"/>
        <v>12.452798687252201</v>
      </c>
      <c r="AHE52" s="8">
        <f t="shared" si="34"/>
        <v>12.424754984608509</v>
      </c>
      <c r="AHF52" s="8">
        <f t="shared" si="34"/>
        <v>12.39677443638317</v>
      </c>
      <c r="AHG52" s="8">
        <f t="shared" si="34"/>
        <v>12.368856900352435</v>
      </c>
      <c r="AHH52" s="8">
        <f t="shared" si="34"/>
        <v>12.341002234612841</v>
      </c>
      <c r="AHI52" s="8">
        <f t="shared" si="34"/>
        <v>12.313210297580492</v>
      </c>
      <c r="AHJ52" s="8">
        <f t="shared" si="34"/>
        <v>12.28548094799034</v>
      </c>
      <c r="AHK52" s="8">
        <f t="shared" si="34"/>
        <v>12.257814044895465</v>
      </c>
      <c r="AHL52" s="8">
        <f t="shared" si="34"/>
        <v>12.230209447666359</v>
      </c>
      <c r="AHM52" s="8">
        <f t="shared" si="34"/>
        <v>12.202667015990214</v>
      </c>
      <c r="AHN52" s="8">
        <f t="shared" si="34"/>
        <v>12.175186609870202</v>
      </c>
      <c r="AHO52" s="8">
        <f t="shared" si="34"/>
        <v>12.147768089624774</v>
      </c>
      <c r="AHP52" s="8">
        <f t="shared" ref="AHP52:AKA52" si="35">AHO52*(1-$C$43)</f>
        <v>12.120411315886939</v>
      </c>
      <c r="AHQ52" s="8">
        <f t="shared" si="35"/>
        <v>12.093116149603562</v>
      </c>
      <c r="AHR52" s="8">
        <f t="shared" si="35"/>
        <v>12.065882452034653</v>
      </c>
      <c r="AHS52" s="8">
        <f t="shared" si="35"/>
        <v>12.038710084752671</v>
      </c>
      <c r="AHT52" s="8">
        <f t="shared" si="35"/>
        <v>12.011598909641807</v>
      </c>
      <c r="AHU52" s="8">
        <f t="shared" si="35"/>
        <v>11.984548788897293</v>
      </c>
      <c r="AHV52" s="8">
        <f t="shared" si="35"/>
        <v>11.957559585024695</v>
      </c>
      <c r="AHW52" s="8">
        <f t="shared" si="35"/>
        <v>11.930631160839219</v>
      </c>
      <c r="AHX52" s="8">
        <f t="shared" si="35"/>
        <v>11.903763379465008</v>
      </c>
      <c r="AHY52" s="8">
        <f t="shared" si="35"/>
        <v>11.876956104334452</v>
      </c>
      <c r="AHZ52" s="8">
        <f t="shared" si="35"/>
        <v>11.850209199187491</v>
      </c>
      <c r="AIA52" s="8">
        <f t="shared" si="35"/>
        <v>11.823522528070921</v>
      </c>
      <c r="AIB52" s="8">
        <f t="shared" si="35"/>
        <v>11.796895955337705</v>
      </c>
      <c r="AIC52" s="8">
        <f t="shared" si="35"/>
        <v>11.770329345646283</v>
      </c>
      <c r="AID52" s="8">
        <f t="shared" si="35"/>
        <v>11.743822563959888</v>
      </c>
      <c r="AIE52" s="8">
        <f t="shared" si="35"/>
        <v>11.71737547554585</v>
      </c>
      <c r="AIF52" s="8">
        <f t="shared" si="35"/>
        <v>11.690987945974921</v>
      </c>
      <c r="AIG52" s="8">
        <f t="shared" si="35"/>
        <v>11.664659841120585</v>
      </c>
      <c r="AIH52" s="8">
        <f t="shared" si="35"/>
        <v>11.638391027158381</v>
      </c>
      <c r="AII52" s="8">
        <f t="shared" si="35"/>
        <v>11.612181370565219</v>
      </c>
      <c r="AIJ52" s="8">
        <f t="shared" si="35"/>
        <v>11.586030738118707</v>
      </c>
      <c r="AIK52" s="8">
        <f t="shared" si="35"/>
        <v>11.559938996896463</v>
      </c>
      <c r="AIL52" s="8">
        <f t="shared" si="35"/>
        <v>11.533906014275452</v>
      </c>
      <c r="AIM52" s="8">
        <f t="shared" si="35"/>
        <v>11.507931657931303</v>
      </c>
      <c r="AIN52" s="8">
        <f t="shared" si="35"/>
        <v>11.482015795837642</v>
      </c>
      <c r="AIO52" s="8">
        <f t="shared" si="35"/>
        <v>11.456158296265414</v>
      </c>
      <c r="AIP52" s="8">
        <f t="shared" si="35"/>
        <v>11.430359027782224</v>
      </c>
      <c r="AIQ52" s="8">
        <f t="shared" si="35"/>
        <v>11.404617859251658</v>
      </c>
      <c r="AIR52" s="8">
        <f t="shared" si="35"/>
        <v>11.378934659832623</v>
      </c>
      <c r="AIS52" s="8">
        <f t="shared" si="35"/>
        <v>11.353309298978679</v>
      </c>
      <c r="AIT52" s="8">
        <f t="shared" si="35"/>
        <v>11.32774164643738</v>
      </c>
      <c r="AIU52" s="8">
        <f t="shared" si="35"/>
        <v>11.302231572249603</v>
      </c>
      <c r="AIV52" s="8">
        <f t="shared" si="35"/>
        <v>11.276778946748896</v>
      </c>
      <c r="AIW52" s="8">
        <f t="shared" si="35"/>
        <v>11.251383640560817</v>
      </c>
      <c r="AIX52" s="8">
        <f t="shared" si="35"/>
        <v>11.226045524602274</v>
      </c>
      <c r="AIY52" s="8">
        <f t="shared" si="35"/>
        <v>11.20076447008087</v>
      </c>
      <c r="AIZ52" s="8">
        <f t="shared" si="35"/>
        <v>11.175540348494247</v>
      </c>
      <c r="AJA52" s="8">
        <f t="shared" si="35"/>
        <v>11.150373031629437</v>
      </c>
      <c r="AJB52" s="8">
        <f t="shared" si="35"/>
        <v>11.125262391562208</v>
      </c>
      <c r="AJC52" s="8">
        <f t="shared" si="35"/>
        <v>11.100208300656409</v>
      </c>
      <c r="AJD52" s="8">
        <f t="shared" si="35"/>
        <v>11.07521063156333</v>
      </c>
      <c r="AJE52" s="8">
        <f t="shared" si="35"/>
        <v>11.050269257221048</v>
      </c>
      <c r="AJF52" s="8">
        <f t="shared" si="35"/>
        <v>11.025384050853786</v>
      </c>
      <c r="AJG52" s="8">
        <f t="shared" si="35"/>
        <v>11.000554885971264</v>
      </c>
      <c r="AJH52" s="8">
        <f t="shared" si="35"/>
        <v>10.975781636368056</v>
      </c>
      <c r="AJI52" s="8">
        <f t="shared" si="35"/>
        <v>10.951064176122955</v>
      </c>
      <c r="AJJ52" s="8">
        <f t="shared" si="35"/>
        <v>10.926402379598326</v>
      </c>
      <c r="AJK52" s="8">
        <f t="shared" si="35"/>
        <v>10.901796121439469</v>
      </c>
      <c r="AJL52" s="8">
        <f t="shared" si="35"/>
        <v>10.877245276573987</v>
      </c>
      <c r="AJM52" s="8">
        <f t="shared" si="35"/>
        <v>10.852749720211142</v>
      </c>
      <c r="AJN52" s="8">
        <f t="shared" si="35"/>
        <v>10.828309327841225</v>
      </c>
      <c r="AJO52" s="8">
        <f t="shared" si="35"/>
        <v>10.803923975234927</v>
      </c>
      <c r="AJP52" s="8">
        <f t="shared" si="35"/>
        <v>10.779593538442697</v>
      </c>
      <c r="AJQ52" s="8">
        <f t="shared" si="35"/>
        <v>10.755317893794123</v>
      </c>
      <c r="AJR52" s="8">
        <f t="shared" si="35"/>
        <v>10.731096917897299</v>
      </c>
      <c r="AJS52" s="8">
        <f t="shared" si="35"/>
        <v>10.706930487638193</v>
      </c>
      <c r="AJT52" s="8">
        <f t="shared" si="35"/>
        <v>10.682818480180032</v>
      </c>
      <c r="AJU52" s="8">
        <f t="shared" si="35"/>
        <v>10.658760772962665</v>
      </c>
      <c r="AJV52" s="8">
        <f t="shared" si="35"/>
        <v>10.634757243701953</v>
      </c>
      <c r="AJW52" s="8">
        <f t="shared" si="35"/>
        <v>10.610807770389137</v>
      </c>
      <c r="AJX52" s="8">
        <f t="shared" si="35"/>
        <v>10.586912231290221</v>
      </c>
      <c r="AJY52" s="8">
        <f t="shared" si="35"/>
        <v>10.563070504945355</v>
      </c>
      <c r="AJZ52" s="8">
        <f t="shared" si="35"/>
        <v>10.539282470168217</v>
      </c>
      <c r="AKA52" s="8">
        <f t="shared" si="35"/>
        <v>10.515548006045398</v>
      </c>
      <c r="AKB52" s="8">
        <f t="shared" ref="AKB52:ALO52" si="36">AKA52*(1-$C$43)</f>
        <v>10.491866991935783</v>
      </c>
      <c r="AKC52" s="8">
        <f t="shared" si="36"/>
        <v>10.468239307469943</v>
      </c>
      <c r="AKD52" s="8">
        <f t="shared" si="36"/>
        <v>10.44466483254952</v>
      </c>
      <c r="AKE52" s="8">
        <f t="shared" si="36"/>
        <v>10.421143447346619</v>
      </c>
      <c r="AKF52" s="8">
        <f t="shared" si="36"/>
        <v>10.397675032303194</v>
      </c>
      <c r="AKG52" s="8">
        <f t="shared" si="36"/>
        <v>10.374259468130447</v>
      </c>
      <c r="AKH52" s="8">
        <f t="shared" si="36"/>
        <v>10.350896635808217</v>
      </c>
      <c r="AKI52" s="8">
        <f t="shared" si="36"/>
        <v>10.327586416584376</v>
      </c>
      <c r="AKJ52" s="8">
        <f t="shared" si="36"/>
        <v>10.304328691974227</v>
      </c>
      <c r="AKK52" s="8">
        <f t="shared" si="36"/>
        <v>10.281123343759901</v>
      </c>
      <c r="AKL52" s="8">
        <f t="shared" si="36"/>
        <v>10.257970253989754</v>
      </c>
      <c r="AKM52" s="8">
        <f t="shared" si="36"/>
        <v>10.234869304977769</v>
      </c>
      <c r="AKN52" s="8">
        <f t="shared" si="36"/>
        <v>10.211820379302958</v>
      </c>
      <c r="AKO52" s="8">
        <f t="shared" si="36"/>
        <v>10.188823359808767</v>
      </c>
      <c r="AKP52" s="8">
        <f t="shared" si="36"/>
        <v>10.165878129602477</v>
      </c>
      <c r="AKQ52" s="8">
        <f t="shared" si="36"/>
        <v>10.142984572054612</v>
      </c>
      <c r="AKR52" s="8">
        <f t="shared" si="36"/>
        <v>10.120142570798345</v>
      </c>
      <c r="AKS52" s="8">
        <f t="shared" si="36"/>
        <v>10.097352009728906</v>
      </c>
      <c r="AKT52" s="8">
        <f t="shared" si="36"/>
        <v>10.074612773002997</v>
      </c>
      <c r="AKU52" s="8">
        <f t="shared" si="36"/>
        <v>10.051924745038194</v>
      </c>
      <c r="AKV52" s="8">
        <f t="shared" si="36"/>
        <v>10.029287810512368</v>
      </c>
      <c r="AKW52" s="8">
        <f t="shared" si="36"/>
        <v>10.006701854363094</v>
      </c>
      <c r="AKX52" s="8">
        <f t="shared" si="36"/>
        <v>9.9841667617870673</v>
      </c>
      <c r="AKY52" s="8">
        <f t="shared" si="36"/>
        <v>9.9616824182395227</v>
      </c>
      <c r="AKZ52" s="8">
        <f t="shared" si="36"/>
        <v>9.939248709433647</v>
      </c>
      <c r="ALA52" s="8">
        <f t="shared" si="36"/>
        <v>9.9168655213400019</v>
      </c>
      <c r="ALB52" s="8">
        <f t="shared" si="36"/>
        <v>9.8945327401859444</v>
      </c>
      <c r="ALC52" s="8">
        <f t="shared" si="36"/>
        <v>9.8722502524550446</v>
      </c>
      <c r="ALD52" s="8">
        <f t="shared" si="36"/>
        <v>9.8500179448865151</v>
      </c>
      <c r="ALE52" s="8">
        <f t="shared" si="36"/>
        <v>9.8278357044746301</v>
      </c>
      <c r="ALF52" s="8">
        <f t="shared" si="36"/>
        <v>9.8057034184681537</v>
      </c>
      <c r="ALG52" s="8">
        <f t="shared" si="36"/>
        <v>9.7836209743697626</v>
      </c>
      <c r="ALH52" s="8">
        <f t="shared" si="36"/>
        <v>9.7615882599354808</v>
      </c>
      <c r="ALI52" s="8">
        <f t="shared" si="36"/>
        <v>9.7396051631741063</v>
      </c>
      <c r="ALJ52" s="8">
        <f t="shared" si="36"/>
        <v>9.7176715723466387</v>
      </c>
      <c r="ALK52" s="8">
        <f t="shared" si="36"/>
        <v>9.6957873759657129</v>
      </c>
      <c r="ALL52" s="8">
        <f t="shared" si="36"/>
        <v>9.6739524627950377</v>
      </c>
      <c r="ALM52" s="8">
        <f t="shared" si="36"/>
        <v>9.6521667218488236</v>
      </c>
      <c r="ALN52" s="8">
        <f t="shared" si="36"/>
        <v>9.6304300423912199</v>
      </c>
      <c r="ALO52" s="8">
        <f t="shared" si="36"/>
        <v>9.6087423139357551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89.784313725490236</v>
      </c>
      <c r="D53" s="8">
        <f t="shared" si="37"/>
        <v>87.82560730488278</v>
      </c>
      <c r="E53" s="8">
        <f t="shared" si="37"/>
        <v>85.909631409051158</v>
      </c>
      <c r="F53" s="8">
        <f t="shared" si="37"/>
        <v>84.035453842272517</v>
      </c>
      <c r="G53" s="8">
        <f t="shared" si="37"/>
        <v>82.202162745313444</v>
      </c>
      <c r="H53" s="8">
        <f t="shared" si="37"/>
        <v>80.408866151775484</v>
      </c>
      <c r="I53" s="8">
        <f t="shared" si="37"/>
        <v>78.654691554119324</v>
      </c>
      <c r="J53" s="8">
        <f t="shared" si="37"/>
        <v>76.938785479156309</v>
      </c>
      <c r="K53" s="8">
        <f t="shared" si="37"/>
        <v>75.260313072801225</v>
      </c>
      <c r="L53" s="8">
        <f t="shared" si="37"/>
        <v>73.618457693883599</v>
      </c>
      <c r="M53" s="8">
        <f t="shared" si="37"/>
        <v>72.012420516820569</v>
      </c>
      <c r="N53" s="8">
        <f t="shared" si="37"/>
        <v>70.441420142957512</v>
      </c>
      <c r="O53" s="8">
        <f t="shared" si="37"/>
        <v>68.904692220387815</v>
      </c>
      <c r="P53" s="8">
        <f t="shared" si="37"/>
        <v>67.40148907206617</v>
      </c>
      <c r="Q53" s="8">
        <f t="shared" si="37"/>
        <v>65.931079332035182</v>
      </c>
      <c r="R53" s="8">
        <f t="shared" si="37"/>
        <v>64.492747589587665</v>
      </c>
      <c r="S53" s="8">
        <f t="shared" si="37"/>
        <v>63.085794041192067</v>
      </c>
      <c r="T53" s="8">
        <f t="shared" si="37"/>
        <v>61.709534150011088</v>
      </c>
      <c r="U53" s="8">
        <f t="shared" si="37"/>
        <v>60.3632983128483</v>
      </c>
      <c r="V53" s="8">
        <f t="shared" si="37"/>
        <v>59.046431534360551</v>
      </c>
      <c r="W53" s="8">
        <f t="shared" si="37"/>
        <v>57.758293108377615</v>
      </c>
      <c r="X53" s="8">
        <f t="shared" si="37"/>
        <v>56.498256306174063</v>
      </c>
      <c r="Y53" s="8">
        <f t="shared" si="37"/>
        <v>55.265708071541738</v>
      </c>
      <c r="Z53" s="8">
        <f t="shared" si="37"/>
        <v>54.060048722514338</v>
      </c>
      <c r="AA53" s="8">
        <f t="shared" si="37"/>
        <v>52.88069165959925</v>
      </c>
      <c r="AB53" s="8">
        <f t="shared" si="37"/>
        <v>51.727063080374336</v>
      </c>
      <c r="AC53" s="8">
        <f t="shared" si="37"/>
        <v>50.598601700311121</v>
      </c>
      <c r="AD53" s="8">
        <f t="shared" si="37"/>
        <v>49.494758479688244</v>
      </c>
      <c r="AE53" s="8">
        <f t="shared" si="37"/>
        <v>48.414996356462737</v>
      </c>
      <c r="AF53" s="8">
        <f t="shared" si="37"/>
        <v>47.358789984968602</v>
      </c>
      <c r="AG53" s="8">
        <f t="shared" si="37"/>
        <v>46.325625480316141</v>
      </c>
      <c r="AH53" s="8">
        <f t="shared" si="37"/>
        <v>45.315000168367121</v>
      </c>
      <c r="AI53" s="8">
        <f t="shared" si="37"/>
        <v>44.326422341164658</v>
      </c>
      <c r="AJ53" s="8">
        <f t="shared" si="37"/>
        <v>43.359411017698385</v>
      </c>
      <c r="AK53" s="8">
        <f t="shared" si="37"/>
        <v>42.413495709888757</v>
      </c>
      <c r="AL53" s="8">
        <f t="shared" si="37"/>
        <v>41.488216193676557</v>
      </c>
      <c r="AM53" s="8">
        <f t="shared" si="37"/>
        <v>40.583122285106263</v>
      </c>
      <c r="AN53" s="8">
        <f t="shared" si="37"/>
        <v>39.697773621294317</v>
      </c>
      <c r="AO53" s="8">
        <f t="shared" si="37"/>
        <v>38.831739446175661</v>
      </c>
      <c r="AP53" s="8">
        <f t="shared" si="37"/>
        <v>37.984598400924376</v>
      </c>
      <c r="AQ53" s="8">
        <f t="shared" si="37"/>
        <v>37.155938318946561</v>
      </c>
      <c r="AR53" s="8">
        <f t="shared" si="37"/>
        <v>36.345356025345382</v>
      </c>
      <c r="AS53" s="8">
        <f t="shared" si="37"/>
        <v>35.552457140761085</v>
      </c>
      <c r="AT53" s="8">
        <f t="shared" si="37"/>
        <v>34.776855889490278</v>
      </c>
      <c r="AU53" s="8">
        <f t="shared" si="37"/>
        <v>34.01817491179132</v>
      </c>
      <c r="AV53" s="8">
        <f t="shared" si="37"/>
        <v>33.27604508028427</v>
      </c>
      <c r="AW53" s="8">
        <f t="shared" si="37"/>
        <v>32.550105320356359</v>
      </c>
      <c r="AX53" s="8">
        <f t="shared" si="37"/>
        <v>31.840002434485204</v>
      </c>
      <c r="AY53" s="8">
        <f t="shared" si="37"/>
        <v>31.145390930394846</v>
      </c>
      <c r="AZ53" s="8">
        <f t="shared" si="37"/>
        <v>30.465932852960385</v>
      </c>
      <c r="BA53" s="8">
        <f t="shared" si="37"/>
        <v>29.801297619779923</v>
      </c>
      <c r="BB53" s="8">
        <f t="shared" si="37"/>
        <v>29.151161860333506</v>
      </c>
      <c r="BC53" s="8">
        <f t="shared" si="37"/>
        <v>28.515209258651016</v>
      </c>
      <c r="BD53" s="8">
        <f t="shared" si="37"/>
        <v>27.893130399412282</v>
      </c>
      <c r="BE53" s="8">
        <f t="shared" si="37"/>
        <v>27.284622617404718</v>
      </c>
      <c r="BF53" s="8">
        <f t="shared" si="37"/>
        <v>26.68938985026502</v>
      </c>
      <c r="BG53" s="8">
        <f t="shared" si="37"/>
        <v>26.10714249443355</v>
      </c>
      <c r="BH53" s="8">
        <f t="shared" si="37"/>
        <v>25.537597264251058</v>
      </c>
      <c r="BI53" s="8">
        <f t="shared" si="37"/>
        <v>24.980477054129384</v>
      </c>
      <c r="BJ53" s="8">
        <f t="shared" si="37"/>
        <v>24.435510803728903</v>
      </c>
      <c r="BK53" s="8">
        <f t="shared" si="37"/>
        <v>23.902433366077361</v>
      </c>
      <c r="BL53" s="8">
        <f t="shared" si="37"/>
        <v>23.380985378565637</v>
      </c>
      <c r="BM53" s="8">
        <f t="shared" si="37"/>
        <v>22.870913136757952</v>
      </c>
      <c r="BN53" s="8">
        <f t="shared" si="37"/>
        <v>22.371968470954869</v>
      </c>
      <c r="BO53" s="8">
        <f t="shared" ref="BO53:DZ53" si="38">BO52/(1+$C$41)^BO51</f>
        <v>21.88390862544929</v>
      </c>
      <c r="BP53" s="8">
        <f t="shared" si="38"/>
        <v>21.406496140416454</v>
      </c>
      <c r="BQ53" s="8">
        <f t="shared" si="38"/>
        <v>20.939498736380621</v>
      </c>
      <c r="BR53" s="8">
        <f t="shared" si="38"/>
        <v>20.482689201202248</v>
      </c>
      <c r="BS53" s="8">
        <f t="shared" si="38"/>
        <v>20.035845279530527</v>
      </c>
      <c r="BT53" s="8">
        <f t="shared" si="38"/>
        <v>19.598749564667671</v>
      </c>
      <c r="BU53" s="8">
        <f t="shared" si="38"/>
        <v>19.171189392792197</v>
      </c>
      <c r="BV53" s="8">
        <f t="shared" si="38"/>
        <v>18.752956739489829</v>
      </c>
      <c r="BW53" s="8">
        <f t="shared" si="38"/>
        <v>18.343848118541665</v>
      </c>
      <c r="BX53" s="8">
        <f t="shared" si="38"/>
        <v>17.943664482920301</v>
      </c>
      <c r="BY53" s="8">
        <f t="shared" si="38"/>
        <v>17.552211127945849</v>
      </c>
      <c r="BZ53" s="8">
        <f t="shared" si="38"/>
        <v>17.169297596554618</v>
      </c>
      <c r="CA53" s="8">
        <f t="shared" si="38"/>
        <v>16.794737586634486</v>
      </c>
      <c r="CB53" s="8">
        <f t="shared" si="38"/>
        <v>16.42834886038175</v>
      </c>
      <c r="CC53" s="8">
        <f t="shared" si="38"/>
        <v>16.069953155635464</v>
      </c>
      <c r="CD53" s="8">
        <f t="shared" si="38"/>
        <v>15.719376099146048</v>
      </c>
      <c r="CE53" s="8">
        <f t="shared" si="38"/>
        <v>15.376447121736051</v>
      </c>
      <c r="CF53" s="8">
        <f t="shared" si="38"/>
        <v>15.040999375311671</v>
      </c>
      <c r="CG53" s="8">
        <f t="shared" si="38"/>
        <v>14.712869651684773</v>
      </c>
      <c r="CH53" s="8">
        <f t="shared" si="38"/>
        <v>14.39189830316586</v>
      </c>
      <c r="CI53" s="8">
        <f t="shared" si="38"/>
        <v>14.077929164889341</v>
      </c>
      <c r="CJ53" s="8">
        <f t="shared" si="38"/>
        <v>13.770809478833341</v>
      </c>
      <c r="CK53" s="8">
        <f t="shared" si="38"/>
        <v>13.470389819497072</v>
      </c>
      <c r="CL53" s="8">
        <f t="shared" si="38"/>
        <v>13.176524021199571</v>
      </c>
      <c r="CM53" s="8">
        <f t="shared" si="38"/>
        <v>12.889069106964538</v>
      </c>
      <c r="CN53" s="8">
        <f t="shared" si="38"/>
        <v>12.607885218956522</v>
      </c>
      <c r="CO53" s="8">
        <f t="shared" si="38"/>
        <v>12.332835550434741</v>
      </c>
      <c r="CP53" s="8">
        <f t="shared" si="38"/>
        <v>12.06378627919133</v>
      </c>
      <c r="CQ53" s="8">
        <f t="shared" si="38"/>
        <v>11.800606502441756</v>
      </c>
      <c r="CR53" s="8">
        <f t="shared" si="38"/>
        <v>11.543168173135546</v>
      </c>
      <c r="CS53" s="8">
        <f t="shared" si="38"/>
        <v>11.291346037656519</v>
      </c>
      <c r="CT53" s="8">
        <f t="shared" si="38"/>
        <v>11.045017574882072</v>
      </c>
      <c r="CU53" s="8">
        <f t="shared" si="38"/>
        <v>10.804062936571997</v>
      </c>
      <c r="CV53" s="8">
        <f t="shared" si="38"/>
        <v>10.568364889057685</v>
      </c>
      <c r="CW53" s="8">
        <f t="shared" si="38"/>
        <v>10.337808756203456</v>
      </c>
      <c r="CX53" s="8">
        <f t="shared" si="38"/>
        <v>10.112282363612243</v>
      </c>
      <c r="CY53" s="8">
        <f t="shared" si="38"/>
        <v>9.8916759840484172</v>
      </c>
      <c r="CZ53" s="8">
        <f t="shared" si="38"/>
        <v>9.6758822840513119</v>
      </c>
      <c r="DA53" s="8">
        <f t="shared" si="38"/>
        <v>9.4647962717133645</v>
      </c>
      <c r="DB53" s="8">
        <f t="shared" si="38"/>
        <v>9.2583152455975135</v>
      </c>
      <c r="DC53" s="8">
        <f t="shared" si="38"/>
        <v>9.0563387447690467</v>
      </c>
      <c r="DD53" s="8">
        <f t="shared" si="38"/>
        <v>8.8587684999174776</v>
      </c>
      <c r="DE53" s="8">
        <f t="shared" si="38"/>
        <v>8.6655083855447685</v>
      </c>
      <c r="DF53" s="8">
        <f t="shared" si="38"/>
        <v>8.4764643731965883</v>
      </c>
      <c r="DG53" s="8">
        <f t="shared" si="38"/>
        <v>8.2915444857138727</v>
      </c>
      <c r="DH53" s="8">
        <f t="shared" si="38"/>
        <v>8.1106587524823972</v>
      </c>
      <c r="DI53" s="8">
        <f t="shared" si="38"/>
        <v>7.9337191656586361</v>
      </c>
      <c r="DJ53" s="8">
        <f t="shared" si="38"/>
        <v>7.7606396373505584</v>
      </c>
      <c r="DK53" s="8">
        <f t="shared" si="38"/>
        <v>7.5913359577325927</v>
      </c>
      <c r="DL53" s="8">
        <f t="shared" si="38"/>
        <v>7.4257257540742918</v>
      </c>
      <c r="DM53" s="8">
        <f t="shared" si="38"/>
        <v>7.2637284506628603</v>
      </c>
      <c r="DN53" s="8">
        <f t="shared" si="38"/>
        <v>7.1052652295999668</v>
      </c>
      <c r="DO53" s="8">
        <f t="shared" si="38"/>
        <v>6.9502589924538327</v>
      </c>
      <c r="DP53" s="8">
        <f t="shared" si="38"/>
        <v>6.7986343227478683</v>
      </c>
      <c r="DQ53" s="8">
        <f t="shared" si="38"/>
        <v>6.6503174492676891</v>
      </c>
      <c r="DR53" s="8">
        <f t="shared" si="38"/>
        <v>6.5052362101685661</v>
      </c>
      <c r="DS53" s="8">
        <f t="shared" si="38"/>
        <v>6.3633200178659477</v>
      </c>
      <c r="DT53" s="8">
        <f t="shared" si="38"/>
        <v>6.2244998246918755</v>
      </c>
      <c r="DU53" s="8">
        <f t="shared" si="38"/>
        <v>6.0887080893006571</v>
      </c>
      <c r="DV53" s="8">
        <f t="shared" si="38"/>
        <v>5.9558787438074026</v>
      </c>
      <c r="DW53" s="8">
        <f t="shared" si="38"/>
        <v>5.8259471616434793</v>
      </c>
      <c r="DX53" s="8">
        <f t="shared" si="38"/>
        <v>5.6988501261131939</v>
      </c>
      <c r="DY53" s="8">
        <f t="shared" si="38"/>
        <v>5.5745257996364588</v>
      </c>
      <c r="DZ53" s="8">
        <f t="shared" si="38"/>
        <v>5.4529136936624276</v>
      </c>
      <c r="EA53" s="8">
        <f t="shared" ref="EA53:GL53" si="39">EA52/(1+$C$41)^EA51</f>
        <v>5.3339546392395096</v>
      </c>
      <c r="EB53" s="8">
        <f t="shared" si="39"/>
        <v>5.2175907582273942</v>
      </c>
      <c r="EC53" s="8">
        <f t="shared" si="39"/>
        <v>5.1037654351371238</v>
      </c>
      <c r="ED53" s="8">
        <f t="shared" si="39"/>
        <v>4.992423289585485</v>
      </c>
      <c r="EE53" s="8">
        <f t="shared" si="39"/>
        <v>4.8835101493503315</v>
      </c>
      <c r="EF53" s="8">
        <f t="shared" si="39"/>
        <v>4.7769730240137207</v>
      </c>
      <c r="EG53" s="8">
        <f t="shared" si="39"/>
        <v>4.6727600791800414</v>
      </c>
      <c r="EH53" s="8">
        <f t="shared" si="39"/>
        <v>4.5708206112565968</v>
      </c>
      <c r="EI53" s="8">
        <f t="shared" si="39"/>
        <v>4.471105022784359</v>
      </c>
      <c r="EJ53" s="8">
        <f t="shared" si="39"/>
        <v>4.3735647983069104</v>
      </c>
      <c r="EK53" s="8">
        <f t="shared" si="39"/>
        <v>4.2781524807658071</v>
      </c>
      <c r="EL53" s="8">
        <f t="shared" si="39"/>
        <v>4.1848216484109031</v>
      </c>
      <c r="EM53" s="8">
        <f t="shared" si="39"/>
        <v>4.0935268922143937</v>
      </c>
      <c r="EN53" s="8">
        <f t="shared" si="39"/>
        <v>4.004223793777574</v>
      </c>
      <c r="EO53" s="8">
        <f t="shared" si="39"/>
        <v>3.9168689037195965</v>
      </c>
      <c r="EP53" s="8">
        <f t="shared" si="39"/>
        <v>3.8314197205376654</v>
      </c>
      <c r="EQ53" s="8">
        <f t="shared" si="39"/>
        <v>3.7478346699284457</v>
      </c>
      <c r="ER53" s="8">
        <f t="shared" si="39"/>
        <v>3.6660730845605563</v>
      </c>
      <c r="ES53" s="8">
        <f t="shared" si="39"/>
        <v>3.5860951842883591</v>
      </c>
      <c r="ET53" s="8">
        <f t="shared" si="39"/>
        <v>3.5078620567973928</v>
      </c>
      <c r="EU53" s="8">
        <f t="shared" si="39"/>
        <v>3.4313356386720444</v>
      </c>
      <c r="EV53" s="8">
        <f t="shared" si="39"/>
        <v>3.3564786968762297</v>
      </c>
      <c r="EW53" s="8">
        <f t="shared" si="39"/>
        <v>3.2832548106381032</v>
      </c>
      <c r="EX53" s="8">
        <f t="shared" si="39"/>
        <v>3.2116283537299464</v>
      </c>
      <c r="EY53" s="8">
        <f t="shared" si="39"/>
        <v>3.1415644771346543</v>
      </c>
      <c r="EZ53" s="8">
        <f t="shared" si="39"/>
        <v>3.0730290920903398</v>
      </c>
      <c r="FA53" s="8">
        <f t="shared" si="39"/>
        <v>3.0059888535048551</v>
      </c>
      <c r="FB53" s="8">
        <f t="shared" si="39"/>
        <v>2.9404111437321192</v>
      </c>
      <c r="FC53" s="8">
        <f t="shared" si="39"/>
        <v>2.8762640567023863</v>
      </c>
      <c r="FD53" s="8">
        <f t="shared" si="39"/>
        <v>2.8135163823987179</v>
      </c>
      <c r="FE53" s="8">
        <f t="shared" si="39"/>
        <v>2.7521375916721142</v>
      </c>
      <c r="FF53" s="8">
        <f t="shared" si="39"/>
        <v>2.6920978213879097</v>
      </c>
      <c r="FG53" s="8">
        <f t="shared" si="39"/>
        <v>2.6333678598962194</v>
      </c>
      <c r="FH53" s="8">
        <f t="shared" si="39"/>
        <v>2.575919132819346</v>
      </c>
      <c r="FI53" s="8">
        <f t="shared" si="39"/>
        <v>2.5197236891492518</v>
      </c>
      <c r="FJ53" s="8">
        <f t="shared" si="39"/>
        <v>2.4647541876483214</v>
      </c>
      <c r="FK53" s="8">
        <f t="shared" si="39"/>
        <v>2.4109838835468009</v>
      </c>
      <c r="FL53" s="8">
        <f t="shared" si="39"/>
        <v>2.3583866155304443</v>
      </c>
      <c r="FM53" s="8">
        <f t="shared" si="39"/>
        <v>2.3069367930120297</v>
      </c>
      <c r="FN53" s="8">
        <f t="shared" si="39"/>
        <v>2.256609383680555</v>
      </c>
      <c r="FO53" s="8">
        <f t="shared" si="39"/>
        <v>2.207379901322065</v>
      </c>
      <c r="FP53" s="8">
        <f t="shared" si="39"/>
        <v>2.1592243939061646</v>
      </c>
      <c r="FQ53" s="8">
        <f t="shared" si="39"/>
        <v>2.112119431932439</v>
      </c>
      <c r="FR53" s="8">
        <f t="shared" si="39"/>
        <v>2.0660420970311049</v>
      </c>
      <c r="FS53" s="8">
        <f t="shared" si="39"/>
        <v>2.0209699708123443</v>
      </c>
      <c r="FT53" s="8">
        <f t="shared" si="39"/>
        <v>1.9768811239588966</v>
      </c>
      <c r="FU53" s="8">
        <f t="shared" si="39"/>
        <v>1.9337541055566096</v>
      </c>
      <c r="FV53" s="8">
        <f t="shared" si="39"/>
        <v>1.8915679326577406</v>
      </c>
      <c r="FW53" s="8">
        <f t="shared" si="39"/>
        <v>1.8503020800719563</v>
      </c>
      <c r="FX53" s="8">
        <f t="shared" si="39"/>
        <v>1.8099364703800336</v>
      </c>
      <c r="FY53" s="8">
        <f t="shared" si="39"/>
        <v>1.770451464165429</v>
      </c>
      <c r="FZ53" s="8">
        <f t="shared" si="39"/>
        <v>1.7318278504589493</v>
      </c>
      <c r="GA53" s="8">
        <f t="shared" si="39"/>
        <v>1.6940468373918782</v>
      </c>
      <c r="GB53" s="8">
        <f t="shared" si="39"/>
        <v>1.6570900430530111</v>
      </c>
      <c r="GC53" s="8">
        <f t="shared" si="39"/>
        <v>1.6209394865451534</v>
      </c>
      <c r="GD53" s="8">
        <f t="shared" si="39"/>
        <v>1.5855775792367188</v>
      </c>
      <c r="GE53" s="8">
        <f t="shared" si="39"/>
        <v>1.5509871162041942</v>
      </c>
      <c r="GF53" s="8">
        <f t="shared" si="39"/>
        <v>1.5171512678612764</v>
      </c>
      <c r="GG53" s="8">
        <f t="shared" si="39"/>
        <v>1.4840535717706402</v>
      </c>
      <c r="GH53" s="8">
        <f t="shared" si="39"/>
        <v>1.4516779246343261</v>
      </c>
      <c r="GI53" s="8">
        <f t="shared" si="39"/>
        <v>1.4200085744588722</v>
      </c>
      <c r="GJ53" s="8">
        <f t="shared" si="39"/>
        <v>1.3890301128913631</v>
      </c>
      <c r="GK53" s="8">
        <f t="shared" si="39"/>
        <v>1.3587274677226786</v>
      </c>
      <c r="GL53" s="8">
        <f t="shared" si="39"/>
        <v>1.3290858955542812</v>
      </c>
      <c r="GM53" s="8">
        <f t="shared" ref="GM53:IX53" si="40">GM52/(1+$C$41)^GM51</f>
        <v>1.3000909746249929</v>
      </c>
      <c r="GN53" s="8">
        <f t="shared" si="40"/>
        <v>1.2717285977942525</v>
      </c>
      <c r="GO53" s="8">
        <f t="shared" si="40"/>
        <v>1.2439849656784507</v>
      </c>
      <c r="GP53" s="8">
        <f t="shared" si="40"/>
        <v>1.2168465799370027</v>
      </c>
      <c r="GQ53" s="8">
        <f t="shared" si="40"/>
        <v>1.1903002367048867</v>
      </c>
      <c r="GR53" s="8">
        <f t="shared" si="40"/>
        <v>1.1643330201684581</v>
      </c>
      <c r="GS53" s="8">
        <f t="shared" si="40"/>
        <v>1.1389322962814108</v>
      </c>
      <c r="GT53" s="8">
        <f t="shared" si="40"/>
        <v>1.1140857066178282</v>
      </c>
      <c r="GU53" s="8">
        <f t="shared" si="40"/>
        <v>1.0897811623593383</v>
      </c>
      <c r="GV53" s="8">
        <f t="shared" si="40"/>
        <v>1.066006838413436</v>
      </c>
      <c r="GW53" s="8">
        <f t="shared" si="40"/>
        <v>1.0427511676601267</v>
      </c>
      <c r="GX53" s="8">
        <f t="shared" si="40"/>
        <v>1.0200028353240744</v>
      </c>
      <c r="GY53" s="8">
        <f t="shared" si="40"/>
        <v>0.99775077346953389</v>
      </c>
      <c r="GZ53" s="8">
        <f t="shared" si="40"/>
        <v>0.97598415561537299</v>
      </c>
      <c r="HA53" s="8">
        <f t="shared" si="40"/>
        <v>0.95469239146757578</v>
      </c>
      <c r="HB53" s="8">
        <f t="shared" si="40"/>
        <v>0.93386512176665748</v>
      </c>
      <c r="HC53" s="8">
        <f t="shared" si="40"/>
        <v>0.91349221324748919</v>
      </c>
      <c r="HD53" s="8">
        <f t="shared" si="40"/>
        <v>0.89356375370907448</v>
      </c>
      <c r="HE53" s="8">
        <f t="shared" si="40"/>
        <v>0.87407004719188397</v>
      </c>
      <c r="HF53" s="8">
        <f t="shared" si="40"/>
        <v>0.85500160926039981</v>
      </c>
      <c r="HG53" s="8">
        <f t="shared" si="40"/>
        <v>0.83634916238857382</v>
      </c>
      <c r="HH53" s="8">
        <f t="shared" si="40"/>
        <v>0.81810363144595555</v>
      </c>
      <c r="HI53" s="8">
        <f t="shared" si="40"/>
        <v>0.80025613928229355</v>
      </c>
      <c r="HJ53" s="8">
        <f t="shared" si="40"/>
        <v>0.78279800240846065</v>
      </c>
      <c r="HK53" s="8">
        <f t="shared" si="40"/>
        <v>0.76572072677160452</v>
      </c>
      <c r="HL53" s="8">
        <f t="shared" si="40"/>
        <v>0.74901600362246545</v>
      </c>
      <c r="HM53" s="8">
        <f t="shared" si="40"/>
        <v>0.73267570547285077</v>
      </c>
      <c r="HN53" s="8">
        <f t="shared" si="40"/>
        <v>0.71669188214129975</v>
      </c>
      <c r="HO53" s="8">
        <f t="shared" si="40"/>
        <v>0.70105675688501723</v>
      </c>
      <c r="HP53" s="8">
        <f t="shared" si="40"/>
        <v>0.68576272261618842</v>
      </c>
      <c r="HQ53" s="8">
        <f t="shared" si="40"/>
        <v>0.67080233820084001</v>
      </c>
      <c r="HR53" s="8">
        <f t="shared" si="40"/>
        <v>0.65616832483844278</v>
      </c>
      <c r="HS53" s="8">
        <f t="shared" si="40"/>
        <v>0.64185356252049663</v>
      </c>
      <c r="HT53" s="8">
        <f t="shared" si="40"/>
        <v>0.62785108656637312</v>
      </c>
      <c r="HU53" s="8">
        <f t="shared" si="40"/>
        <v>0.61415408423473095</v>
      </c>
      <c r="HV53" s="8">
        <f t="shared" si="40"/>
        <v>0.60075589140885721</v>
      </c>
      <c r="HW53" s="8">
        <f t="shared" si="40"/>
        <v>0.587649989354318</v>
      </c>
      <c r="HX53" s="8">
        <f t="shared" si="40"/>
        <v>0.57483000154734509</v>
      </c>
      <c r="HY53" s="8">
        <f t="shared" si="40"/>
        <v>0.5622896905724124</v>
      </c>
      <c r="HZ53" s="8">
        <f t="shared" si="40"/>
        <v>0.55002295508749333</v>
      </c>
      <c r="IA53" s="8">
        <f t="shared" si="40"/>
        <v>0.53802382685552574</v>
      </c>
      <c r="IB53" s="8">
        <f t="shared" si="40"/>
        <v>0.52628646784063449</v>
      </c>
      <c r="IC53" s="8">
        <f t="shared" si="40"/>
        <v>0.51480516736770332</v>
      </c>
      <c r="ID53" s="8">
        <f t="shared" si="40"/>
        <v>0.50357433934391282</v>
      </c>
      <c r="IE53" s="8">
        <f t="shared" si="40"/>
        <v>0.49258851954089256</v>
      </c>
      <c r="IF53" s="8">
        <f t="shared" si="40"/>
        <v>0.48184236293616312</v>
      </c>
      <c r="IG53" s="8">
        <f t="shared" si="40"/>
        <v>0.4713306411125795</v>
      </c>
      <c r="IH53" s="8">
        <f t="shared" si="40"/>
        <v>0.4610482397145037</v>
      </c>
      <c r="II53" s="8">
        <f t="shared" si="40"/>
        <v>0.45099015595947717</v>
      </c>
      <c r="IJ53" s="8">
        <f t="shared" si="40"/>
        <v>0.44115149620417288</v>
      </c>
      <c r="IK53" s="8">
        <f t="shared" si="40"/>
        <v>0.43152747356345211</v>
      </c>
      <c r="IL53" s="8">
        <f t="shared" si="40"/>
        <v>0.4221134055813599</v>
      </c>
      <c r="IM53" s="8">
        <f t="shared" si="40"/>
        <v>0.41290471195293216</v>
      </c>
      <c r="IN53" s="8">
        <f t="shared" si="40"/>
        <v>0.40389691229570013</v>
      </c>
      <c r="IO53" s="8">
        <f t="shared" si="40"/>
        <v>0.395085623969814</v>
      </c>
      <c r="IP53" s="8">
        <f t="shared" si="40"/>
        <v>0.38646655994571955</v>
      </c>
      <c r="IQ53" s="8">
        <f t="shared" si="40"/>
        <v>0.37803552671835472</v>
      </c>
      <c r="IR53" s="8">
        <f t="shared" si="40"/>
        <v>0.36978842226684799</v>
      </c>
      <c r="IS53" s="8">
        <f t="shared" si="40"/>
        <v>0.36172123405872847</v>
      </c>
      <c r="IT53" s="8">
        <f t="shared" si="40"/>
        <v>0.35383003709767469</v>
      </c>
      <c r="IU53" s="8">
        <f t="shared" si="40"/>
        <v>0.34611099201385365</v>
      </c>
      <c r="IV53" s="8">
        <f t="shared" si="40"/>
        <v>0.33856034319592004</v>
      </c>
      <c r="IW53" s="8">
        <f t="shared" si="40"/>
        <v>0.33117441696376754</v>
      </c>
      <c r="IX53" s="8">
        <f t="shared" si="40"/>
        <v>0.32394961978114223</v>
      </c>
      <c r="IY53" s="8">
        <f t="shared" ref="IY53:LJ53" si="41">IY52/(1+$C$41)^IY51</f>
        <v>0.31688243650725006</v>
      </c>
      <c r="IZ53" s="8">
        <f t="shared" si="41"/>
        <v>0.30996942868650562</v>
      </c>
      <c r="JA53" s="8">
        <f t="shared" si="41"/>
        <v>0.30320723287559176</v>
      </c>
      <c r="JB53" s="8">
        <f t="shared" si="41"/>
        <v>0.29659255900701559</v>
      </c>
      <c r="JC53" s="8">
        <f t="shared" si="41"/>
        <v>0.29012218878836449</v>
      </c>
      <c r="JD53" s="8">
        <f t="shared" si="41"/>
        <v>0.28379297413648336</v>
      </c>
      <c r="JE53" s="8">
        <f t="shared" si="41"/>
        <v>0.27760183564581187</v>
      </c>
      <c r="JF53" s="8">
        <f t="shared" si="41"/>
        <v>0.27154576109013473</v>
      </c>
      <c r="JG53" s="8">
        <f t="shared" si="41"/>
        <v>0.26562180395701934</v>
      </c>
      <c r="JH53" s="8">
        <f t="shared" si="41"/>
        <v>0.25982708201422366</v>
      </c>
      <c r="JI53" s="8">
        <f t="shared" si="41"/>
        <v>0.25415877590738006</v>
      </c>
      <c r="JJ53" s="8">
        <f t="shared" si="41"/>
        <v>0.24861412778827119</v>
      </c>
      <c r="JK53" s="8">
        <f t="shared" si="41"/>
        <v>0.24319043997303141</v>
      </c>
      <c r="JL53" s="8">
        <f t="shared" si="41"/>
        <v>0.23788507362961969</v>
      </c>
      <c r="JM53" s="8">
        <f t="shared" si="41"/>
        <v>0.23269544749392732</v>
      </c>
      <c r="JN53" s="8">
        <f t="shared" si="41"/>
        <v>0.22761903661389307</v>
      </c>
      <c r="JO53" s="8">
        <f t="shared" si="41"/>
        <v>0.22265337112101818</v>
      </c>
      <c r="JP53" s="8">
        <f t="shared" si="41"/>
        <v>0.21779603502868009</v>
      </c>
      <c r="JQ53" s="8">
        <f t="shared" si="41"/>
        <v>0.21304466505666225</v>
      </c>
      <c r="JR53" s="8">
        <f t="shared" si="41"/>
        <v>0.20839694948132809</v>
      </c>
      <c r="JS53" s="8">
        <f t="shared" si="41"/>
        <v>0.20385062701087855</v>
      </c>
      <c r="JT53" s="8">
        <f t="shared" si="41"/>
        <v>0.1994034856851471</v>
      </c>
      <c r="JU53" s="8">
        <f t="shared" si="41"/>
        <v>0.19505336179939625</v>
      </c>
      <c r="JV53" s="8">
        <f t="shared" si="41"/>
        <v>0.19079813885159216</v>
      </c>
      <c r="JW53" s="8">
        <f t="shared" si="41"/>
        <v>0.18663574651264547</v>
      </c>
      <c r="JX53" s="8">
        <f t="shared" si="41"/>
        <v>0.18256415961911662</v>
      </c>
      <c r="JY53" s="8">
        <f t="shared" si="41"/>
        <v>0.17858139718789645</v>
      </c>
      <c r="JZ53" s="8">
        <f t="shared" si="41"/>
        <v>0.17468552145238161</v>
      </c>
      <c r="KA53" s="8">
        <f t="shared" si="41"/>
        <v>0.17087463691967733</v>
      </c>
      <c r="KB53" s="8">
        <f t="shared" si="41"/>
        <v>0.16714688944836689</v>
      </c>
      <c r="KC53" s="8">
        <f t="shared" si="41"/>
        <v>0.16350046534640117</v>
      </c>
      <c r="KD53" s="8">
        <f t="shared" si="41"/>
        <v>0.15993359048866768</v>
      </c>
      <c r="KE53" s="8">
        <f t="shared" si="41"/>
        <v>0.15644452945381099</v>
      </c>
      <c r="KF53" s="8">
        <f t="shared" si="41"/>
        <v>0.15303158467988331</v>
      </c>
      <c r="KG53" s="8">
        <f t="shared" si="41"/>
        <v>0.14969309563841593</v>
      </c>
      <c r="KH53" s="8">
        <f t="shared" si="41"/>
        <v>0.14642743802650804</v>
      </c>
      <c r="KI53" s="8">
        <f t="shared" si="41"/>
        <v>0.14323302297654147</v>
      </c>
      <c r="KJ53" s="8">
        <f t="shared" si="41"/>
        <v>0.14010829628313559</v>
      </c>
      <c r="KK53" s="8">
        <f t="shared" si="41"/>
        <v>0.13705173764696668</v>
      </c>
      <c r="KL53" s="8">
        <f t="shared" si="41"/>
        <v>0.13406185993508399</v>
      </c>
      <c r="KM53" s="8">
        <f t="shared" si="41"/>
        <v>0.13113720845736293</v>
      </c>
      <c r="KN53" s="8">
        <f t="shared" si="41"/>
        <v>0.12827636025874212</v>
      </c>
      <c r="KO53" s="8">
        <f t="shared" si="41"/>
        <v>0.12547792342690139</v>
      </c>
      <c r="KP53" s="8">
        <f t="shared" si="41"/>
        <v>0.12274053641504314</v>
      </c>
      <c r="KQ53" s="8">
        <f t="shared" si="41"/>
        <v>0.1200628673794475</v>
      </c>
      <c r="KR53" s="8">
        <f t="shared" si="41"/>
        <v>0.1174436135314794</v>
      </c>
      <c r="KS53" s="8">
        <f t="shared" si="41"/>
        <v>0.11488150050373189</v>
      </c>
      <c r="KT53" s="8">
        <f t="shared" si="41"/>
        <v>0.11237528172999751</v>
      </c>
      <c r="KU53" s="8">
        <f t="shared" si="41"/>
        <v>0.10992373783876623</v>
      </c>
      <c r="KV53" s="8">
        <f t="shared" si="41"/>
        <v>0.10752567605995425</v>
      </c>
      <c r="KW53" s="8">
        <f t="shared" si="41"/>
        <v>0.10517992964457572</v>
      </c>
      <c r="KX53" s="8">
        <f t="shared" si="41"/>
        <v>0.10288535729707463</v>
      </c>
      <c r="KY53" s="8">
        <f t="shared" si="41"/>
        <v>0.10064084262004082</v>
      </c>
      <c r="KZ53" s="8">
        <f t="shared" si="41"/>
        <v>9.8445293571039663E-2</v>
      </c>
      <c r="LA53" s="8">
        <f t="shared" si="41"/>
        <v>9.629764193129188E-2</v>
      </c>
      <c r="LB53" s="8">
        <f t="shared" si="41"/>
        <v>9.4196842785943716E-2</v>
      </c>
      <c r="LC53" s="8">
        <f t="shared" si="41"/>
        <v>9.2141874015676251E-2</v>
      </c>
      <c r="LD53" s="8">
        <f t="shared" si="41"/>
        <v>9.0131735799404838E-2</v>
      </c>
      <c r="LE53" s="8">
        <f t="shared" si="41"/>
        <v>8.8165450127828018E-2</v>
      </c>
      <c r="LF53" s="8">
        <f t="shared" si="41"/>
        <v>8.6242060327588368E-2</v>
      </c>
      <c r="LG53" s="8">
        <f t="shared" si="41"/>
        <v>8.4360630595814348E-2</v>
      </c>
      <c r="LH53" s="8">
        <f t="shared" si="41"/>
        <v>8.252024554481624E-2</v>
      </c>
      <c r="LI53" s="8">
        <f t="shared" si="41"/>
        <v>8.0720009756715033E-2</v>
      </c>
      <c r="LJ53" s="8">
        <f t="shared" si="41"/>
        <v>7.8959047347787151E-2</v>
      </c>
      <c r="LK53" s="8">
        <f t="shared" ref="LK53:NV53" si="42">LK52/(1+$C$41)^LK51</f>
        <v>7.7236501542313638E-2</v>
      </c>
      <c r="LL53" s="8">
        <f t="shared" si="42"/>
        <v>7.5551534255725847E-2</v>
      </c>
      <c r="LM53" s="8">
        <f t="shared" si="42"/>
        <v>7.3903325686845045E-2</v>
      </c>
      <c r="LN53" s="8">
        <f t="shared" si="42"/>
        <v>7.2291073919017929E-2</v>
      </c>
      <c r="LO53" s="8">
        <f t="shared" si="42"/>
        <v>7.0713994529953236E-2</v>
      </c>
      <c r="LP53" s="8">
        <f t="shared" si="42"/>
        <v>6.9171320210070358E-2</v>
      </c>
      <c r="LQ53" s="8">
        <f t="shared" si="42"/>
        <v>6.7662300389173799E-2</v>
      </c>
      <c r="LR53" s="8">
        <f t="shared" si="42"/>
        <v>6.618620087127193E-2</v>
      </c>
      <c r="LS53" s="8">
        <f t="shared" si="42"/>
        <v>6.4742303477362595E-2</v>
      </c>
      <c r="LT53" s="8">
        <f t="shared" si="42"/>
        <v>6.3329905696011324E-2</v>
      </c>
      <c r="LU53" s="8">
        <f t="shared" si="42"/>
        <v>6.1948320341552864E-2</v>
      </c>
      <c r="LV53" s="8">
        <f t="shared" si="42"/>
        <v>6.0596875219748686E-2</v>
      </c>
      <c r="LW53" s="8">
        <f t="shared" si="42"/>
        <v>5.9274912800739044E-2</v>
      </c>
      <c r="LX53" s="8">
        <f t="shared" si="42"/>
        <v>5.7981789899129194E-2</v>
      </c>
      <c r="LY53" s="8">
        <f t="shared" si="42"/>
        <v>5.6716877361055261E-2</v>
      </c>
      <c r="LZ53" s="8">
        <f t="shared" si="42"/>
        <v>5.547955975807662E-2</v>
      </c>
      <c r="MA53" s="8">
        <f t="shared" si="42"/>
        <v>5.4269235087746497E-2</v>
      </c>
      <c r="MB53" s="8">
        <f t="shared" si="42"/>
        <v>5.3085314480714602E-2</v>
      </c>
      <c r="MC53" s="8">
        <f t="shared" si="42"/>
        <v>5.192722191421964E-2</v>
      </c>
      <c r="MD53" s="8">
        <f t="shared" si="42"/>
        <v>5.0794393931832181E-2</v>
      </c>
      <c r="ME53" s="8">
        <f t="shared" si="42"/>
        <v>4.9686279369311456E-2</v>
      </c>
      <c r="MF53" s="8">
        <f t="shared" si="42"/>
        <v>4.8602339086442903E-2</v>
      </c>
      <c r="MG53" s="8">
        <f t="shared" si="42"/>
        <v>4.7542045704725734E-2</v>
      </c>
      <c r="MH53" s="8">
        <f t="shared" si="42"/>
        <v>4.6504883350783024E-2</v>
      </c>
      <c r="MI53" s="8">
        <f t="shared" si="42"/>
        <v>4.5490347405369662E-2</v>
      </c>
      <c r="MJ53" s="8">
        <f t="shared" si="42"/>
        <v>4.4497944257855651E-2</v>
      </c>
      <c r="MK53" s="8">
        <f t="shared" si="42"/>
        <v>4.3527191066065653E-2</v>
      </c>
      <c r="ML53" s="8">
        <f t="shared" si="42"/>
        <v>4.2577615521357706E-2</v>
      </c>
      <c r="MM53" s="8">
        <f t="shared" si="42"/>
        <v>4.1648755618827075E-2</v>
      </c>
      <c r="MN53" s="8">
        <f t="shared" si="42"/>
        <v>4.0740159432523015E-2</v>
      </c>
      <c r="MO53" s="8">
        <f t="shared" si="42"/>
        <v>3.9851384895569587E-2</v>
      </c>
      <c r="MP53" s="8">
        <f t="shared" si="42"/>
        <v>3.8981999585083096E-2</v>
      </c>
      <c r="MQ53" s="8">
        <f t="shared" si="42"/>
        <v>3.8131580511781844E-2</v>
      </c>
      <c r="MR53" s="8">
        <f t="shared" si="42"/>
        <v>3.7299713914185607E-2</v>
      </c>
      <c r="MS53" s="8">
        <f t="shared" si="42"/>
        <v>3.6485995057304758E-2</v>
      </c>
      <c r="MT53" s="8">
        <f t="shared" si="42"/>
        <v>3.5690028035721286E-2</v>
      </c>
      <c r="MU53" s="8">
        <f t="shared" si="42"/>
        <v>3.4911425580965522E-2</v>
      </c>
      <c r="MV53" s="8">
        <f t="shared" si="42"/>
        <v>3.414980887309528E-2</v>
      </c>
      <c r="MW53" s="8">
        <f t="shared" si="42"/>
        <v>3.3404807356385374E-2</v>
      </c>
      <c r="MX53" s="8">
        <f t="shared" si="42"/>
        <v>3.2676058559038011E-2</v>
      </c>
      <c r="MY53" s="8">
        <f t="shared" si="42"/>
        <v>3.1963207916826532E-2</v>
      </c>
      <c r="MZ53" s="8">
        <f t="shared" si="42"/>
        <v>3.1265908600586111E-2</v>
      </c>
      <c r="NA53" s="8">
        <f t="shared" si="42"/>
        <v>3.0583821347468228E-2</v>
      </c>
      <c r="NB53" s="8">
        <f t="shared" si="42"/>
        <v>2.9916614295876203E-2</v>
      </c>
      <c r="NC53" s="8">
        <f t="shared" si="42"/>
        <v>2.926396282400185E-2</v>
      </c>
      <c r="ND53" s="8">
        <f t="shared" si="42"/>
        <v>2.8625549391884511E-2</v>
      </c>
      <c r="NE53" s="8">
        <f t="shared" si="42"/>
        <v>2.8001063386915687E-2</v>
      </c>
      <c r="NF53" s="8">
        <f t="shared" si="42"/>
        <v>2.7390200972714062E-2</v>
      </c>
      <c r="NG53" s="8">
        <f t="shared" si="42"/>
        <v>2.6792664941297561E-2</v>
      </c>
      <c r="NH53" s="8">
        <f t="shared" si="42"/>
        <v>2.6208164568480151E-2</v>
      </c>
      <c r="NI53" s="8">
        <f t="shared" si="42"/>
        <v>2.5636415472423468E-2</v>
      </c>
      <c r="NJ53" s="8">
        <f t="shared" si="42"/>
        <v>2.5077139475274079E-2</v>
      </c>
      <c r="NK53" s="8">
        <f t="shared" si="42"/>
        <v>2.4530064467819381E-2</v>
      </c>
      <c r="NL53" s="8">
        <f t="shared" si="42"/>
        <v>2.399492427709593E-2</v>
      </c>
      <c r="NM53" s="8">
        <f t="shared" si="42"/>
        <v>2.3471458536886196E-2</v>
      </c>
      <c r="NN53" s="8">
        <f t="shared" si="42"/>
        <v>2.2959412561040317E-2</v>
      </c>
      <c r="NO53" s="8">
        <f t="shared" si="42"/>
        <v>2.245853721956162E-2</v>
      </c>
      <c r="NP53" s="8">
        <f t="shared" si="42"/>
        <v>2.196858881739526E-2</v>
      </c>
      <c r="NQ53" s="8">
        <f t="shared" si="42"/>
        <v>2.1489328975861262E-2</v>
      </c>
      <c r="NR53" s="8">
        <f t="shared" si="42"/>
        <v>2.1020524516674136E-2</v>
      </c>
      <c r="NS53" s="8">
        <f t="shared" si="42"/>
        <v>2.0561947348492732E-2</v>
      </c>
      <c r="NT53" s="8">
        <f t="shared" si="42"/>
        <v>2.011337435594502E-2</v>
      </c>
      <c r="NU53" s="8">
        <f t="shared" si="42"/>
        <v>1.967458729107396E-2</v>
      </c>
      <c r="NV53" s="8">
        <f t="shared" si="42"/>
        <v>1.9245372667151425E-2</v>
      </c>
      <c r="NW53" s="8">
        <f t="shared" ref="NW53:QH53" si="43">NW52/(1+$C$41)^NW51</f>
        <v>1.8825521654808827E-2</v>
      </c>
      <c r="NX53" s="8">
        <f t="shared" si="43"/>
        <v>1.841482998043352E-2</v>
      </c>
      <c r="NY53" s="8">
        <f t="shared" si="43"/>
        <v>1.8013097826781951E-2</v>
      </c>
      <c r="NZ53" s="8">
        <f t="shared" si="43"/>
        <v>1.7620129735760819E-2</v>
      </c>
      <c r="OA53" s="8">
        <f t="shared" si="43"/>
        <v>1.7235734513329298E-2</v>
      </c>
      <c r="OB53" s="8">
        <f t="shared" si="43"/>
        <v>1.6859725136475767E-2</v>
      </c>
      <c r="OC53" s="8">
        <f t="shared" si="43"/>
        <v>1.6491918662223947E-2</v>
      </c>
      <c r="OD53" s="8">
        <f t="shared" si="43"/>
        <v>1.6132136138624135E-2</v>
      </c>
      <c r="OE53" s="8">
        <f t="shared" si="43"/>
        <v>1.5780202517686227E-2</v>
      </c>
      <c r="OF53" s="8">
        <f t="shared" si="43"/>
        <v>1.5435946570212154E-2</v>
      </c>
      <c r="OG53" s="8">
        <f t="shared" si="43"/>
        <v>1.5099200802486312E-2</v>
      </c>
      <c r="OH53" s="8">
        <f t="shared" si="43"/>
        <v>1.4769801374783445E-2</v>
      </c>
      <c r="OI53" s="8">
        <f t="shared" si="43"/>
        <v>1.4447588021654346E-2</v>
      </c>
      <c r="OJ53" s="8">
        <f t="shared" si="43"/>
        <v>1.4132403973950564E-2</v>
      </c>
      <c r="OK53" s="8">
        <f t="shared" si="43"/>
        <v>1.3824095882550227E-2</v>
      </c>
      <c r="OL53" s="8">
        <f t="shared" si="43"/>
        <v>1.3522513743747768E-2</v>
      </c>
      <c r="OM53" s="8">
        <f t="shared" si="43"/>
        <v>1.3227510826271419E-2</v>
      </c>
      <c r="ON53" s="8">
        <f t="shared" si="43"/>
        <v>1.29389435998928E-2</v>
      </c>
      <c r="OO53" s="8">
        <f t="shared" si="43"/>
        <v>1.2656671665593963E-2</v>
      </c>
      <c r="OP53" s="8">
        <f t="shared" si="43"/>
        <v>1.2380557687257885E-2</v>
      </c>
      <c r="OQ53" s="8">
        <f t="shared" si="43"/>
        <v>1.2110467324849198E-2</v>
      </c>
      <c r="OR53" s="8">
        <f t="shared" si="43"/>
        <v>1.1846269169052584E-2</v>
      </c>
      <c r="OS53" s="8">
        <f t="shared" si="43"/>
        <v>1.1587834677337138E-2</v>
      </c>
      <c r="OT53" s="8">
        <f t="shared" si="43"/>
        <v>1.1335038111415462E-2</v>
      </c>
      <c r="OU53" s="8">
        <f t="shared" si="43"/>
        <v>1.1087756476067212E-2</v>
      </c>
      <c r="OV53" s="8">
        <f t="shared" si="43"/>
        <v>1.0845869459297166E-2</v>
      </c>
      <c r="OW53" s="8">
        <f t="shared" si="43"/>
        <v>1.0609259373798852E-2</v>
      </c>
      <c r="OX53" s="8">
        <f t="shared" si="43"/>
        <v>1.0377811099695152E-2</v>
      </c>
      <c r="OY53" s="8">
        <f t="shared" si="43"/>
        <v>1.0151412028528078E-2</v>
      </c>
      <c r="OZ53" s="8">
        <f t="shared" si="43"/>
        <v>9.9299520084704229E-3</v>
      </c>
      <c r="PA53" s="8">
        <f t="shared" si="43"/>
        <v>9.7133232907326943E-3</v>
      </c>
      <c r="PB53" s="8">
        <f t="shared" si="43"/>
        <v>9.5014204771391789E-3</v>
      </c>
      <c r="PC53" s="8">
        <f t="shared" si="43"/>
        <v>9.2941404688477048E-3</v>
      </c>
      <c r="PD53" s="8">
        <f t="shared" si="43"/>
        <v>9.0913824161880964E-3</v>
      </c>
      <c r="PE53" s="8">
        <f t="shared" si="43"/>
        <v>8.8930476695949431E-3</v>
      </c>
      <c r="PF53" s="8">
        <f t="shared" si="43"/>
        <v>8.6990397316108001E-3</v>
      </c>
      <c r="PG53" s="8">
        <f t="shared" si="43"/>
        <v>8.5092642099364822E-3</v>
      </c>
      <c r="PH53" s="8">
        <f t="shared" si="43"/>
        <v>8.3236287715055899E-3</v>
      </c>
      <c r="PI53" s="8">
        <f t="shared" si="43"/>
        <v>8.1420430975609453E-3</v>
      </c>
      <c r="PJ53" s="8">
        <f t="shared" si="43"/>
        <v>7.9644188397110151E-3</v>
      </c>
      <c r="PK53" s="8">
        <f t="shared" si="43"/>
        <v>7.7906695769450838E-3</v>
      </c>
      <c r="PL53" s="8">
        <f t="shared" si="43"/>
        <v>7.6207107735860825E-3</v>
      </c>
      <c r="PM53" s="8">
        <f t="shared" si="43"/>
        <v>7.4544597381607505E-3</v>
      </c>
      <c r="PN53" s="8">
        <f t="shared" si="43"/>
        <v>7.291835583167071E-3</v>
      </c>
      <c r="PO53" s="8">
        <f t="shared" si="43"/>
        <v>7.1327591857193919E-3</v>
      </c>
      <c r="PP53" s="8">
        <f t="shared" si="43"/>
        <v>6.977153149052109E-3</v>
      </c>
      <c r="PQ53" s="8">
        <f t="shared" si="43"/>
        <v>6.8249417648631825E-3</v>
      </c>
      <c r="PR53" s="8">
        <f t="shared" si="43"/>
        <v>6.6760509764791261E-3</v>
      </c>
      <c r="PS53" s="8">
        <f t="shared" si="43"/>
        <v>6.5304083428236225E-3</v>
      </c>
      <c r="PT53" s="8">
        <f t="shared" si="43"/>
        <v>6.3879430031721415E-3</v>
      </c>
      <c r="PU53" s="8">
        <f t="shared" si="43"/>
        <v>6.2485856426754884E-3</v>
      </c>
      <c r="PV53" s="8">
        <f t="shared" si="43"/>
        <v>6.1122684586354722E-3</v>
      </c>
      <c r="PW53" s="8">
        <f t="shared" si="43"/>
        <v>5.9789251275162991E-3</v>
      </c>
      <c r="PX53" s="8">
        <f t="shared" si="43"/>
        <v>5.8484907726756193E-3</v>
      </c>
      <c r="PY53" s="8">
        <f t="shared" si="43"/>
        <v>5.7209019327995655E-3</v>
      </c>
      <c r="PZ53" s="8">
        <f t="shared" si="43"/>
        <v>5.5960965310263714E-3</v>
      </c>
      <c r="QA53" s="8">
        <f t="shared" si="43"/>
        <v>5.4740138447436281E-3</v>
      </c>
      <c r="QB53" s="8">
        <f t="shared" si="43"/>
        <v>5.3545944760443765E-3</v>
      </c>
      <c r="QC53" s="8">
        <f t="shared" si="43"/>
        <v>5.2377803228277706E-3</v>
      </c>
      <c r="QD53" s="8">
        <f t="shared" si="43"/>
        <v>5.1235145505301579E-3</v>
      </c>
      <c r="QE53" s="8">
        <f t="shared" si="43"/>
        <v>5.011741564472906E-3</v>
      </c>
      <c r="QF53" s="8">
        <f t="shared" si="43"/>
        <v>4.9024069828134433E-3</v>
      </c>
      <c r="QG53" s="8">
        <f t="shared" si="43"/>
        <v>4.7954576100864201E-3</v>
      </c>
      <c r="QH53" s="8">
        <f t="shared" si="43"/>
        <v>4.6908414113220635E-3</v>
      </c>
      <c r="QI53" s="8">
        <f t="shared" ref="QI53:ST53" si="44">QI52/(1+$C$41)^QI51</f>
        <v>4.5885074867291825E-3</v>
      </c>
      <c r="QJ53" s="8">
        <f t="shared" si="44"/>
        <v>4.488406046930459E-3</v>
      </c>
      <c r="QK53" s="8">
        <f t="shared" si="44"/>
        <v>4.3904883887380119E-3</v>
      </c>
      <c r="QL53" s="8">
        <f t="shared" si="44"/>
        <v>4.294706871457425E-3</v>
      </c>
      <c r="QM53" s="8">
        <f t="shared" si="44"/>
        <v>4.201014893708728E-3</v>
      </c>
      <c r="QN53" s="8">
        <f t="shared" si="44"/>
        <v>4.1093668707530345E-3</v>
      </c>
      <c r="QO53" s="8">
        <f t="shared" si="44"/>
        <v>4.0197182123138222E-3</v>
      </c>
      <c r="QP53" s="8">
        <f t="shared" si="44"/>
        <v>3.9320253008820506E-3</v>
      </c>
      <c r="QQ53" s="8">
        <f t="shared" si="44"/>
        <v>3.8462454704945724E-3</v>
      </c>
      <c r="QR53" s="8">
        <f t="shared" si="44"/>
        <v>3.7623369859755072E-3</v>
      </c>
      <c r="QS53" s="8">
        <f t="shared" si="44"/>
        <v>3.6802590226304825E-3</v>
      </c>
      <c r="QT53" s="8">
        <f t="shared" si="44"/>
        <v>3.5999716463838401E-3</v>
      </c>
      <c r="QU53" s="8">
        <f t="shared" si="44"/>
        <v>3.5214357943491995E-3</v>
      </c>
      <c r="QV53" s="8">
        <f t="shared" si="44"/>
        <v>3.4446132558238482E-3</v>
      </c>
      <c r="QW53" s="8">
        <f t="shared" si="44"/>
        <v>3.3694666536977784E-3</v>
      </c>
      <c r="QX53" s="8">
        <f t="shared" si="44"/>
        <v>3.2959594262682852E-3</v>
      </c>
      <c r="QY53" s="8">
        <f t="shared" si="44"/>
        <v>3.2240558094513033E-3</v>
      </c>
      <c r="QZ53" s="8">
        <f t="shared" si="44"/>
        <v>3.1537208193808028E-3</v>
      </c>
      <c r="RA53" s="8">
        <f t="shared" si="44"/>
        <v>3.0849202353878014E-3</v>
      </c>
      <c r="RB53" s="8">
        <f t="shared" si="44"/>
        <v>3.0176205833506945E-3</v>
      </c>
      <c r="RC53" s="8">
        <f t="shared" si="44"/>
        <v>2.9517891194088125E-3</v>
      </c>
      <c r="RD53" s="8">
        <f t="shared" si="44"/>
        <v>2.887393814031278E-3</v>
      </c>
      <c r="RE53" s="8">
        <f t="shared" si="44"/>
        <v>2.8244033364334116E-3</v>
      </c>
      <c r="RF53" s="8">
        <f t="shared" si="44"/>
        <v>2.7627870393331015E-3</v>
      </c>
      <c r="RG53" s="8">
        <f t="shared" si="44"/>
        <v>2.7025149440397279E-3</v>
      </c>
      <c r="RH53" s="8">
        <f t="shared" si="44"/>
        <v>2.6435577258683827E-3</v>
      </c>
      <c r="RI53" s="8">
        <f t="shared" si="44"/>
        <v>2.5858866998722824E-3</v>
      </c>
      <c r="RJ53" s="8">
        <f t="shared" si="44"/>
        <v>2.52947380688644E-3</v>
      </c>
      <c r="RK53" s="8">
        <f t="shared" si="44"/>
        <v>2.4742915998758152E-3</v>
      </c>
      <c r="RL53" s="8">
        <f t="shared" si="44"/>
        <v>2.4203132305812697E-3</v>
      </c>
      <c r="RM53" s="8">
        <f t="shared" si="44"/>
        <v>2.3675124364568637E-3</v>
      </c>
      <c r="RN53" s="8">
        <f t="shared" si="44"/>
        <v>2.3158635278921202E-3</v>
      </c>
      <c r="RO53" s="8">
        <f t="shared" si="44"/>
        <v>2.2653413757130459E-3</v>
      </c>
      <c r="RP53" s="8">
        <f t="shared" si="44"/>
        <v>2.2159213989558241E-3</v>
      </c>
      <c r="RQ53" s="8">
        <f t="shared" si="44"/>
        <v>2.1675795529072306E-3</v>
      </c>
      <c r="RR53" s="8">
        <f t="shared" si="44"/>
        <v>2.1202923174059645E-3</v>
      </c>
      <c r="RS53" s="8">
        <f t="shared" si="44"/>
        <v>2.0740366853991823E-3</v>
      </c>
      <c r="RT53" s="8">
        <f t="shared" si="44"/>
        <v>2.0287901517486891E-3</v>
      </c>
      <c r="RU53" s="8">
        <f t="shared" si="44"/>
        <v>1.9845307022813255E-3</v>
      </c>
      <c r="RV53" s="8">
        <f t="shared" si="44"/>
        <v>1.9412368030782225E-3</v>
      </c>
      <c r="RW53" s="8">
        <f t="shared" si="44"/>
        <v>1.8988873899977359E-3</v>
      </c>
      <c r="RX53" s="8">
        <f t="shared" si="44"/>
        <v>1.8574618584269228E-3</v>
      </c>
      <c r="RY53" s="8">
        <f t="shared" si="44"/>
        <v>1.8169400532566131E-3</v>
      </c>
      <c r="RZ53" s="8">
        <f t="shared" si="44"/>
        <v>1.7773022590751753E-3</v>
      </c>
      <c r="SA53" s="8">
        <f t="shared" si="44"/>
        <v>1.7385291905762138E-3</v>
      </c>
      <c r="SB53" s="8">
        <f t="shared" si="44"/>
        <v>1.7006019831755257E-3</v>
      </c>
      <c r="SC53" s="8">
        <f t="shared" si="44"/>
        <v>1.6635021838327599E-3</v>
      </c>
      <c r="SD53" s="8">
        <f t="shared" si="44"/>
        <v>1.6272117420733018E-3</v>
      </c>
      <c r="SE53" s="8">
        <f t="shared" si="44"/>
        <v>1.5917130012060323E-3</v>
      </c>
      <c r="SF53" s="8">
        <f t="shared" si="44"/>
        <v>1.5569886897326627E-3</v>
      </c>
      <c r="SG53" s="8">
        <f t="shared" si="44"/>
        <v>1.5230219129444952E-3</v>
      </c>
      <c r="SH53" s="8">
        <f t="shared" si="44"/>
        <v>1.489796144702494E-3</v>
      </c>
      <c r="SI53" s="8">
        <f t="shared" si="44"/>
        <v>1.4572952193966904E-3</v>
      </c>
      <c r="SJ53" s="8">
        <f t="shared" si="44"/>
        <v>1.4255033240809893E-3</v>
      </c>
      <c r="SK53" s="8">
        <f t="shared" si="44"/>
        <v>1.3944049907795679E-3</v>
      </c>
      <c r="SL53" s="8">
        <f t="shared" si="44"/>
        <v>1.3639850889611098E-3</v>
      </c>
      <c r="SM53" s="8">
        <f t="shared" si="44"/>
        <v>1.3342288181772248E-3</v>
      </c>
      <c r="SN53" s="8">
        <f t="shared" si="44"/>
        <v>1.3051217008614605E-3</v>
      </c>
      <c r="SO53" s="8">
        <f t="shared" si="44"/>
        <v>1.2766495752854123E-3</v>
      </c>
      <c r="SP53" s="8">
        <f t="shared" si="44"/>
        <v>1.2487985886684991E-3</v>
      </c>
      <c r="SQ53" s="8">
        <f t="shared" si="44"/>
        <v>1.2215551904380566E-3</v>
      </c>
      <c r="SR53" s="8">
        <f t="shared" si="44"/>
        <v>1.194906125636461E-3</v>
      </c>
      <c r="SS53" s="8">
        <f t="shared" si="44"/>
        <v>1.1688384284720861E-3</v>
      </c>
      <c r="ST53" s="8">
        <f t="shared" si="44"/>
        <v>1.1433394160109476E-3</v>
      </c>
      <c r="SU53" s="8">
        <f t="shared" ref="SU53:VF53" si="45">SU52/(1+$C$41)^SU51</f>
        <v>1.1183966820059715E-3</v>
      </c>
      <c r="SV53" s="8">
        <f t="shared" si="45"/>
        <v>1.0939980908608764E-3</v>
      </c>
      <c r="SW53" s="8">
        <f t="shared" si="45"/>
        <v>1.070131771725743E-3</v>
      </c>
      <c r="SX53" s="8">
        <f t="shared" si="45"/>
        <v>1.0467861127213887E-3</v>
      </c>
      <c r="SY53" s="8">
        <f t="shared" si="45"/>
        <v>1.0239497552897452E-3</v>
      </c>
      <c r="SZ53" s="8">
        <f t="shared" si="45"/>
        <v>1.0016115886674829E-3</v>
      </c>
      <c r="TA53" s="8">
        <f t="shared" si="45"/>
        <v>9.7976074448020002E-4</v>
      </c>
      <c r="TB53" s="8">
        <f t="shared" si="45"/>
        <v>9.5838659145453962E-4</v>
      </c>
      <c r="TC53" s="8">
        <f t="shared" si="45"/>
        <v>9.3747873024567063E-4</v>
      </c>
      <c r="TD53" s="8">
        <f t="shared" si="45"/>
        <v>9.1702698837760528E-4</v>
      </c>
      <c r="TE53" s="8">
        <f t="shared" si="45"/>
        <v>8.9702141529390096E-4</v>
      </c>
      <c r="TF53" s="8">
        <f t="shared" si="45"/>
        <v>8.7745227751633242E-4</v>
      </c>
      <c r="TG53" s="8">
        <f t="shared" si="45"/>
        <v>8.5831005390918196E-4</v>
      </c>
      <c r="TH53" s="8">
        <f t="shared" si="45"/>
        <v>8.3958543104684146E-4</v>
      </c>
      <c r="TI53" s="8">
        <f t="shared" si="45"/>
        <v>8.2126929868247482E-4</v>
      </c>
      <c r="TJ53" s="8">
        <f t="shared" si="45"/>
        <v>8.0335274531553099E-4</v>
      </c>
      <c r="TK53" s="8">
        <f t="shared" si="45"/>
        <v>7.8582705385596115E-4</v>
      </c>
      <c r="TL53" s="8">
        <f t="shared" si="45"/>
        <v>7.6868369738301737E-4</v>
      </c>
      <c r="TM53" s="8">
        <f t="shared" si="45"/>
        <v>7.519143349965791E-4</v>
      </c>
      <c r="TN53" s="8">
        <f t="shared" si="45"/>
        <v>7.3551080775898685E-4</v>
      </c>
      <c r="TO53" s="8">
        <f t="shared" si="45"/>
        <v>7.1946513472540561E-4</v>
      </c>
      <c r="TP53" s="8">
        <f t="shared" si="45"/>
        <v>7.0376950906078813E-4</v>
      </c>
      <c r="TQ53" s="8">
        <f t="shared" si="45"/>
        <v>6.8841629424155231E-4</v>
      </c>
      <c r="TR53" s="8">
        <f t="shared" si="45"/>
        <v>6.7339802034011779E-4</v>
      </c>
      <c r="TS53" s="8">
        <f t="shared" si="45"/>
        <v>6.5870738039050189E-4</v>
      </c>
      <c r="TT53" s="8">
        <f t="shared" si="45"/>
        <v>6.4433722683319842E-4</v>
      </c>
      <c r="TU53" s="8">
        <f t="shared" si="45"/>
        <v>6.302805680376178E-4</v>
      </c>
      <c r="TV53" s="8">
        <f t="shared" si="45"/>
        <v>6.1653056490038917E-4</v>
      </c>
      <c r="TW53" s="8">
        <f t="shared" si="45"/>
        <v>6.0308052751787593E-4</v>
      </c>
      <c r="TX53" s="8">
        <f t="shared" si="45"/>
        <v>5.8992391193128017E-4</v>
      </c>
      <c r="TY53" s="8">
        <f t="shared" si="45"/>
        <v>5.7705431694275581E-4</v>
      </c>
      <c r="TZ53" s="8">
        <f t="shared" si="45"/>
        <v>5.644654810009809E-4</v>
      </c>
      <c r="UA53" s="8">
        <f t="shared" si="45"/>
        <v>5.5215127915467319E-4</v>
      </c>
      <c r="UB53" s="8">
        <f t="shared" si="45"/>
        <v>5.4010572007256574E-4</v>
      </c>
      <c r="UC53" s="8">
        <f t="shared" si="45"/>
        <v>5.283229431283943E-4</v>
      </c>
      <c r="UD53" s="8">
        <f t="shared" si="45"/>
        <v>5.1679721554947957E-4</v>
      </c>
      <c r="UE53" s="8">
        <f t="shared" si="45"/>
        <v>5.055229296275118E-4</v>
      </c>
      <c r="UF53" s="8">
        <f t="shared" si="45"/>
        <v>4.9449459999018693E-4</v>
      </c>
      <c r="UG53" s="8">
        <f t="shared" si="45"/>
        <v>4.8370686093236195E-4</v>
      </c>
      <c r="UH53" s="8">
        <f t="shared" si="45"/>
        <v>4.7315446380543345E-4</v>
      </c>
      <c r="UI53" s="8">
        <f t="shared" si="45"/>
        <v>4.6283227446367026E-4</v>
      </c>
      <c r="UJ53" s="8">
        <f t="shared" si="45"/>
        <v>4.5273527076625301E-4</v>
      </c>
      <c r="UK53" s="8">
        <f t="shared" si="45"/>
        <v>4.4285854013381118E-4</v>
      </c>
      <c r="UL53" s="8">
        <f t="shared" si="45"/>
        <v>4.3319727715826446E-4</v>
      </c>
      <c r="UM53" s="8">
        <f t="shared" si="45"/>
        <v>4.2374678126480791E-4</v>
      </c>
      <c r="UN53" s="8">
        <f t="shared" si="45"/>
        <v>4.1450245442490149E-4</v>
      </c>
      <c r="UO53" s="8">
        <f t="shared" si="45"/>
        <v>4.054597989191537E-4</v>
      </c>
      <c r="UP53" s="8">
        <f t="shared" si="45"/>
        <v>3.966144151490075E-4</v>
      </c>
      <c r="UQ53" s="8">
        <f t="shared" si="45"/>
        <v>3.8796199949616859E-4</v>
      </c>
      <c r="UR53" s="8">
        <f t="shared" si="45"/>
        <v>3.7949834222872862E-4</v>
      </c>
      <c r="US53" s="8">
        <f t="shared" si="45"/>
        <v>3.7121932545297007E-4</v>
      </c>
      <c r="UT53" s="8">
        <f t="shared" si="45"/>
        <v>3.6312092110985287E-4</v>
      </c>
      <c r="UU53" s="8">
        <f t="shared" si="45"/>
        <v>3.5519918901520941E-4</v>
      </c>
      <c r="UV53" s="8">
        <f t="shared" si="45"/>
        <v>3.4745027494269319E-4</v>
      </c>
      <c r="UW53" s="8">
        <f t="shared" si="45"/>
        <v>3.3987040874855132E-4</v>
      </c>
      <c r="UX53" s="8">
        <f t="shared" si="45"/>
        <v>3.3245590253730347E-4</v>
      </c>
      <c r="UY53" s="8">
        <f t="shared" si="45"/>
        <v>3.252031488674406E-4</v>
      </c>
      <c r="UZ53" s="8">
        <f t="shared" si="45"/>
        <v>3.1810861899626575E-4</v>
      </c>
      <c r="VA53" s="8">
        <f t="shared" si="45"/>
        <v>3.1116886116302567E-4</v>
      </c>
      <c r="VB53" s="8">
        <f t="shared" si="45"/>
        <v>3.0438049890949654E-4</v>
      </c>
      <c r="VC53" s="8">
        <f t="shared" si="45"/>
        <v>2.9774022943720828E-4</v>
      </c>
      <c r="VD53" s="8">
        <f t="shared" si="45"/>
        <v>2.9124482200050555E-4</v>
      </c>
      <c r="VE53" s="8">
        <f t="shared" si="45"/>
        <v>2.8489111633466711E-4</v>
      </c>
      <c r="VF53" s="8">
        <f t="shared" si="45"/>
        <v>2.786760211183151E-4</v>
      </c>
      <c r="VG53" s="8">
        <f t="shared" ref="VG53:XR53" si="46">VG52/(1+$C$41)^VG51</f>
        <v>2.7259651246936924E-4</v>
      </c>
      <c r="VH53" s="8">
        <f t="shared" si="46"/>
        <v>2.6664963247381197E-4</v>
      </c>
      <c r="VI53" s="8">
        <f t="shared" si="46"/>
        <v>2.6083248774654992E-4</v>
      </c>
      <c r="VJ53" s="8">
        <f t="shared" si="46"/>
        <v>2.5514224802367129E-4</v>
      </c>
      <c r="VK53" s="8">
        <f t="shared" si="46"/>
        <v>2.4957614478541369E-4</v>
      </c>
      <c r="VL53" s="8">
        <f t="shared" si="46"/>
        <v>2.4413146990917345E-4</v>
      </c>
      <c r="VM53" s="8">
        <f t="shared" si="46"/>
        <v>2.388055743519E-4</v>
      </c>
      <c r="VN53" s="8">
        <f t="shared" si="46"/>
        <v>2.3359586686123483E-4</v>
      </c>
      <c r="VO53" s="8">
        <f t="shared" si="46"/>
        <v>2.2849981271476797E-4</v>
      </c>
      <c r="VP53" s="8">
        <f t="shared" si="46"/>
        <v>2.2351493248679827E-4</v>
      </c>
      <c r="VQ53" s="8">
        <f t="shared" si="46"/>
        <v>2.1863880084199811E-4</v>
      </c>
      <c r="VR53" s="8">
        <f t="shared" si="46"/>
        <v>2.1386904535539402E-4</v>
      </c>
      <c r="VS53" s="8">
        <f t="shared" si="46"/>
        <v>2.0920334535809182E-4</v>
      </c>
      <c r="VT53" s="8">
        <f t="shared" si="46"/>
        <v>2.0463943080818175E-4</v>
      </c>
      <c r="VU53" s="8">
        <f t="shared" si="46"/>
        <v>2.0017508118627624E-4</v>
      </c>
      <c r="VV53" s="8">
        <f t="shared" si="46"/>
        <v>1.9580812441514191E-4</v>
      </c>
      <c r="VW53" s="8">
        <f t="shared" si="46"/>
        <v>1.9153643580290097E-4</v>
      </c>
      <c r="VX53" s="8">
        <f t="shared" si="46"/>
        <v>1.8735793700928708E-4</v>
      </c>
      <c r="VY53" s="8">
        <f t="shared" si="46"/>
        <v>1.8327059503445311E-4</v>
      </c>
      <c r="VZ53" s="8">
        <f t="shared" si="46"/>
        <v>1.7927242122983873E-4</v>
      </c>
      <c r="WA53" s="8">
        <f t="shared" si="46"/>
        <v>1.7536147033061678E-4</v>
      </c>
      <c r="WB53" s="8">
        <f t="shared" si="46"/>
        <v>1.7153583950924725E-4</v>
      </c>
      <c r="WC53" s="8">
        <f t="shared" si="46"/>
        <v>1.677936674496789E-4</v>
      </c>
      <c r="WD53" s="8">
        <f t="shared" si="46"/>
        <v>1.6413313344174727E-4</v>
      </c>
      <c r="WE53" s="8">
        <f t="shared" si="46"/>
        <v>1.6055245649532982E-4</v>
      </c>
      <c r="WF53" s="8">
        <f t="shared" si="46"/>
        <v>1.5704989447382583E-4</v>
      </c>
      <c r="WG53" s="8">
        <f t="shared" si="46"/>
        <v>1.5362374324654E-4</v>
      </c>
      <c r="WH53" s="8">
        <f t="shared" si="46"/>
        <v>1.502723358595576E-4</v>
      </c>
      <c r="WI53" s="8">
        <f t="shared" si="46"/>
        <v>1.4699404172470774E-4</v>
      </c>
      <c r="WJ53" s="8">
        <f t="shared" si="46"/>
        <v>1.4378726582621928E-4</v>
      </c>
      <c r="WK53" s="8">
        <f t="shared" si="46"/>
        <v>1.4065044794468496E-4</v>
      </c>
      <c r="WL53" s="8">
        <f t="shared" si="46"/>
        <v>1.3758206189795443E-4</v>
      </c>
      <c r="WM53" s="8">
        <f t="shared" si="46"/>
        <v>1.3458061479858845E-4</v>
      </c>
      <c r="WN53" s="8">
        <f t="shared" si="46"/>
        <v>1.3164464632751179E-4</v>
      </c>
      <c r="WO53" s="8">
        <f t="shared" si="46"/>
        <v>1.2877272802351201E-4</v>
      </c>
      <c r="WP53" s="8">
        <f t="shared" si="46"/>
        <v>1.2596346258823829E-4</v>
      </c>
      <c r="WQ53" s="8">
        <f t="shared" si="46"/>
        <v>1.232154832063623E-4</v>
      </c>
      <c r="WR53" s="8">
        <f t="shared" si="46"/>
        <v>1.2052745288057016E-4</v>
      </c>
      <c r="WS53" s="8">
        <f t="shared" si="46"/>
        <v>1.1789806378106192E-4</v>
      </c>
      <c r="WT53" s="8">
        <f t="shared" si="46"/>
        <v>1.1532603660924209E-4</v>
      </c>
      <c r="WU53" s="8">
        <f t="shared" si="46"/>
        <v>1.1281011997529222E-4</v>
      </c>
      <c r="WV53" s="8">
        <f t="shared" si="46"/>
        <v>1.1034908978932144E-4</v>
      </c>
      <c r="WW53" s="8">
        <f t="shared" si="46"/>
        <v>1.0794174866579986E-4</v>
      </c>
      <c r="WX53" s="8">
        <f t="shared" si="46"/>
        <v>1.0558692534098477E-4</v>
      </c>
      <c r="WY53" s="8">
        <f t="shared" si="46"/>
        <v>1.0328347410305576E-4</v>
      </c>
      <c r="WZ53" s="8">
        <f t="shared" si="46"/>
        <v>1.0103027423468203E-4</v>
      </c>
      <c r="XA53" s="8">
        <f t="shared" si="46"/>
        <v>9.8826229467750552E-5</v>
      </c>
      <c r="XB53" s="8">
        <f t="shared" si="46"/>
        <v>9.6670267449989368E-5</v>
      </c>
      <c r="XC53" s="8">
        <f t="shared" si="46"/>
        <v>9.4561339223227448E-5</v>
      </c>
      <c r="XD53" s="8">
        <f t="shared" si="46"/>
        <v>9.2498418713035999E-5</v>
      </c>
      <c r="XE53" s="8">
        <f t="shared" si="46"/>
        <v>9.0480502229504161E-5</v>
      </c>
      <c r="XF53" s="8">
        <f t="shared" si="46"/>
        <v>8.8506607978905199E-5</v>
      </c>
      <c r="XG53" s="8">
        <f t="shared" si="46"/>
        <v>8.6575775586016394E-5</v>
      </c>
      <c r="XH53" s="8">
        <f t="shared" si="46"/>
        <v>8.4687065626859481E-5</v>
      </c>
      <c r="XI53" s="8">
        <f t="shared" si="46"/>
        <v>8.2839559171635126E-5</v>
      </c>
      <c r="XJ53" s="8">
        <f t="shared" si="46"/>
        <v>8.1032357337628027E-5</v>
      </c>
      <c r="XK53" s="8">
        <f t="shared" si="46"/>
        <v>7.9264580851866367E-5</v>
      </c>
      <c r="XL53" s="8">
        <f t="shared" si="46"/>
        <v>7.7535369623321529E-5</v>
      </c>
      <c r="XM53" s="8">
        <f t="shared" si="46"/>
        <v>7.5843882324440993E-5</v>
      </c>
      <c r="XN53" s="8">
        <f t="shared" si="46"/>
        <v>7.4189295981810137E-5</v>
      </c>
      <c r="XO53" s="8">
        <f t="shared" si="46"/>
        <v>7.2570805575744219E-5</v>
      </c>
      <c r="XP53" s="8">
        <f t="shared" si="46"/>
        <v>7.0987623648615324E-5</v>
      </c>
      <c r="XQ53" s="8">
        <f t="shared" si="46"/>
        <v>6.943897992172419E-5</v>
      </c>
      <c r="XR53" s="8">
        <f t="shared" si="46"/>
        <v>6.7924120920529851E-5</v>
      </c>
      <c r="XS53" s="8">
        <f t="shared" ref="XS53:AAD53" si="47">XS52/(1+$C$41)^XS51</f>
        <v>6.6442309608055704E-5</v>
      </c>
      <c r="XT53" s="8">
        <f t="shared" si="47"/>
        <v>6.49928250262925E-5</v>
      </c>
      <c r="XU53" s="8">
        <f t="shared" si="47"/>
        <v>6.3574961945424803E-5</v>
      </c>
      <c r="XV53" s="8">
        <f t="shared" si="47"/>
        <v>6.2188030520709517E-5</v>
      </c>
      <c r="XW53" s="8">
        <f t="shared" si="47"/>
        <v>6.0831355956840061E-5</v>
      </c>
      <c r="XX53" s="8">
        <f t="shared" si="47"/>
        <v>5.950427817963262E-5</v>
      </c>
      <c r="XY53" s="8">
        <f t="shared" si="47"/>
        <v>5.8206151514874585E-5</v>
      </c>
      <c r="XZ53" s="8">
        <f t="shared" si="47"/>
        <v>5.6936344374179501E-5</v>
      </c>
      <c r="YA53" s="8">
        <f t="shared" si="47"/>
        <v>5.5694238947694949E-5</v>
      </c>
      <c r="YB53" s="8">
        <f t="shared" si="47"/>
        <v>5.4479230903514453E-5</v>
      </c>
      <c r="YC53" s="8">
        <f t="shared" si="47"/>
        <v>5.3290729093646804E-5</v>
      </c>
      <c r="YD53" s="8">
        <f t="shared" si="47"/>
        <v>5.2128155266399902E-5</v>
      </c>
      <c r="YE53" s="8">
        <f t="shared" si="47"/>
        <v>5.0990943785039186E-5</v>
      </c>
      <c r="YF53" s="8">
        <f t="shared" si="47"/>
        <v>4.9878541352583589E-5</v>
      </c>
      <c r="YG53" s="8">
        <f t="shared" si="47"/>
        <v>4.8790406742605483E-5</v>
      </c>
      <c r="YH53" s="8">
        <f t="shared" si="47"/>
        <v>4.7726010535903052E-5</v>
      </c>
      <c r="YI53" s="8">
        <f t="shared" si="47"/>
        <v>4.6684834862917841E-5</v>
      </c>
      <c r="YJ53" s="8">
        <f t="shared" si="47"/>
        <v>4.5666373151771133E-5</v>
      </c>
      <c r="YK53" s="8">
        <f t="shared" si="47"/>
        <v>4.4670129881797399E-5</v>
      </c>
      <c r="YL53" s="8">
        <f t="shared" si="47"/>
        <v>4.3695620342454489E-5</v>
      </c>
      <c r="YM53" s="8">
        <f t="shared" si="47"/>
        <v>4.2742370397493416E-5</v>
      </c>
      <c r="YN53" s="8">
        <f t="shared" si="47"/>
        <v>4.1809916254272804E-5</v>
      </c>
      <c r="YO53" s="8">
        <f t="shared" si="47"/>
        <v>4.0897804238106075E-5</v>
      </c>
      <c r="YP53" s="8">
        <f t="shared" si="47"/>
        <v>4.000559057153122E-5</v>
      </c>
      <c r="YQ53" s="8">
        <f t="shared" si="47"/>
        <v>3.9132841158396216E-5</v>
      </c>
      <c r="YR53" s="8">
        <f t="shared" si="47"/>
        <v>3.8279131372654411E-5</v>
      </c>
      <c r="YS53" s="8">
        <f t="shared" si="47"/>
        <v>3.7444045851767833E-5</v>
      </c>
      <c r="YT53" s="8">
        <f t="shared" si="47"/>
        <v>3.6627178294617304E-5</v>
      </c>
      <c r="YU53" s="8">
        <f t="shared" si="47"/>
        <v>3.5828131263821403E-5</v>
      </c>
      <c r="YV53" s="8">
        <f t="shared" si="47"/>
        <v>3.5046515992367909E-5</v>
      </c>
      <c r="YW53" s="8">
        <f t="shared" si="47"/>
        <v>3.4281952194463833E-5</v>
      </c>
      <c r="YX53" s="8">
        <f t="shared" si="47"/>
        <v>3.3534067880511658E-5</v>
      </c>
      <c r="YY53" s="8">
        <f t="shared" si="47"/>
        <v>3.2802499176122301E-5</v>
      </c>
      <c r="YZ53" s="8">
        <f t="shared" si="47"/>
        <v>3.2086890145076149E-5</v>
      </c>
      <c r="ZA53" s="8">
        <f t="shared" si="47"/>
        <v>3.1386892616146505E-5</v>
      </c>
      <c r="ZB53" s="8">
        <f t="shared" si="47"/>
        <v>3.0702166013700933E-5</v>
      </c>
      <c r="ZC53" s="8">
        <f t="shared" si="47"/>
        <v>3.0032377191998111E-5</v>
      </c>
      <c r="ZD53" s="8">
        <f t="shared" si="47"/>
        <v>2.9377200273099726E-5</v>
      </c>
      <c r="ZE53" s="8">
        <f t="shared" si="47"/>
        <v>2.8736316488318352E-5</v>
      </c>
      <c r="ZF53" s="8">
        <f t="shared" si="47"/>
        <v>2.8109414023124169E-5</v>
      </c>
      <c r="ZG53" s="8">
        <f t="shared" si="47"/>
        <v>2.7496187865435379E-5</v>
      </c>
      <c r="ZH53" s="8">
        <f t="shared" si="47"/>
        <v>2.689633965721806E-5</v>
      </c>
      <c r="ZI53" s="8">
        <f t="shared" si="47"/>
        <v>2.630957754932353E-5</v>
      </c>
      <c r="ZJ53" s="8">
        <f t="shared" si="47"/>
        <v>2.5735616059492594E-5</v>
      </c>
      <c r="ZK53" s="8">
        <f t="shared" si="47"/>
        <v>2.5174175933457476E-5</v>
      </c>
      <c r="ZL53" s="8">
        <f t="shared" si="47"/>
        <v>2.4624984009073846E-5</v>
      </c>
      <c r="ZM53" s="8">
        <f t="shared" si="47"/>
        <v>2.4087773083417078E-5</v>
      </c>
      <c r="ZN53" s="8">
        <f t="shared" si="47"/>
        <v>2.3562281782777666E-5</v>
      </c>
      <c r="ZO53" s="8">
        <f t="shared" si="47"/>
        <v>2.3048254435492989E-5</v>
      </c>
      <c r="ZP53" s="8">
        <f t="shared" si="47"/>
        <v>2.2545440947553192E-5</v>
      </c>
      <c r="ZQ53" s="8">
        <f t="shared" si="47"/>
        <v>2.2053596680920883E-5</v>
      </c>
      <c r="ZR53" s="8">
        <f t="shared" si="47"/>
        <v>2.157248233450534E-5</v>
      </c>
      <c r="ZS53" s="8">
        <f t="shared" si="47"/>
        <v>2.1101863827733367E-5</v>
      </c>
      <c r="ZT53" s="8">
        <f t="shared" si="47"/>
        <v>2.0641512186660107E-5</v>
      </c>
      <c r="ZU53" s="8">
        <f t="shared" si="47"/>
        <v>2.0191203432564468E-5</v>
      </c>
      <c r="ZV53" s="8">
        <f t="shared" si="47"/>
        <v>1.9750718472974832E-5</v>
      </c>
      <c r="ZW53" s="8">
        <f t="shared" si="47"/>
        <v>1.9319842995072245E-5</v>
      </c>
      <c r="ZX53" s="8">
        <f t="shared" si="47"/>
        <v>1.8898367361418962E-5</v>
      </c>
      <c r="ZY53" s="8">
        <f t="shared" si="47"/>
        <v>1.8486086507961814E-5</v>
      </c>
      <c r="ZZ53" s="8">
        <f t="shared" si="47"/>
        <v>1.8082799844260669E-5</v>
      </c>
      <c r="AAA53" s="8">
        <f t="shared" si="47"/>
        <v>1.7688311155893525E-5</v>
      </c>
      <c r="AAB53" s="8">
        <f t="shared" si="47"/>
        <v>1.7302428508990638E-5</v>
      </c>
      <c r="AAC53" s="8">
        <f t="shared" si="47"/>
        <v>1.6924964156851365E-5</v>
      </c>
      <c r="AAD53" s="8">
        <f t="shared" si="47"/>
        <v>1.6555734448598171E-5</v>
      </c>
      <c r="AAE53" s="8">
        <f t="shared" ref="AAE53:ACP53" si="48">AAE52/(1+$C$41)^AAE51</f>
        <v>1.6194559739823459E-5</v>
      </c>
      <c r="AAF53" s="8">
        <f t="shared" si="48"/>
        <v>1.5841264305185661E-5</v>
      </c>
      <c r="AAG53" s="8">
        <f t="shared" si="48"/>
        <v>1.5495676252912145E-5</v>
      </c>
      <c r="AAH53" s="8">
        <f t="shared" si="48"/>
        <v>1.5157627441167237E-5</v>
      </c>
      <c r="AAI53" s="8">
        <f t="shared" si="48"/>
        <v>1.4826953396244832E-5</v>
      </c>
      <c r="AAJ53" s="8">
        <f t="shared" si="48"/>
        <v>1.4503493232545577E-5</v>
      </c>
      <c r="AAK53" s="8">
        <f t="shared" si="48"/>
        <v>1.4187089574299888E-5</v>
      </c>
      <c r="AAL53" s="8">
        <f t="shared" si="48"/>
        <v>1.3877588478998592E-5</v>
      </c>
      <c r="AAM53" s="8">
        <f t="shared" si="48"/>
        <v>1.3574839362494009E-5</v>
      </c>
      <c r="AAN53" s="8">
        <f t="shared" si="48"/>
        <v>1.3278694925734972E-5</v>
      </c>
      <c r="AAO53" s="8">
        <f t="shared" si="48"/>
        <v>1.2989011083100213E-5</v>
      </c>
      <c r="AAP53" s="8">
        <f t="shared" si="48"/>
        <v>1.2705646892295164E-5</v>
      </c>
      <c r="AAQ53" s="8">
        <f t="shared" si="48"/>
        <v>1.2428464485778153E-5</v>
      </c>
      <c r="AAR53" s="8">
        <f t="shared" si="48"/>
        <v>1.2157329003682531E-5</v>
      </c>
      <c r="AAS53" s="8">
        <f t="shared" si="48"/>
        <v>1.1892108528202195E-5</v>
      </c>
      <c r="AAT53" s="8">
        <f t="shared" si="48"/>
        <v>1.1632674019408512E-5</v>
      </c>
      <c r="AAU53" s="8">
        <f t="shared" si="48"/>
        <v>1.1378899252467453E-5</v>
      </c>
      <c r="AAV53" s="8">
        <f t="shared" si="48"/>
        <v>1.1130660756226371E-5</v>
      </c>
      <c r="AAW53" s="8">
        <f t="shared" si="48"/>
        <v>1.0887837753140538E-5</v>
      </c>
      <c r="AAX53" s="8">
        <f t="shared" si="48"/>
        <v>1.0650312100510259E-5</v>
      </c>
      <c r="AAY53" s="8">
        <f t="shared" si="48"/>
        <v>1.0417968232999911E-5</v>
      </c>
      <c r="AAZ53" s="8">
        <f t="shared" si="48"/>
        <v>1.0190693106410975E-5</v>
      </c>
      <c r="ABA53" s="8">
        <f t="shared" si="48"/>
        <v>9.9683761426817059E-6</v>
      </c>
      <c r="ABB53" s="8">
        <f t="shared" si="48"/>
        <v>9.7509091760866535E-6</v>
      </c>
      <c r="ABC53" s="8">
        <f t="shared" si="48"/>
        <v>9.5381864006099054E-6</v>
      </c>
      <c r="ABD53" s="8">
        <f t="shared" si="48"/>
        <v>9.3301043184664056E-6</v>
      </c>
      <c r="ABE53" s="8">
        <f t="shared" si="48"/>
        <v>9.1265616897462964E-6</v>
      </c>
      <c r="ABF53" s="8">
        <f t="shared" si="48"/>
        <v>8.927459483157827E-6</v>
      </c>
      <c r="ABG53" s="8">
        <f t="shared" si="48"/>
        <v>8.7327008278448577E-6</v>
      </c>
      <c r="ABH53" s="8">
        <f t="shared" si="48"/>
        <v>8.542190966255442E-6</v>
      </c>
      <c r="ABI53" s="8">
        <f t="shared" si="48"/>
        <v>8.3558372080386645E-6</v>
      </c>
      <c r="ABJ53" s="8">
        <f t="shared" si="48"/>
        <v>8.1735488849472162E-6</v>
      </c>
      <c r="ABK53" s="8">
        <f t="shared" si="48"/>
        <v>7.9952373067238376E-6</v>
      </c>
      <c r="ABL53" s="8">
        <f t="shared" si="48"/>
        <v>7.8208157179500939E-6</v>
      </c>
      <c r="ABM53" s="8">
        <f t="shared" si="48"/>
        <v>7.6501992558365395E-6</v>
      </c>
      <c r="ABN53" s="8">
        <f t="shared" si="48"/>
        <v>7.4833049089337204E-6</v>
      </c>
      <c r="ABO53" s="8">
        <f t="shared" si="48"/>
        <v>7.320051476743923E-6</v>
      </c>
      <c r="ABP53" s="8">
        <f t="shared" si="48"/>
        <v>7.1603595302140135E-6</v>
      </c>
      <c r="ABQ53" s="8">
        <f t="shared" si="48"/>
        <v>7.0041513730901712E-6</v>
      </c>
      <c r="ABR53" s="8">
        <f t="shared" si="48"/>
        <v>6.8513510041156546E-6</v>
      </c>
      <c r="ABS53" s="8">
        <f t="shared" si="48"/>
        <v>6.7018840800533199E-6</v>
      </c>
      <c r="ABT53" s="8">
        <f t="shared" si="48"/>
        <v>6.555677879514745E-6</v>
      </c>
      <c r="ABU53" s="8">
        <f t="shared" si="48"/>
        <v>6.4126612675785072E-6</v>
      </c>
      <c r="ABV53" s="8">
        <f t="shared" si="48"/>
        <v>6.2727646611803129E-6</v>
      </c>
      <c r="ABW53" s="8">
        <f t="shared" si="48"/>
        <v>6.1359199952581729E-6</v>
      </c>
      <c r="ABX53" s="8">
        <f t="shared" si="48"/>
        <v>6.0020606896361282E-6</v>
      </c>
      <c r="ABY53" s="8">
        <f t="shared" si="48"/>
        <v>5.8711216166304602E-6</v>
      </c>
      <c r="ABZ53" s="8">
        <f t="shared" si="48"/>
        <v>5.7430390693625564E-6</v>
      </c>
      <c r="ACA53" s="8">
        <f t="shared" si="48"/>
        <v>5.6177507307630899E-6</v>
      </c>
      <c r="ACB53" s="8">
        <f t="shared" si="48"/>
        <v>5.4951956432523632E-6</v>
      </c>
      <c r="ACC53" s="8">
        <f t="shared" si="48"/>
        <v>5.3753141790821172E-6</v>
      </c>
      <c r="ACD53" s="8">
        <f t="shared" si="48"/>
        <v>5.2580480113243358E-6</v>
      </c>
      <c r="ACE53" s="8">
        <f t="shared" si="48"/>
        <v>5.143340085492974E-6</v>
      </c>
      <c r="ACF53" s="8">
        <f t="shared" si="48"/>
        <v>5.0311345917847479E-6</v>
      </c>
      <c r="ACG53" s="8">
        <f t="shared" si="48"/>
        <v>4.921376937925539E-6</v>
      </c>
      <c r="ACH53" s="8">
        <f t="shared" si="48"/>
        <v>4.8140137226091467E-6</v>
      </c>
      <c r="ACI53" s="8">
        <f t="shared" si="48"/>
        <v>4.708992709515521E-6</v>
      </c>
      <c r="ACJ53" s="8">
        <f t="shared" si="48"/>
        <v>4.6062628018957766E-6</v>
      </c>
      <c r="ACK53" s="8">
        <f t="shared" si="48"/>
        <v>4.5057740177116739E-6</v>
      </c>
      <c r="ACL53" s="8">
        <f t="shared" si="48"/>
        <v>4.4074774653174371E-6</v>
      </c>
      <c r="ACM53" s="8">
        <f t="shared" si="48"/>
        <v>4.3113253196721001E-6</v>
      </c>
      <c r="ACN53" s="8">
        <f t="shared" si="48"/>
        <v>4.2172707990707831E-6</v>
      </c>
      <c r="ACO53" s="8">
        <f t="shared" si="48"/>
        <v>4.1252681423836043E-6</v>
      </c>
      <c r="ACP53" s="8">
        <f t="shared" si="48"/>
        <v>4.0352725867911326E-6</v>
      </c>
      <c r="ACQ53" s="8">
        <f t="shared" ref="ACQ53:AFB53" si="49">ACQ52/(1+$C$41)^ACQ51</f>
        <v>3.9472403460055672E-6</v>
      </c>
      <c r="ACR53" s="8">
        <f t="shared" si="49"/>
        <v>3.8611285889670221E-6</v>
      </c>
      <c r="ACS53" s="8">
        <f t="shared" si="49"/>
        <v>3.7768954190045763E-6</v>
      </c>
      <c r="ACT53" s="8">
        <f t="shared" si="49"/>
        <v>3.6944998534519388E-6</v>
      </c>
      <c r="ACU53" s="8">
        <f t="shared" si="49"/>
        <v>3.6139018037078084E-6</v>
      </c>
      <c r="ACV53" s="8">
        <f t="shared" si="49"/>
        <v>3.5350620557312333E-6</v>
      </c>
      <c r="ACW53" s="8">
        <f t="shared" si="49"/>
        <v>3.4579422509624777E-6</v>
      </c>
      <c r="ACX53" s="8">
        <f t="shared" si="49"/>
        <v>3.3825048676601082E-6</v>
      </c>
      <c r="ACY53" s="8">
        <f t="shared" si="49"/>
        <v>3.3087132026452329E-6</v>
      </c>
      <c r="ACZ53" s="8">
        <f t="shared" si="49"/>
        <v>3.2365313534439952E-6</v>
      </c>
      <c r="ADA53" s="8">
        <f t="shared" si="49"/>
        <v>3.1659242008196473E-6</v>
      </c>
      <c r="ADB53" s="8">
        <f t="shared" si="49"/>
        <v>3.0968573916856864E-6</v>
      </c>
      <c r="ADC53" s="8">
        <f t="shared" si="49"/>
        <v>3.0292973223917754E-6</v>
      </c>
      <c r="ADD53" s="8">
        <f t="shared" si="49"/>
        <v>2.9632111223742634E-6</v>
      </c>
      <c r="ADE53" s="8">
        <f t="shared" si="49"/>
        <v>2.8985666381634083E-6</v>
      </c>
      <c r="ADF53" s="8">
        <f t="shared" si="49"/>
        <v>2.8353324177394741E-6</v>
      </c>
      <c r="ADG53" s="8">
        <f t="shared" si="49"/>
        <v>2.7734776952301222E-6</v>
      </c>
      <c r="ADH53" s="8">
        <f t="shared" si="49"/>
        <v>2.7129723759416321E-6</v>
      </c>
      <c r="ADI53" s="8">
        <f t="shared" si="49"/>
        <v>2.6537870217166773E-6</v>
      </c>
      <c r="ADJ53" s="8">
        <f t="shared" si="49"/>
        <v>2.5958928366115403E-6</v>
      </c>
      <c r="ADK53" s="8">
        <f t="shared" si="49"/>
        <v>2.539261652885776E-6</v>
      </c>
      <c r="ADL53" s="8">
        <f t="shared" si="49"/>
        <v>2.4838659172975262E-6</v>
      </c>
      <c r="ADM53" s="8">
        <f t="shared" si="49"/>
        <v>2.4296786776978161E-6</v>
      </c>
      <c r="ADN53" s="8">
        <f t="shared" si="49"/>
        <v>2.3766735699172945E-6</v>
      </c>
      <c r="ADO53" s="8">
        <f t="shared" si="49"/>
        <v>2.3248248049390601E-6</v>
      </c>
      <c r="ADP53" s="8">
        <f t="shared" si="49"/>
        <v>2.2741071563513104E-6</v>
      </c>
      <c r="ADQ53" s="8">
        <f t="shared" si="49"/>
        <v>2.2244959480737327E-6</v>
      </c>
      <c r="ADR53" s="8">
        <f t="shared" si="49"/>
        <v>2.1759670423516373E-6</v>
      </c>
      <c r="ADS53" s="8">
        <f t="shared" si="49"/>
        <v>2.1284968280120215E-6</v>
      </c>
      <c r="ADT53" s="8">
        <f t="shared" si="49"/>
        <v>2.0820622089758218E-6</v>
      </c>
      <c r="ADU53" s="8">
        <f t="shared" si="49"/>
        <v>2.0366405930207924E-6</v>
      </c>
      <c r="ADV53" s="8">
        <f t="shared" si="49"/>
        <v>1.992209880789519E-6</v>
      </c>
      <c r="ADW53" s="8">
        <f t="shared" si="49"/>
        <v>1.9487484550372358E-6</v>
      </c>
      <c r="ADX53" s="8">
        <f t="shared" si="49"/>
        <v>1.9062351701142084E-6</v>
      </c>
      <c r="ADY53" s="8">
        <f t="shared" si="49"/>
        <v>1.8646493416775597E-6</v>
      </c>
      <c r="ADZ53" s="8">
        <f t="shared" si="49"/>
        <v>1.823970736627551E-6</v>
      </c>
      <c r="AEA53" s="8">
        <f t="shared" si="49"/>
        <v>1.7841795632633973E-6</v>
      </c>
      <c r="AEB53" s="8">
        <f t="shared" si="49"/>
        <v>1.745256461653851E-6</v>
      </c>
      <c r="AEC53" s="8">
        <f t="shared" si="49"/>
        <v>1.7071824942178505E-6</v>
      </c>
      <c r="AED53" s="8">
        <f t="shared" si="49"/>
        <v>1.6699391365106577E-6</v>
      </c>
      <c r="AEE53" s="8">
        <f t="shared" si="49"/>
        <v>1.6335082682110156E-6</v>
      </c>
      <c r="AEF53" s="8">
        <f t="shared" si="49"/>
        <v>1.5978721643049065E-6</v>
      </c>
      <c r="AEG53" s="8">
        <f t="shared" si="49"/>
        <v>1.5630134864616587E-6</v>
      </c>
      <c r="AEH53" s="8">
        <f t="shared" si="49"/>
        <v>1.5289152745981832E-6</v>
      </c>
      <c r="AEI53" s="8">
        <f t="shared" si="49"/>
        <v>1.495560938627243E-6</v>
      </c>
      <c r="AEJ53" s="8">
        <f t="shared" si="49"/>
        <v>1.4629342503857394E-6</v>
      </c>
      <c r="AEK53" s="8">
        <f t="shared" si="49"/>
        <v>1.4310193357390893E-6</v>
      </c>
      <c r="AEL53" s="8">
        <f t="shared" si="49"/>
        <v>1.3998006668578474E-6</v>
      </c>
      <c r="AEM53" s="8">
        <f t="shared" si="49"/>
        <v>1.3692630546628272E-6</v>
      </c>
      <c r="AEN53" s="8">
        <f t="shared" si="49"/>
        <v>1.3393916414350256E-6</v>
      </c>
      <c r="AEO53" s="8">
        <f t="shared" si="49"/>
        <v>1.3101718935867784E-6</v>
      </c>
      <c r="AEP53" s="8">
        <f t="shared" si="49"/>
        <v>1.2815895945906086E-6</v>
      </c>
      <c r="AEQ53" s="8">
        <f t="shared" si="49"/>
        <v>1.2536308380623437E-6</v>
      </c>
      <c r="AER53" s="8">
        <f t="shared" si="49"/>
        <v>1.2262820209951246E-6</v>
      </c>
      <c r="AES53" s="8">
        <f t="shared" si="49"/>
        <v>1.1995298371410236E-6</v>
      </c>
      <c r="AET53" s="8">
        <f t="shared" si="49"/>
        <v>1.1733612705370411E-6</v>
      </c>
      <c r="AEU53" s="8">
        <f t="shared" si="49"/>
        <v>1.1477635891723447E-6</v>
      </c>
      <c r="AEV53" s="8">
        <f t="shared" si="49"/>
        <v>1.1227243387936553E-6</v>
      </c>
      <c r="AEW53" s="8">
        <f t="shared" si="49"/>
        <v>1.0982313368457767E-6</v>
      </c>
      <c r="AEX53" s="8">
        <f t="shared" si="49"/>
        <v>1.0742726665443135E-6</v>
      </c>
      <c r="AEY53" s="8">
        <f t="shared" si="49"/>
        <v>1.0508366710777014E-6</v>
      </c>
      <c r="AEZ53" s="8">
        <f t="shared" si="49"/>
        <v>1.0279119479357202E-6</v>
      </c>
      <c r="AFA53" s="8">
        <f t="shared" si="49"/>
        <v>1.0054873433617344E-6</v>
      </c>
      <c r="AFB53" s="8">
        <f t="shared" si="49"/>
        <v>9.835519469259643E-7</v>
      </c>
      <c r="AFC53" s="8">
        <f t="shared" ref="AFC53:AHN53" si="50">AFC52/(1+$C$41)^AFC51</f>
        <v>9.6209508621714413E-7</v>
      </c>
      <c r="AFD53" s="8">
        <f t="shared" si="50"/>
        <v>9.4110632164998358E-7</v>
      </c>
      <c r="AFE53" s="8">
        <f t="shared" si="50"/>
        <v>9.2057544138590946E-7</v>
      </c>
      <c r="AFF53" s="8">
        <f t="shared" si="50"/>
        <v>9.0049245636461608E-7</v>
      </c>
      <c r="AFG53" s="8">
        <f t="shared" si="50"/>
        <v>8.8084759544400288E-7</v>
      </c>
      <c r="AFH53" s="8">
        <f t="shared" si="50"/>
        <v>8.6163130064614021E-7</v>
      </c>
      <c r="AFI53" s="8">
        <f t="shared" si="50"/>
        <v>8.428342225069461E-7</v>
      </c>
      <c r="AFJ53" s="8">
        <f t="shared" si="50"/>
        <v>8.2444721552731418E-7</v>
      </c>
      <c r="AFK53" s="8">
        <f t="shared" si="50"/>
        <v>8.0646133372347726E-7</v>
      </c>
      <c r="AFL53" s="8">
        <f t="shared" si="50"/>
        <v>7.8886782627444285E-7</v>
      </c>
      <c r="AFM53" s="8">
        <f t="shared" si="50"/>
        <v>7.7165813326438547E-7</v>
      </c>
      <c r="AFN53" s="8">
        <f t="shared" si="50"/>
        <v>7.5482388151791552E-7</v>
      </c>
      <c r="AFO53" s="8">
        <f t="shared" si="50"/>
        <v>7.3835688052621293E-7</v>
      </c>
      <c r="AFP53" s="8">
        <f t="shared" si="50"/>
        <v>7.2224911846202728E-7</v>
      </c>
      <c r="AFQ53" s="8">
        <f t="shared" si="50"/>
        <v>7.0649275828161868E-7</v>
      </c>
      <c r="AFR53" s="8">
        <f t="shared" si="50"/>
        <v>6.9108013391173364E-7</v>
      </c>
      <c r="AFS53" s="8">
        <f t="shared" si="50"/>
        <v>6.7600374651976906E-7</v>
      </c>
      <c r="AFT53" s="8">
        <f t="shared" si="50"/>
        <v>6.6125626086530055E-7</v>
      </c>
      <c r="AFU53" s="8">
        <f t="shared" si="50"/>
        <v>6.4683050173120775E-7</v>
      </c>
      <c r="AFV53" s="8">
        <f t="shared" si="50"/>
        <v>6.3271945043265599E-7</v>
      </c>
      <c r="AFW53" s="8">
        <f t="shared" si="50"/>
        <v>6.1891624140223684E-7</v>
      </c>
      <c r="AFX53" s="8">
        <f t="shared" si="50"/>
        <v>6.0541415884960683E-7</v>
      </c>
      <c r="AFY53" s="8">
        <f t="shared" si="50"/>
        <v>5.9220663349399771E-7</v>
      </c>
      <c r="AFZ53" s="8">
        <f t="shared" si="50"/>
        <v>5.7928723936800901E-7</v>
      </c>
      <c r="AGA53" s="8">
        <f t="shared" si="50"/>
        <v>5.6664969069112959E-7</v>
      </c>
      <c r="AGB53" s="8">
        <f t="shared" si="50"/>
        <v>5.5428783881146388E-7</v>
      </c>
      <c r="AGC53" s="8">
        <f t="shared" si="50"/>
        <v>5.4219566921417698E-7</v>
      </c>
      <c r="AGD53" s="8">
        <f t="shared" si="50"/>
        <v>5.3036729859520242E-7</v>
      </c>
      <c r="AGE53" s="8">
        <f t="shared" si="50"/>
        <v>5.1879697199879027E-7</v>
      </c>
      <c r="AGF53" s="8">
        <f t="shared" si="50"/>
        <v>5.0747906001749903E-7</v>
      </c>
      <c r="AGG53" s="8">
        <f t="shared" si="50"/>
        <v>4.9640805605327416E-7</v>
      </c>
      <c r="AGH53" s="8">
        <f t="shared" si="50"/>
        <v>4.8557857363827664E-7</v>
      </c>
      <c r="AGI53" s="8">
        <f t="shared" si="50"/>
        <v>4.7498534381415996E-7</v>
      </c>
      <c r="AGJ53" s="8">
        <f t="shared" si="50"/>
        <v>4.6462321256852019E-7</v>
      </c>
      <c r="AGK53" s="8">
        <f t="shared" si="50"/>
        <v>4.5448713832727038E-7</v>
      </c>
      <c r="AGL53" s="8">
        <f t="shared" si="50"/>
        <v>4.4457218950172299E-7</v>
      </c>
      <c r="AGM53" s="8">
        <f t="shared" si="50"/>
        <v>4.3487354208918141E-7</v>
      </c>
      <c r="AGN53" s="8">
        <f t="shared" si="50"/>
        <v>4.2538647732587894E-7</v>
      </c>
      <c r="AGO53" s="8">
        <f t="shared" si="50"/>
        <v>4.1610637939111887E-7</v>
      </c>
      <c r="AGP53" s="8">
        <f t="shared" si="50"/>
        <v>4.0702873316149982E-7</v>
      </c>
      <c r="AGQ53" s="8">
        <f t="shared" si="50"/>
        <v>3.981491220141374E-7</v>
      </c>
      <c r="AGR53" s="8">
        <f t="shared" si="50"/>
        <v>3.894632256778055E-7</v>
      </c>
      <c r="AGS53" s="8">
        <f t="shared" si="50"/>
        <v>3.8096681813095992E-7</v>
      </c>
      <c r="AGT53" s="8">
        <f t="shared" si="50"/>
        <v>3.7265576554561664E-7</v>
      </c>
      <c r="AGU53" s="8">
        <f t="shared" si="50"/>
        <v>3.6452602427608618E-7</v>
      </c>
      <c r="AGV53" s="8">
        <f t="shared" si="50"/>
        <v>3.5657363889158469E-7</v>
      </c>
      <c r="AGW53" s="8">
        <f t="shared" si="50"/>
        <v>3.487947402517657E-7</v>
      </c>
      <c r="AGX53" s="8">
        <f t="shared" si="50"/>
        <v>3.4118554362423393E-7</v>
      </c>
      <c r="AGY53" s="8">
        <f t="shared" si="50"/>
        <v>3.3374234684312951E-7</v>
      </c>
      <c r="AGZ53" s="8">
        <f t="shared" si="50"/>
        <v>3.2646152850788112E-7</v>
      </c>
      <c r="AHA53" s="8">
        <f t="shared" si="50"/>
        <v>3.1933954622125633E-7</v>
      </c>
      <c r="AHB53" s="8">
        <f t="shared" si="50"/>
        <v>3.1237293486584898E-7</v>
      </c>
      <c r="AHC53" s="8">
        <f t="shared" si="50"/>
        <v>3.0555830491816781E-7</v>
      </c>
      <c r="AHD53" s="8">
        <f t="shared" si="50"/>
        <v>2.9889234079950197E-7</v>
      </c>
      <c r="AHE53" s="8">
        <f t="shared" si="50"/>
        <v>2.9237179926276627E-7</v>
      </c>
      <c r="AHF53" s="8">
        <f t="shared" si="50"/>
        <v>2.8599350781453573E-7</v>
      </c>
      <c r="AHG53" s="8">
        <f t="shared" si="50"/>
        <v>2.7975436317150723E-7</v>
      </c>
      <c r="AHH53" s="8">
        <f t="shared" si="50"/>
        <v>2.7365132975063236E-7</v>
      </c>
      <c r="AHI53" s="8">
        <f t="shared" si="50"/>
        <v>2.6768143819219008E-7</v>
      </c>
      <c r="AHJ53" s="8">
        <f t="shared" si="50"/>
        <v>2.6184178391507969E-7</v>
      </c>
      <c r="AHK53" s="8">
        <f t="shared" si="50"/>
        <v>2.561295257036303E-7</v>
      </c>
      <c r="AHL53" s="8">
        <f t="shared" si="50"/>
        <v>2.5054188432524088E-7</v>
      </c>
      <c r="AHM53" s="8">
        <f t="shared" si="50"/>
        <v>2.4507614117817687E-7</v>
      </c>
      <c r="AHN53" s="8">
        <f t="shared" si="50"/>
        <v>2.3972963696886624E-7</v>
      </c>
      <c r="AHO53" s="8">
        <f t="shared" ref="AHO53:AJZ53" si="51">AHO52/(1+$C$41)^AHO51</f>
        <v>2.3449977041805134E-7</v>
      </c>
      <c r="AHP53" s="8">
        <f t="shared" si="51"/>
        <v>2.2938399699516654E-7</v>
      </c>
      <c r="AHQ53" s="8">
        <f t="shared" si="51"/>
        <v>2.2437982768032692E-7</v>
      </c>
      <c r="AHR53" s="8">
        <f t="shared" si="51"/>
        <v>2.1948482775332431E-7</v>
      </c>
      <c r="AHS53" s="8">
        <f t="shared" si="51"/>
        <v>2.1469661560904293E-7</v>
      </c>
      <c r="AHT53" s="8">
        <f t="shared" si="51"/>
        <v>2.1001286159871702E-7</v>
      </c>
      <c r="AHU53" s="8">
        <f t="shared" si="51"/>
        <v>2.0543128689646737E-7</v>
      </c>
      <c r="AHV53" s="8">
        <f t="shared" si="51"/>
        <v>2.0094966239056523E-7</v>
      </c>
      <c r="AHW53" s="8">
        <f t="shared" si="51"/>
        <v>1.9656580759888398E-7</v>
      </c>
      <c r="AHX53" s="8">
        <f t="shared" si="51"/>
        <v>1.9227758960801104E-7</v>
      </c>
      <c r="AHY53" s="8">
        <f t="shared" si="51"/>
        <v>1.8808292203550372E-7</v>
      </c>
      <c r="AHZ53" s="8">
        <f t="shared" si="51"/>
        <v>1.8397976401478409E-7</v>
      </c>
      <c r="AIA53" s="8">
        <f t="shared" si="51"/>
        <v>1.7996611920217921E-7</v>
      </c>
      <c r="AIB53" s="8">
        <f t="shared" si="51"/>
        <v>1.7604003480562341E-7</v>
      </c>
      <c r="AIC53" s="8">
        <f t="shared" si="51"/>
        <v>1.7219960063455018E-7</v>
      </c>
      <c r="AID53" s="8">
        <f t="shared" si="51"/>
        <v>1.6844294817051093E-7</v>
      </c>
      <c r="AIE53" s="8">
        <f t="shared" si="51"/>
        <v>1.6476824965806952E-7</v>
      </c>
      <c r="AIF53" s="8">
        <f t="shared" si="51"/>
        <v>1.6117371721552901E-7</v>
      </c>
      <c r="AIG53" s="8">
        <f t="shared" si="51"/>
        <v>1.5765760196505847E-7</v>
      </c>
      <c r="AIH53" s="8">
        <f t="shared" si="51"/>
        <v>1.5421819318179717E-7</v>
      </c>
      <c r="AII53" s="8">
        <f t="shared" si="51"/>
        <v>1.5085381746152131E-7</v>
      </c>
      <c r="AIJ53" s="8">
        <f t="shared" si="51"/>
        <v>1.4756283790646861E-7</v>
      </c>
      <c r="AIK53" s="8">
        <f t="shared" si="51"/>
        <v>1.4434365332892481E-7</v>
      </c>
      <c r="AIL53" s="8">
        <f t="shared" si="51"/>
        <v>1.4119469747218431E-7</v>
      </c>
      <c r="AIM53" s="8">
        <f t="shared" si="51"/>
        <v>1.3811443824850686E-7</v>
      </c>
      <c r="AIN53" s="8">
        <f t="shared" si="51"/>
        <v>1.3510137699369726E-7</v>
      </c>
      <c r="AIO53" s="8">
        <f t="shared" si="51"/>
        <v>1.3215404773794849E-7</v>
      </c>
      <c r="AIP53" s="8">
        <f t="shared" si="51"/>
        <v>1.2927101649259076E-7</v>
      </c>
      <c r="AIQ53" s="8">
        <f t="shared" si="51"/>
        <v>1.2645088055240144E-7</v>
      </c>
      <c r="AIR53" s="8">
        <f t="shared" si="51"/>
        <v>1.2369226781313472E-7</v>
      </c>
      <c r="AIS53" s="8">
        <f t="shared" si="51"/>
        <v>1.2099383610394076E-7</v>
      </c>
      <c r="AIT53" s="8">
        <f t="shared" si="51"/>
        <v>1.1835427253434769E-7</v>
      </c>
      <c r="AIU53" s="8">
        <f t="shared" si="51"/>
        <v>1.1577229285549054E-7</v>
      </c>
      <c r="AIV53" s="8">
        <f t="shared" si="51"/>
        <v>1.1324664083527447E-7</v>
      </c>
      <c r="AIW53" s="8">
        <f t="shared" si="51"/>
        <v>1.1077608764717004E-7</v>
      </c>
      <c r="AIX53" s="8">
        <f t="shared" si="51"/>
        <v>1.0835943127234179E-7</v>
      </c>
      <c r="AIY53" s="8">
        <f t="shared" si="51"/>
        <v>1.0599549591482007E-7</v>
      </c>
      <c r="AIZ53" s="8">
        <f t="shared" si="51"/>
        <v>1.0368313142943123E-7</v>
      </c>
      <c r="AJA53" s="8">
        <f t="shared" si="51"/>
        <v>1.0142121276220803E-7</v>
      </c>
      <c r="AJB53" s="8">
        <f t="shared" si="51"/>
        <v>9.9208639403007383E-8</v>
      </c>
      <c r="AJC53" s="8">
        <f t="shared" si="51"/>
        <v>9.7044334850070367E-8</v>
      </c>
      <c r="AJD53" s="8">
        <f t="shared" si="51"/>
        <v>9.4927246086262768E-8</v>
      </c>
      <c r="AJE53" s="8">
        <f t="shared" si="51"/>
        <v>9.2856343066741665E-8</v>
      </c>
      <c r="AJF53" s="8">
        <f t="shared" si="51"/>
        <v>9.083061821779936E-8</v>
      </c>
      <c r="AJG53" s="8">
        <f t="shared" si="51"/>
        <v>8.8849085946640085E-8</v>
      </c>
      <c r="AJH53" s="8">
        <f t="shared" si="51"/>
        <v>8.6910782161851221E-8</v>
      </c>
      <c r="AJI53" s="8">
        <f t="shared" si="51"/>
        <v>8.5014763804336026E-8</v>
      </c>
      <c r="AJJ53" s="8">
        <f t="shared" si="51"/>
        <v>8.3160108388479055E-8</v>
      </c>
      <c r="AJK53" s="8">
        <f t="shared" si="51"/>
        <v>8.1345913553321753E-8</v>
      </c>
      <c r="AJL53" s="8">
        <f t="shared" si="51"/>
        <v>7.957129662352911E-8</v>
      </c>
      <c r="AJM53" s="8">
        <f t="shared" si="51"/>
        <v>7.7835394179934225E-8</v>
      </c>
      <c r="AJN53" s="8">
        <f t="shared" si="51"/>
        <v>7.6137361639451961E-8</v>
      </c>
      <c r="AJO53" s="8">
        <f t="shared" si="51"/>
        <v>7.4476372844156778E-8</v>
      </c>
      <c r="AJP53" s="8">
        <f t="shared" si="51"/>
        <v>7.2851619659325222E-8</v>
      </c>
      <c r="AJQ53" s="8">
        <f t="shared" si="51"/>
        <v>7.1262311580247503E-8</v>
      </c>
      <c r="AJR53" s="8">
        <f t="shared" si="51"/>
        <v>6.9707675347616436E-8</v>
      </c>
      <c r="AJS53" s="8">
        <f t="shared" si="51"/>
        <v>6.8186954571307463E-8</v>
      </c>
      <c r="AJT53" s="8">
        <f t="shared" si="51"/>
        <v>6.6699409362365547E-8</v>
      </c>
      <c r="AJU53" s="8">
        <f t="shared" si="51"/>
        <v>6.5244315973021094E-8</v>
      </c>
      <c r="AJV53" s="8">
        <f t="shared" si="51"/>
        <v>6.382096644455866E-8</v>
      </c>
      <c r="AJW53" s="8">
        <f t="shared" si="51"/>
        <v>6.2428668262868161E-8</v>
      </c>
      <c r="AJX53" s="8">
        <f t="shared" si="51"/>
        <v>6.1066744021509976E-8</v>
      </c>
      <c r="AJY53" s="8">
        <f t="shared" si="51"/>
        <v>5.9734531092130918E-8</v>
      </c>
      <c r="AJZ53" s="8">
        <f t="shared" si="51"/>
        <v>5.8431381302070036E-8</v>
      </c>
      <c r="AKA53" s="8">
        <f t="shared" ref="AKA53:ALO53" si="52">AKA52/(1+$C$41)^AKA51</f>
        <v>5.7156660618997805E-8</v>
      </c>
      <c r="AKB53" s="8">
        <f t="shared" si="52"/>
        <v>5.5909748842435121E-8</v>
      </c>
      <c r="AKC53" s="8">
        <f t="shared" si="52"/>
        <v>5.4690039302001912E-8</v>
      </c>
      <c r="AKD53" s="8">
        <f t="shared" si="52"/>
        <v>5.3496938562248836E-8</v>
      </c>
      <c r="AKE53" s="8">
        <f t="shared" si="52"/>
        <v>5.2329866133928081E-8</v>
      </c>
      <c r="AKF53" s="8">
        <f t="shared" si="52"/>
        <v>5.1188254191563214E-8</v>
      </c>
      <c r="AKG53" s="8">
        <f t="shared" si="52"/>
        <v>5.007154729718021E-8</v>
      </c>
      <c r="AKH53" s="8">
        <f t="shared" si="52"/>
        <v>4.8979202130065644E-8</v>
      </c>
      <c r="AKI53" s="8">
        <f t="shared" si="52"/>
        <v>4.7910687222420331E-8</v>
      </c>
      <c r="AKJ53" s="8">
        <f t="shared" si="52"/>
        <v>4.6865482700779823E-8</v>
      </c>
      <c r="AKK53" s="8">
        <f t="shared" si="52"/>
        <v>4.5843080033076168E-8</v>
      </c>
      <c r="AKL53" s="8">
        <f t="shared" si="52"/>
        <v>4.484298178121732E-8</v>
      </c>
      <c r="AKM53" s="8">
        <f t="shared" si="52"/>
        <v>4.3864701359064721E-8</v>
      </c>
      <c r="AKN53" s="8">
        <f t="shared" si="52"/>
        <v>4.2907762795690296E-8</v>
      </c>
      <c r="AKO53" s="8">
        <f t="shared" si="52"/>
        <v>4.1971700503798439E-8</v>
      </c>
      <c r="AKP53" s="8">
        <f t="shared" si="52"/>
        <v>4.1056059053199886E-8</v>
      </c>
      <c r="AKQ53" s="8">
        <f t="shared" si="52"/>
        <v>4.0160392949227528E-8</v>
      </c>
      <c r="AKR53" s="8">
        <f t="shared" si="52"/>
        <v>3.9284266415986147E-8</v>
      </c>
      <c r="AKS53" s="8">
        <f t="shared" si="52"/>
        <v>3.8427253184330723E-8</v>
      </c>
      <c r="AKT53" s="8">
        <f t="shared" si="52"/>
        <v>3.7588936284470211E-8</v>
      </c>
      <c r="AKU53" s="8">
        <f t="shared" si="52"/>
        <v>3.676890784309567E-8</v>
      </c>
      <c r="AKV53" s="8">
        <f t="shared" si="52"/>
        <v>3.5966768884934329E-8</v>
      </c>
      <c r="AKW53" s="8">
        <f t="shared" si="52"/>
        <v>3.5182129138632806E-8</v>
      </c>
      <c r="AKX53" s="8">
        <f t="shared" si="52"/>
        <v>3.4414606846875102E-8</v>
      </c>
      <c r="AKY53" s="8">
        <f t="shared" si="52"/>
        <v>3.3663828580643065E-8</v>
      </c>
      <c r="AKZ53" s="8">
        <f t="shared" si="52"/>
        <v>3.2929429057528881E-8</v>
      </c>
      <c r="ALA53" s="8">
        <f t="shared" si="52"/>
        <v>3.2211050964011115E-8</v>
      </c>
      <c r="ALB53" s="8">
        <f t="shared" si="52"/>
        <v>3.1508344781607987E-8</v>
      </c>
      <c r="ALC53" s="8">
        <f t="shared" si="52"/>
        <v>3.0820968616823333E-8</v>
      </c>
      <c r="ALD53" s="8">
        <f t="shared" si="52"/>
        <v>3.014858803480221E-8</v>
      </c>
      <c r="ALE53" s="8">
        <f t="shared" si="52"/>
        <v>2.9490875896615529E-8</v>
      </c>
      <c r="ALF53" s="8">
        <f t="shared" si="52"/>
        <v>2.8847512200094462E-8</v>
      </c>
      <c r="ALG53" s="8">
        <f t="shared" si="52"/>
        <v>2.82181839241371E-8</v>
      </c>
      <c r="ALH53" s="8">
        <f t="shared" si="52"/>
        <v>2.7602584876411711E-8</v>
      </c>
      <c r="ALI53" s="8">
        <f t="shared" si="52"/>
        <v>2.7000415544382381E-8</v>
      </c>
      <c r="ALJ53" s="8">
        <f t="shared" si="52"/>
        <v>2.6411382949584738E-8</v>
      </c>
      <c r="ALK53" s="8">
        <f t="shared" si="52"/>
        <v>2.5835200505080655E-8</v>
      </c>
      <c r="ALL53" s="8">
        <f t="shared" si="52"/>
        <v>2.5271587876022756E-8</v>
      </c>
      <c r="ALM53" s="8">
        <f t="shared" si="52"/>
        <v>2.4720270843260751E-8</v>
      </c>
      <c r="ALN53" s="8">
        <f t="shared" si="52"/>
        <v>2.418098116992325E-8</v>
      </c>
      <c r="ALO53" s="8">
        <f t="shared" si="52"/>
        <v>2.3653456470910379E-8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166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94" priority="18">
      <formula>AND(ISNUMBER(A35),NOT(_xlfn.ISFORMULA(A35)))</formula>
    </cfRule>
  </conditionalFormatting>
  <conditionalFormatting sqref="A8:C10">
    <cfRule type="expression" dxfId="93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92" priority="19">
      <formula>AND(ISNUMBER(A1),NOT(_xlfn.ISFORMULA(A1)))</formula>
    </cfRule>
  </conditionalFormatting>
  <conditionalFormatting sqref="B42:D43">
    <cfRule type="expression" dxfId="91" priority="1">
      <formula>AND(ISNUMBER(B42),NOT(_xlfn.ISFORMULA(B42)))</formula>
    </cfRule>
  </conditionalFormatting>
  <conditionalFormatting sqref="D10:Q10">
    <cfRule type="expression" dxfId="90" priority="6">
      <formula>AND(ISNUMBER(D10),NOT(_xlfn.ISFORMULA(D10)))</formula>
    </cfRule>
  </conditionalFormatting>
  <conditionalFormatting sqref="F20">
    <cfRule type="expression" dxfId="89" priority="3">
      <formula>AND(ISNUMBER(F20),NOT(_xlfn.ISFORMULA(F20)))</formula>
    </cfRule>
  </conditionalFormatting>
  <conditionalFormatting sqref="F21:P28 F11:Q19">
    <cfRule type="expression" dxfId="88" priority="11">
      <formula>AND(ISNUMBER(F11),NOT(_xlfn.ISFORMULA(F11)))</formula>
    </cfRule>
  </conditionalFormatting>
  <conditionalFormatting sqref="G13:P18">
    <cfRule type="cellIs" dxfId="87" priority="13" operator="lessThan">
      <formula>0</formula>
    </cfRule>
    <cfRule type="cellIs" dxfId="86" priority="14" operator="between">
      <formula>0</formula>
      <formula>0.999</formula>
    </cfRule>
    <cfRule type="cellIs" dxfId="85" priority="15" operator="greaterThan">
      <formula>1</formula>
    </cfRule>
  </conditionalFormatting>
  <conditionalFormatting sqref="G23:P28 G14:P18">
    <cfRule type="expression" dxfId="84" priority="12">
      <formula>AND(ISNUMBER(G14),NOT(_xlfn.ISFORMULA(G14)))</formula>
    </cfRule>
  </conditionalFormatting>
  <conditionalFormatting sqref="G23:P28">
    <cfRule type="cellIs" dxfId="83" priority="8" operator="lessThan">
      <formula>0</formula>
    </cfRule>
    <cfRule type="cellIs" dxfId="82" priority="9" operator="between">
      <formula>0</formula>
      <formula>0.999</formula>
    </cfRule>
    <cfRule type="cellIs" dxfId="81" priority="10" operator="greaterThan">
      <formula>1</formula>
    </cfRule>
  </conditionalFormatting>
  <conditionalFormatting sqref="Q20:Q28">
    <cfRule type="expression" dxfId="80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2DC0-4F53-164C-820A-232A64B5A1B6}">
  <dimension ref="A1:APK76"/>
  <sheetViews>
    <sheetView topLeftCell="A8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167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-0.95518518518518525</v>
      </c>
      <c r="H13" s="25">
        <f t="shared" ref="H13:P18" si="1">(($C$28*H$12)-($C$12*$F13))/($C$12*$F13)</f>
        <v>-0.91037037037037039</v>
      </c>
      <c r="I13" s="25">
        <f t="shared" si="1"/>
        <v>-0.86555555555555541</v>
      </c>
      <c r="J13" s="25">
        <f t="shared" si="1"/>
        <v>-0.82074074074074066</v>
      </c>
      <c r="K13" s="25">
        <f t="shared" si="1"/>
        <v>-0.77592592592592591</v>
      </c>
      <c r="L13" s="25">
        <f t="shared" si="1"/>
        <v>-0.73111111111111104</v>
      </c>
      <c r="M13" s="25">
        <f t="shared" si="1"/>
        <v>-0.68629629629629618</v>
      </c>
      <c r="N13" s="25">
        <f t="shared" si="1"/>
        <v>-0.64148148148148132</v>
      </c>
      <c r="O13" s="25">
        <f t="shared" si="1"/>
        <v>-0.59666666666666657</v>
      </c>
      <c r="P13" s="25">
        <f t="shared" si="1"/>
        <v>-0.5518518518518517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-0.83866666666666667</v>
      </c>
      <c r="H14" s="25">
        <f t="shared" si="1"/>
        <v>-0.67733333333333323</v>
      </c>
      <c r="I14" s="25">
        <f t="shared" si="1"/>
        <v>-0.5159999999999999</v>
      </c>
      <c r="J14" s="25">
        <f t="shared" si="1"/>
        <v>-0.35466666666666646</v>
      </c>
      <c r="K14" s="25">
        <f t="shared" si="1"/>
        <v>-0.19333333333333308</v>
      </c>
      <c r="L14" s="25">
        <f t="shared" si="1"/>
        <v>-3.1999999999999695E-2</v>
      </c>
      <c r="M14" s="25">
        <f t="shared" si="1"/>
        <v>0.12933333333333369</v>
      </c>
      <c r="N14" s="25">
        <f t="shared" si="1"/>
        <v>0.29066666666666707</v>
      </c>
      <c r="O14" s="25">
        <f t="shared" si="1"/>
        <v>0.45200000000000046</v>
      </c>
      <c r="P14" s="25">
        <f t="shared" si="1"/>
        <v>0.61333333333333384</v>
      </c>
    </row>
    <row r="15" spans="1:18" x14ac:dyDescent="0.2">
      <c r="B15" s="2" t="s">
        <v>157</v>
      </c>
      <c r="F15" s="24">
        <v>100</v>
      </c>
      <c r="G15" s="25">
        <f t="shared" si="2"/>
        <v>-0.91933333333333334</v>
      </c>
      <c r="H15" s="25">
        <f t="shared" si="1"/>
        <v>-0.83866666666666667</v>
      </c>
      <c r="I15" s="25">
        <f t="shared" si="1"/>
        <v>-0.7579999999999999</v>
      </c>
      <c r="J15" s="25">
        <f t="shared" si="1"/>
        <v>-0.67733333333333323</v>
      </c>
      <c r="K15" s="25">
        <f t="shared" si="1"/>
        <v>-0.59666666666666657</v>
      </c>
      <c r="L15" s="25">
        <f t="shared" si="1"/>
        <v>-0.5159999999999999</v>
      </c>
      <c r="M15" s="25">
        <f t="shared" si="1"/>
        <v>-0.43533333333333318</v>
      </c>
      <c r="N15" s="25">
        <f t="shared" si="1"/>
        <v>-0.35466666666666646</v>
      </c>
      <c r="O15" s="25">
        <f t="shared" si="1"/>
        <v>-0.2739999999999998</v>
      </c>
      <c r="P15" s="25">
        <f t="shared" si="1"/>
        <v>-0.19333333333333308</v>
      </c>
    </row>
    <row r="16" spans="1:18" x14ac:dyDescent="0.2">
      <c r="B16" s="34" t="s">
        <v>6</v>
      </c>
      <c r="C16" s="47">
        <v>480000</v>
      </c>
      <c r="D16" s="6"/>
      <c r="F16" s="24">
        <v>200</v>
      </c>
      <c r="G16" s="25">
        <f t="shared" si="2"/>
        <v>-0.95966666666666667</v>
      </c>
      <c r="H16" s="25">
        <f t="shared" si="1"/>
        <v>-0.91933333333333334</v>
      </c>
      <c r="I16" s="25">
        <f t="shared" si="1"/>
        <v>-0.87899999999999989</v>
      </c>
      <c r="J16" s="25">
        <f t="shared" si="1"/>
        <v>-0.83866666666666667</v>
      </c>
      <c r="K16" s="25">
        <f t="shared" si="1"/>
        <v>-0.79833333333333334</v>
      </c>
      <c r="L16" s="25">
        <f t="shared" si="1"/>
        <v>-0.7579999999999999</v>
      </c>
      <c r="M16" s="25">
        <f t="shared" si="1"/>
        <v>-0.71766666666666656</v>
      </c>
      <c r="N16" s="25">
        <f t="shared" si="1"/>
        <v>-0.67733333333333323</v>
      </c>
      <c r="O16" s="25">
        <f t="shared" si="1"/>
        <v>-0.6369999999999999</v>
      </c>
      <c r="P16" s="25">
        <f t="shared" si="1"/>
        <v>-0.59666666666666657</v>
      </c>
    </row>
    <row r="17" spans="2:17" x14ac:dyDescent="0.2">
      <c r="B17" s="34" t="s">
        <v>8</v>
      </c>
      <c r="C17" s="47">
        <v>6000</v>
      </c>
      <c r="D17" s="6"/>
      <c r="F17" s="24">
        <v>300</v>
      </c>
      <c r="G17" s="25">
        <f t="shared" si="2"/>
        <v>-0.97311111111111115</v>
      </c>
      <c r="H17" s="25">
        <f t="shared" si="1"/>
        <v>-0.9462222222222223</v>
      </c>
      <c r="I17" s="25">
        <f t="shared" si="1"/>
        <v>-0.91933333333333322</v>
      </c>
      <c r="J17" s="25">
        <f t="shared" si="1"/>
        <v>-0.89244444444444437</v>
      </c>
      <c r="K17" s="25">
        <f t="shared" si="1"/>
        <v>-0.86555555555555552</v>
      </c>
      <c r="L17" s="25">
        <f t="shared" si="1"/>
        <v>-0.83866666666666656</v>
      </c>
      <c r="M17" s="25">
        <f t="shared" si="1"/>
        <v>-0.81177777777777771</v>
      </c>
      <c r="N17" s="25">
        <f t="shared" si="1"/>
        <v>-0.78488888888888886</v>
      </c>
      <c r="O17" s="25">
        <f t="shared" si="1"/>
        <v>-0.75800000000000001</v>
      </c>
      <c r="P17" s="25">
        <f t="shared" si="1"/>
        <v>-0.73111111111111104</v>
      </c>
    </row>
    <row r="18" spans="2:17" x14ac:dyDescent="0.2">
      <c r="B18" s="34" t="s">
        <v>9</v>
      </c>
      <c r="C18" s="34">
        <f>C17/2000</f>
        <v>3</v>
      </c>
      <c r="D18" s="6" t="s">
        <v>89</v>
      </c>
      <c r="F18" s="24">
        <v>400</v>
      </c>
      <c r="G18" s="25">
        <f t="shared" si="2"/>
        <v>-0.97983333333333333</v>
      </c>
      <c r="H18" s="25">
        <f t="shared" si="1"/>
        <v>-0.95966666666666667</v>
      </c>
      <c r="I18" s="25">
        <f t="shared" si="1"/>
        <v>-0.9395</v>
      </c>
      <c r="J18" s="25">
        <f t="shared" si="1"/>
        <v>-0.91933333333333334</v>
      </c>
      <c r="K18" s="25">
        <f t="shared" si="1"/>
        <v>-0.89916666666666667</v>
      </c>
      <c r="L18" s="25">
        <f t="shared" si="1"/>
        <v>-0.87899999999999989</v>
      </c>
      <c r="M18" s="25">
        <f t="shared" si="1"/>
        <v>-0.85883333333333323</v>
      </c>
      <c r="N18" s="25">
        <f t="shared" si="1"/>
        <v>-0.83866666666666667</v>
      </c>
      <c r="O18" s="25">
        <f t="shared" si="1"/>
        <v>-0.81850000000000001</v>
      </c>
      <c r="P18" s="25">
        <f t="shared" si="1"/>
        <v>-0.79833333333333334</v>
      </c>
    </row>
    <row r="19" spans="2:17" x14ac:dyDescent="0.2">
      <c r="B19" s="34" t="s">
        <v>90</v>
      </c>
      <c r="C19" s="74">
        <v>6.0499999999999998E-2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121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-0.95518518518518525</v>
      </c>
      <c r="H23" s="25">
        <f t="shared" si="4"/>
        <v>-0.91037037037037039</v>
      </c>
      <c r="I23" s="25">
        <f t="shared" si="4"/>
        <v>-0.86555555555555541</v>
      </c>
      <c r="J23" s="25">
        <f t="shared" si="4"/>
        <v>-0.82074074074074066</v>
      </c>
      <c r="K23" s="25">
        <f t="shared" si="4"/>
        <v>-0.77592592592592591</v>
      </c>
      <c r="L23" s="25">
        <f t="shared" si="4"/>
        <v>-0.73111111111111104</v>
      </c>
      <c r="M23" s="25">
        <f t="shared" si="4"/>
        <v>-0.68629629629629618</v>
      </c>
      <c r="N23" s="25">
        <f t="shared" si="4"/>
        <v>-0.64148148148148132</v>
      </c>
      <c r="O23" s="25">
        <f t="shared" si="4"/>
        <v>-0.59666666666666657</v>
      </c>
      <c r="P23" s="25">
        <f t="shared" si="4"/>
        <v>-0.5518518518518517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363</v>
      </c>
      <c r="F24" s="77">
        <v>0.05</v>
      </c>
      <c r="G24" s="25">
        <f t="shared" si="4"/>
        <v>-0.97759259259259257</v>
      </c>
      <c r="H24" s="25">
        <f t="shared" si="4"/>
        <v>-0.95518518518518525</v>
      </c>
      <c r="I24" s="25">
        <f t="shared" si="4"/>
        <v>-0.93277777777777782</v>
      </c>
      <c r="J24" s="25">
        <f t="shared" si="4"/>
        <v>-0.9103703703703705</v>
      </c>
      <c r="K24" s="25">
        <f t="shared" si="4"/>
        <v>-0.88796296296296306</v>
      </c>
      <c r="L24" s="25">
        <f t="shared" si="4"/>
        <v>-0.86555555555555574</v>
      </c>
      <c r="M24" s="25">
        <f t="shared" si="4"/>
        <v>-0.84314814814814831</v>
      </c>
      <c r="N24" s="25">
        <f t="shared" si="4"/>
        <v>-0.82074074074074099</v>
      </c>
      <c r="O24" s="25">
        <f t="shared" si="4"/>
        <v>-0.79833333333333356</v>
      </c>
      <c r="P24" s="25">
        <f t="shared" si="4"/>
        <v>-0.77592592592592624</v>
      </c>
    </row>
    <row r="25" spans="2:17" x14ac:dyDescent="0.2">
      <c r="F25" s="25">
        <v>0.15</v>
      </c>
      <c r="G25" s="25">
        <f t="shared" si="4"/>
        <v>-0.93277777777777771</v>
      </c>
      <c r="H25" s="25">
        <f t="shared" si="4"/>
        <v>-0.86555555555555563</v>
      </c>
      <c r="I25" s="25">
        <f t="shared" si="4"/>
        <v>-0.79833333333333345</v>
      </c>
      <c r="J25" s="25">
        <f t="shared" si="4"/>
        <v>-0.73111111111111116</v>
      </c>
      <c r="K25" s="25">
        <f t="shared" si="4"/>
        <v>-0.66388888888888886</v>
      </c>
      <c r="L25" s="25">
        <f t="shared" si="4"/>
        <v>-0.59666666666666679</v>
      </c>
      <c r="M25" s="25">
        <f t="shared" si="4"/>
        <v>-0.5294444444444445</v>
      </c>
      <c r="N25" s="25">
        <f t="shared" si="4"/>
        <v>-0.46222222222222231</v>
      </c>
      <c r="O25" s="25">
        <f t="shared" si="4"/>
        <v>-0.39500000000000013</v>
      </c>
      <c r="P25" s="25">
        <f t="shared" si="4"/>
        <v>-0.32777777777777795</v>
      </c>
    </row>
    <row r="26" spans="2:17" x14ac:dyDescent="0.2">
      <c r="B26" s="26" t="s">
        <v>87</v>
      </c>
      <c r="F26" s="25">
        <v>0.2</v>
      </c>
      <c r="G26" s="25">
        <f t="shared" si="4"/>
        <v>-0.91037037037037039</v>
      </c>
      <c r="H26" s="25">
        <f t="shared" si="4"/>
        <v>-0.82074074074074066</v>
      </c>
      <c r="I26" s="25">
        <f t="shared" si="4"/>
        <v>-0.73111111111111104</v>
      </c>
      <c r="J26" s="25">
        <f t="shared" si="4"/>
        <v>-0.64148148148148132</v>
      </c>
      <c r="K26" s="25">
        <f t="shared" si="4"/>
        <v>-0.5518518518518517</v>
      </c>
      <c r="L26" s="25">
        <f t="shared" si="4"/>
        <v>-0.46222222222222203</v>
      </c>
      <c r="M26" s="25">
        <f t="shared" si="4"/>
        <v>-0.37259259259259242</v>
      </c>
      <c r="N26" s="25">
        <f t="shared" si="4"/>
        <v>-0.28296296296296275</v>
      </c>
      <c r="O26" s="25">
        <f t="shared" si="4"/>
        <v>-0.19333333333333308</v>
      </c>
      <c r="P26" s="25">
        <f t="shared" si="4"/>
        <v>-0.10370370370370342</v>
      </c>
    </row>
    <row r="27" spans="2:17" x14ac:dyDescent="0.2">
      <c r="B27" s="34" t="s">
        <v>0</v>
      </c>
      <c r="C27" s="33">
        <f>C24+(C24*C21)</f>
        <v>399.3</v>
      </c>
      <c r="F27" s="25">
        <v>0.25</v>
      </c>
      <c r="G27" s="25">
        <f t="shared" si="4"/>
        <v>-0.88796296296296295</v>
      </c>
      <c r="H27" s="25">
        <f t="shared" si="4"/>
        <v>-0.77592592592592591</v>
      </c>
      <c r="I27" s="25">
        <f t="shared" si="4"/>
        <v>-0.66388888888888886</v>
      </c>
      <c r="J27" s="25">
        <f t="shared" si="4"/>
        <v>-0.55185185185185182</v>
      </c>
      <c r="K27" s="25">
        <f t="shared" si="4"/>
        <v>-0.43981481481481483</v>
      </c>
      <c r="L27" s="25">
        <f t="shared" si="4"/>
        <v>-0.32777777777777778</v>
      </c>
      <c r="M27" s="25">
        <f t="shared" si="4"/>
        <v>-0.21574074074074073</v>
      </c>
      <c r="N27" s="25">
        <f t="shared" si="4"/>
        <v>-0.1037037037037037</v>
      </c>
      <c r="O27" s="25">
        <f t="shared" si="4"/>
        <v>8.3333333333333332E-3</v>
      </c>
      <c r="P27" s="25">
        <f t="shared" si="4"/>
        <v>0.12037037037037036</v>
      </c>
    </row>
    <row r="28" spans="2:17" ht="15" customHeight="1" x14ac:dyDescent="0.2">
      <c r="B28" s="34" t="s">
        <v>2</v>
      </c>
      <c r="C28" s="33">
        <f>C27-C24</f>
        <v>36.300000000000011</v>
      </c>
      <c r="F28" s="25">
        <v>0.3</v>
      </c>
      <c r="G28" s="25">
        <f t="shared" si="4"/>
        <v>-0.86555555555555563</v>
      </c>
      <c r="H28" s="25">
        <f t="shared" si="4"/>
        <v>-0.73111111111111116</v>
      </c>
      <c r="I28" s="25">
        <f t="shared" si="4"/>
        <v>-0.59666666666666679</v>
      </c>
      <c r="J28" s="25">
        <f t="shared" si="4"/>
        <v>-0.46222222222222231</v>
      </c>
      <c r="K28" s="25">
        <f t="shared" si="4"/>
        <v>-0.32777777777777795</v>
      </c>
      <c r="L28" s="25">
        <f t="shared" si="4"/>
        <v>-0.1933333333333335</v>
      </c>
      <c r="M28" s="25">
        <f t="shared" si="4"/>
        <v>-5.8888888888889088E-2</v>
      </c>
      <c r="N28" s="25">
        <f t="shared" si="4"/>
        <v>7.5555555555555334E-2</v>
      </c>
      <c r="O28" s="25">
        <f t="shared" si="4"/>
        <v>0.20999999999999974</v>
      </c>
      <c r="P28" s="25">
        <f t="shared" si="4"/>
        <v>0.34444444444444416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2160000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129.30864815957824</v>
      </c>
      <c r="D38" s="72">
        <f>SUM(C53:V53)</f>
        <v>581.88891671810211</v>
      </c>
    </row>
    <row r="39" spans="1:1103" x14ac:dyDescent="0.2">
      <c r="B39" s="1" t="s">
        <v>147</v>
      </c>
      <c r="C39" s="72">
        <f>D39/C12</f>
        <v>362.5142308371328</v>
      </c>
      <c r="D39" s="72">
        <f>SUM(C53:ALO53)</f>
        <v>1631.3140387670976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36.300000000000011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29.04000000000001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29.038377706392264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36.300000000000011</v>
      </c>
      <c r="D52" s="8">
        <f t="shared" ref="D52:BO52" si="21">C52*(1-$C$43)</f>
        <v>36.218252400000011</v>
      </c>
      <c r="E52" s="8">
        <f t="shared" si="21"/>
        <v>36.136688895595213</v>
      </c>
      <c r="F52" s="8">
        <f t="shared" si="21"/>
        <v>36.055309072202334</v>
      </c>
      <c r="G52" s="8">
        <f t="shared" si="21"/>
        <v>35.974112516171736</v>
      </c>
      <c r="H52" s="8">
        <f t="shared" si="21"/>
        <v>35.893098814785318</v>
      </c>
      <c r="I52" s="8">
        <f t="shared" si="21"/>
        <v>35.812267556254419</v>
      </c>
      <c r="J52" s="8">
        <f t="shared" si="21"/>
        <v>35.731618329717733</v>
      </c>
      <c r="K52" s="8">
        <f t="shared" si="21"/>
        <v>35.651150725239205</v>
      </c>
      <c r="L52" s="8">
        <f t="shared" si="21"/>
        <v>35.570864333805964</v>
      </c>
      <c r="M52" s="8">
        <f t="shared" si="21"/>
        <v>35.490758747326232</v>
      </c>
      <c r="N52" s="8">
        <f t="shared" si="21"/>
        <v>35.410833558627253</v>
      </c>
      <c r="O52" s="8">
        <f t="shared" si="21"/>
        <v>35.331088361453226</v>
      </c>
      <c r="P52" s="8">
        <f t="shared" si="21"/>
        <v>35.251522750463231</v>
      </c>
      <c r="Q52" s="8">
        <f t="shared" si="21"/>
        <v>35.172136321229189</v>
      </c>
      <c r="R52" s="8">
        <f t="shared" si="21"/>
        <v>35.092928670233782</v>
      </c>
      <c r="S52" s="8">
        <f t="shared" si="21"/>
        <v>35.013899394868417</v>
      </c>
      <c r="T52" s="8">
        <f t="shared" si="21"/>
        <v>34.93504809343117</v>
      </c>
      <c r="U52" s="8">
        <f t="shared" si="21"/>
        <v>34.856374365124765</v>
      </c>
      <c r="V52" s="8">
        <f t="shared" si="21"/>
        <v>34.777877810054505</v>
      </c>
      <c r="W52" s="8">
        <f t="shared" si="21"/>
        <v>34.69955802922626</v>
      </c>
      <c r="X52" s="8">
        <f t="shared" si="21"/>
        <v>34.621414624544443</v>
      </c>
      <c r="Y52" s="8">
        <f t="shared" si="21"/>
        <v>34.543447198809965</v>
      </c>
      <c r="Z52" s="8">
        <f t="shared" si="21"/>
        <v>34.465655355718241</v>
      </c>
      <c r="AA52" s="8">
        <f t="shared" si="21"/>
        <v>34.388038699857162</v>
      </c>
      <c r="AB52" s="8">
        <f t="shared" si="21"/>
        <v>34.310596836705081</v>
      </c>
      <c r="AC52" s="8">
        <f t="shared" si="21"/>
        <v>34.233329372628823</v>
      </c>
      <c r="AD52" s="8">
        <f t="shared" si="21"/>
        <v>34.156235914881663</v>
      </c>
      <c r="AE52" s="8">
        <f t="shared" si="21"/>
        <v>34.079316071601347</v>
      </c>
      <c r="AF52" s="8">
        <f t="shared" si="21"/>
        <v>34.0025694518081</v>
      </c>
      <c r="AG52" s="8">
        <f t="shared" si="21"/>
        <v>33.925995665402624</v>
      </c>
      <c r="AH52" s="8">
        <f t="shared" si="21"/>
        <v>33.849594323164133</v>
      </c>
      <c r="AI52" s="8">
        <f t="shared" si="21"/>
        <v>33.773365036748366</v>
      </c>
      <c r="AJ52" s="8">
        <f t="shared" si="21"/>
        <v>33.697307418685611</v>
      </c>
      <c r="AK52" s="8">
        <f t="shared" si="21"/>
        <v>33.621421082378731</v>
      </c>
      <c r="AL52" s="8">
        <f t="shared" si="21"/>
        <v>33.545705642101211</v>
      </c>
      <c r="AM52" s="8">
        <f t="shared" si="21"/>
        <v>33.470160712995195</v>
      </c>
      <c r="AN52" s="8">
        <f t="shared" si="21"/>
        <v>33.394785911069526</v>
      </c>
      <c r="AO52" s="8">
        <f t="shared" si="21"/>
        <v>33.319580853197799</v>
      </c>
      <c r="AP52" s="8">
        <f t="shared" si="21"/>
        <v>33.244545157116399</v>
      </c>
      <c r="AQ52" s="8">
        <f t="shared" si="21"/>
        <v>33.169678441422569</v>
      </c>
      <c r="AR52" s="8">
        <f t="shared" si="21"/>
        <v>33.094980325572486</v>
      </c>
      <c r="AS52" s="8">
        <f t="shared" si="21"/>
        <v>33.020450429879297</v>
      </c>
      <c r="AT52" s="8">
        <f t="shared" si="21"/>
        <v>32.946088375511209</v>
      </c>
      <c r="AU52" s="8">
        <f t="shared" si="21"/>
        <v>32.871893784489558</v>
      </c>
      <c r="AV52" s="8">
        <f t="shared" si="21"/>
        <v>32.797866279686886</v>
      </c>
      <c r="AW52" s="8">
        <f t="shared" si="21"/>
        <v>32.724005484825028</v>
      </c>
      <c r="AX52" s="8">
        <f t="shared" si="21"/>
        <v>32.650311024473204</v>
      </c>
      <c r="AY52" s="8">
        <f t="shared" si="21"/>
        <v>32.576782524046088</v>
      </c>
      <c r="AZ52" s="8">
        <f t="shared" si="21"/>
        <v>32.503419609801938</v>
      </c>
      <c r="BA52" s="8">
        <f t="shared" si="21"/>
        <v>32.430221908840664</v>
      </c>
      <c r="BB52" s="8">
        <f t="shared" si="21"/>
        <v>32.357189049101954</v>
      </c>
      <c r="BC52" s="8">
        <f t="shared" si="21"/>
        <v>32.284320659363374</v>
      </c>
      <c r="BD52" s="8">
        <f t="shared" si="21"/>
        <v>32.211616369238484</v>
      </c>
      <c r="BE52" s="8">
        <f t="shared" si="21"/>
        <v>32.139075809174962</v>
      </c>
      <c r="BF52" s="8">
        <f t="shared" si="21"/>
        <v>32.066698610452697</v>
      </c>
      <c r="BG52" s="8">
        <f t="shared" si="21"/>
        <v>31.994484405181957</v>
      </c>
      <c r="BH52" s="8">
        <f t="shared" si="21"/>
        <v>31.922432826301485</v>
      </c>
      <c r="BI52" s="8">
        <f t="shared" si="21"/>
        <v>31.850543507576653</v>
      </c>
      <c r="BJ52" s="8">
        <f t="shared" si="21"/>
        <v>31.77881608359759</v>
      </c>
      <c r="BK52" s="8">
        <f t="shared" si="21"/>
        <v>31.707250189777326</v>
      </c>
      <c r="BL52" s="8">
        <f t="shared" si="21"/>
        <v>31.635845462349948</v>
      </c>
      <c r="BM52" s="8">
        <f t="shared" si="21"/>
        <v>31.564601538368734</v>
      </c>
      <c r="BN52" s="8">
        <f t="shared" si="21"/>
        <v>31.493518055704328</v>
      </c>
      <c r="BO52" s="8">
        <f t="shared" si="21"/>
        <v>31.422594653042882</v>
      </c>
      <c r="BP52" s="8">
        <f t="shared" ref="BP52:EA52" si="22">BO52*(1-$C$43)</f>
        <v>31.351830969884229</v>
      </c>
      <c r="BQ52" s="8">
        <f t="shared" si="22"/>
        <v>31.281226646540048</v>
      </c>
      <c r="BR52" s="8">
        <f t="shared" si="22"/>
        <v>31.210781324132039</v>
      </c>
      <c r="BS52" s="8">
        <f t="shared" si="22"/>
        <v>31.140494644590092</v>
      </c>
      <c r="BT52" s="8">
        <f t="shared" si="22"/>
        <v>31.070366250650473</v>
      </c>
      <c r="BU52" s="8">
        <f t="shared" si="22"/>
        <v>31.000395785854007</v>
      </c>
      <c r="BV52" s="8">
        <f t="shared" si="22"/>
        <v>30.930582894544262</v>
      </c>
      <c r="BW52" s="8">
        <f t="shared" si="22"/>
        <v>30.860927221865747</v>
      </c>
      <c r="BX52" s="8">
        <f t="shared" si="22"/>
        <v>30.791428413762105</v>
      </c>
      <c r="BY52" s="8">
        <f t="shared" si="22"/>
        <v>30.722086116974314</v>
      </c>
      <c r="BZ52" s="8">
        <f t="shared" si="22"/>
        <v>30.652899979038885</v>
      </c>
      <c r="CA52" s="8">
        <f t="shared" si="22"/>
        <v>30.58386964828609</v>
      </c>
      <c r="CB52" s="8">
        <f t="shared" si="22"/>
        <v>30.514994773838147</v>
      </c>
      <c r="CC52" s="8">
        <f t="shared" si="22"/>
        <v>30.446275005607461</v>
      </c>
      <c r="CD52" s="8">
        <f t="shared" si="22"/>
        <v>30.377709994294833</v>
      </c>
      <c r="CE52" s="8">
        <f t="shared" si="22"/>
        <v>30.309299391387679</v>
      </c>
      <c r="CF52" s="8">
        <f t="shared" si="22"/>
        <v>30.241042849158273</v>
      </c>
      <c r="CG52" s="8">
        <f t="shared" si="22"/>
        <v>30.172940020661969</v>
      </c>
      <c r="CH52" s="8">
        <f t="shared" si="22"/>
        <v>30.104990559735437</v>
      </c>
      <c r="CI52" s="8">
        <f t="shared" si="22"/>
        <v>30.037194120994911</v>
      </c>
      <c r="CJ52" s="8">
        <f t="shared" si="22"/>
        <v>29.969550359834429</v>
      </c>
      <c r="CK52" s="8">
        <f t="shared" si="22"/>
        <v>29.90205893242408</v>
      </c>
      <c r="CL52" s="8">
        <f t="shared" si="22"/>
        <v>29.83471949570826</v>
      </c>
      <c r="CM52" s="8">
        <f t="shared" si="22"/>
        <v>29.767531707403926</v>
      </c>
      <c r="CN52" s="8">
        <f t="shared" si="22"/>
        <v>29.70049522599885</v>
      </c>
      <c r="CO52" s="8">
        <f t="shared" si="22"/>
        <v>29.633609710749898</v>
      </c>
      <c r="CP52" s="8">
        <f t="shared" si="22"/>
        <v>29.566874821681289</v>
      </c>
      <c r="CQ52" s="8">
        <f t="shared" si="22"/>
        <v>29.500290219582862</v>
      </c>
      <c r="CR52" s="8">
        <f t="shared" si="22"/>
        <v>29.433855566008361</v>
      </c>
      <c r="CS52" s="8">
        <f t="shared" si="22"/>
        <v>29.367570523273709</v>
      </c>
      <c r="CT52" s="8">
        <f t="shared" si="22"/>
        <v>29.301434754455297</v>
      </c>
      <c r="CU52" s="8">
        <f t="shared" si="22"/>
        <v>29.235447923388264</v>
      </c>
      <c r="CV52" s="8">
        <f t="shared" si="22"/>
        <v>29.169609694664793</v>
      </c>
      <c r="CW52" s="8">
        <f t="shared" si="22"/>
        <v>29.103919733632406</v>
      </c>
      <c r="CX52" s="8">
        <f t="shared" si="22"/>
        <v>29.038377706392264</v>
      </c>
      <c r="CY52" s="8">
        <f t="shared" si="22"/>
        <v>28.972983279797468</v>
      </c>
      <c r="CZ52" s="8">
        <f t="shared" si="22"/>
        <v>28.907736121451364</v>
      </c>
      <c r="DA52" s="8">
        <f t="shared" si="22"/>
        <v>28.842635899705854</v>
      </c>
      <c r="DB52" s="8">
        <f t="shared" si="22"/>
        <v>28.777682283659715</v>
      </c>
      <c r="DC52" s="8">
        <f t="shared" si="22"/>
        <v>28.712874943156912</v>
      </c>
      <c r="DD52" s="8">
        <f t="shared" si="22"/>
        <v>28.64821354878492</v>
      </c>
      <c r="DE52" s="8">
        <f t="shared" si="22"/>
        <v>28.583697771873055</v>
      </c>
      <c r="DF52" s="8">
        <f t="shared" si="22"/>
        <v>28.519327284490796</v>
      </c>
      <c r="DG52" s="8">
        <f t="shared" si="22"/>
        <v>28.455101759446123</v>
      </c>
      <c r="DH52" s="8">
        <f t="shared" si="22"/>
        <v>28.39102087028385</v>
      </c>
      <c r="DI52" s="8">
        <f t="shared" si="22"/>
        <v>28.32708429128397</v>
      </c>
      <c r="DJ52" s="8">
        <f t="shared" si="22"/>
        <v>28.263291697459998</v>
      </c>
      <c r="DK52" s="8">
        <f t="shared" si="22"/>
        <v>28.199642764557318</v>
      </c>
      <c r="DL52" s="8">
        <f t="shared" si="22"/>
        <v>28.136137169051533</v>
      </c>
      <c r="DM52" s="8">
        <f t="shared" si="22"/>
        <v>28.072774588146828</v>
      </c>
      <c r="DN52" s="8">
        <f t="shared" si="22"/>
        <v>28.00955469977432</v>
      </c>
      <c r="DO52" s="8">
        <f t="shared" si="22"/>
        <v>27.946477182590428</v>
      </c>
      <c r="DP52" s="8">
        <f t="shared" si="22"/>
        <v>27.883541715975234</v>
      </c>
      <c r="DQ52" s="8">
        <f t="shared" si="22"/>
        <v>27.820747980030855</v>
      </c>
      <c r="DR52" s="8">
        <f t="shared" si="22"/>
        <v>27.758095655579826</v>
      </c>
      <c r="DS52" s="8">
        <f t="shared" si="22"/>
        <v>27.69558442416346</v>
      </c>
      <c r="DT52" s="8">
        <f t="shared" si="22"/>
        <v>27.633213968040245</v>
      </c>
      <c r="DU52" s="8">
        <f t="shared" si="22"/>
        <v>27.570983970184216</v>
      </c>
      <c r="DV52" s="8">
        <f t="shared" si="22"/>
        <v>27.508894114283361</v>
      </c>
      <c r="DW52" s="8">
        <f t="shared" si="22"/>
        <v>27.446944084737993</v>
      </c>
      <c r="DX52" s="8">
        <f t="shared" si="22"/>
        <v>27.385133566659164</v>
      </c>
      <c r="DY52" s="8">
        <f t="shared" si="22"/>
        <v>27.323462245867045</v>
      </c>
      <c r="DZ52" s="8">
        <f t="shared" si="22"/>
        <v>27.261929808889352</v>
      </c>
      <c r="EA52" s="8">
        <f t="shared" si="22"/>
        <v>27.200535942959732</v>
      </c>
      <c r="EB52" s="8">
        <f t="shared" ref="EB52:GM52" si="23">EA52*(1-$C$43)</f>
        <v>27.139280336016185</v>
      </c>
      <c r="EC52" s="8">
        <f t="shared" si="23"/>
        <v>27.078162676699474</v>
      </c>
      <c r="ED52" s="8">
        <f t="shared" si="23"/>
        <v>27.017182654351547</v>
      </c>
      <c r="EE52" s="8">
        <f t="shared" si="23"/>
        <v>26.956339959013945</v>
      </c>
      <c r="EF52" s="8">
        <f t="shared" si="23"/>
        <v>26.895634281426243</v>
      </c>
      <c r="EG52" s="8">
        <f t="shared" si="23"/>
        <v>26.835065313024472</v>
      </c>
      <c r="EH52" s="8">
        <f t="shared" si="23"/>
        <v>26.774632745939542</v>
      </c>
      <c r="EI52" s="8">
        <f t="shared" si="23"/>
        <v>26.714336272995684</v>
      </c>
      <c r="EJ52" s="8">
        <f t="shared" si="23"/>
        <v>26.654175587708895</v>
      </c>
      <c r="EK52" s="8">
        <f t="shared" si="23"/>
        <v>26.594150384285374</v>
      </c>
      <c r="EL52" s="8">
        <f t="shared" si="23"/>
        <v>26.534260357619964</v>
      </c>
      <c r="EM52" s="8">
        <f t="shared" si="23"/>
        <v>26.474505203294601</v>
      </c>
      <c r="EN52" s="8">
        <f t="shared" si="23"/>
        <v>26.414884617576782</v>
      </c>
      <c r="EO52" s="8">
        <f t="shared" si="23"/>
        <v>26.355398297417999</v>
      </c>
      <c r="EP52" s="8">
        <f t="shared" si="23"/>
        <v>26.296045940452213</v>
      </c>
      <c r="EQ52" s="8">
        <f t="shared" si="23"/>
        <v>26.236827244994313</v>
      </c>
      <c r="ER52" s="8">
        <f t="shared" si="23"/>
        <v>26.177741910038584</v>
      </c>
      <c r="ES52" s="8">
        <f t="shared" si="23"/>
        <v>26.118789635257176</v>
      </c>
      <c r="ET52" s="8">
        <f t="shared" si="23"/>
        <v>26.059970120998575</v>
      </c>
      <c r="EU52" s="8">
        <f t="shared" si="23"/>
        <v>26.001283068286085</v>
      </c>
      <c r="EV52" s="8">
        <f t="shared" si="23"/>
        <v>25.942728178816303</v>
      </c>
      <c r="EW52" s="8">
        <f t="shared" si="23"/>
        <v>25.884305154957609</v>
      </c>
      <c r="EX52" s="8">
        <f t="shared" si="23"/>
        <v>25.826013699748643</v>
      </c>
      <c r="EY52" s="8">
        <f t="shared" si="23"/>
        <v>25.767853516896807</v>
      </c>
      <c r="EZ52" s="8">
        <f t="shared" si="23"/>
        <v>25.709824310776753</v>
      </c>
      <c r="FA52" s="8">
        <f t="shared" si="23"/>
        <v>25.651925786428883</v>
      </c>
      <c r="FB52" s="8">
        <f t="shared" si="23"/>
        <v>25.594157649557843</v>
      </c>
      <c r="FC52" s="8">
        <f t="shared" si="23"/>
        <v>25.536519606531037</v>
      </c>
      <c r="FD52" s="8">
        <f t="shared" si="23"/>
        <v>25.479011364377129</v>
      </c>
      <c r="FE52" s="8">
        <f t="shared" si="23"/>
        <v>25.421632630784551</v>
      </c>
      <c r="FF52" s="8">
        <f t="shared" si="23"/>
        <v>25.364383114100022</v>
      </c>
      <c r="FG52" s="8">
        <f t="shared" si="23"/>
        <v>25.307262523327068</v>
      </c>
      <c r="FH52" s="8">
        <f t="shared" si="23"/>
        <v>25.250270568124535</v>
      </c>
      <c r="FI52" s="8">
        <f t="shared" si="23"/>
        <v>25.193406958805117</v>
      </c>
      <c r="FJ52" s="8">
        <f t="shared" si="23"/>
        <v>25.136671406333885</v>
      </c>
      <c r="FK52" s="8">
        <f t="shared" si="23"/>
        <v>25.080063622326822</v>
      </c>
      <c r="FL52" s="8">
        <f t="shared" si="23"/>
        <v>25.02358331904934</v>
      </c>
      <c r="FM52" s="8">
        <f t="shared" si="23"/>
        <v>24.96723020941484</v>
      </c>
      <c r="FN52" s="8">
        <f t="shared" si="23"/>
        <v>24.911004006983237</v>
      </c>
      <c r="FO52" s="8">
        <f t="shared" si="23"/>
        <v>24.854904425959511</v>
      </c>
      <c r="FP52" s="8">
        <f t="shared" si="23"/>
        <v>24.798931181192248</v>
      </c>
      <c r="FQ52" s="8">
        <f t="shared" si="23"/>
        <v>24.743083988172202</v>
      </c>
      <c r="FR52" s="8">
        <f t="shared" si="23"/>
        <v>24.687362563030838</v>
      </c>
      <c r="FS52" s="8">
        <f t="shared" si="23"/>
        <v>24.63176662253889</v>
      </c>
      <c r="FT52" s="8">
        <f t="shared" si="23"/>
        <v>24.576295884104933</v>
      </c>
      <c r="FU52" s="8">
        <f t="shared" si="23"/>
        <v>24.520950065773928</v>
      </c>
      <c r="FV52" s="8">
        <f t="shared" si="23"/>
        <v>24.465728886225804</v>
      </c>
      <c r="FW52" s="8">
        <f t="shared" si="23"/>
        <v>24.410632064774024</v>
      </c>
      <c r="FX52" s="8">
        <f t="shared" si="23"/>
        <v>24.355659321364151</v>
      </c>
      <c r="FY52" s="8">
        <f t="shared" si="23"/>
        <v>24.300810376572439</v>
      </c>
      <c r="FZ52" s="8">
        <f t="shared" si="23"/>
        <v>24.246084951604399</v>
      </c>
      <c r="GA52" s="8">
        <f t="shared" si="23"/>
        <v>24.191482768293383</v>
      </c>
      <c r="GB52" s="8">
        <f t="shared" si="23"/>
        <v>24.137003549099187</v>
      </c>
      <c r="GC52" s="8">
        <f t="shared" si="23"/>
        <v>24.082647017106616</v>
      </c>
      <c r="GD52" s="8">
        <f t="shared" si="23"/>
        <v>24.02841289602409</v>
      </c>
      <c r="GE52" s="8">
        <f t="shared" si="23"/>
        <v>23.974300910182244</v>
      </c>
      <c r="GF52" s="8">
        <f t="shared" si="23"/>
        <v>23.920310784532514</v>
      </c>
      <c r="GG52" s="8">
        <f t="shared" si="23"/>
        <v>23.866442244645746</v>
      </c>
      <c r="GH52" s="8">
        <f t="shared" si="23"/>
        <v>23.812695016710805</v>
      </c>
      <c r="GI52" s="8">
        <f t="shared" si="23"/>
        <v>23.75906882753317</v>
      </c>
      <c r="GJ52" s="8">
        <f t="shared" si="23"/>
        <v>23.705563404533564</v>
      </c>
      <c r="GK52" s="8">
        <f t="shared" si="23"/>
        <v>23.652178475746553</v>
      </c>
      <c r="GL52" s="8">
        <f t="shared" si="23"/>
        <v>23.59891376981917</v>
      </c>
      <c r="GM52" s="8">
        <f t="shared" si="23"/>
        <v>23.545769016009537</v>
      </c>
      <c r="GN52" s="8">
        <f t="shared" ref="GN52:IY52" si="24">GM52*(1-$C$43)</f>
        <v>23.492743944185481</v>
      </c>
      <c r="GO52" s="8">
        <f t="shared" si="24"/>
        <v>23.439838284823175</v>
      </c>
      <c r="GP52" s="8">
        <f t="shared" si="24"/>
        <v>23.387051769005751</v>
      </c>
      <c r="GQ52" s="8">
        <f t="shared" si="24"/>
        <v>23.334384128421949</v>
      </c>
      <c r="GR52" s="8">
        <f t="shared" si="24"/>
        <v>23.281835095364741</v>
      </c>
      <c r="GS52" s="8">
        <f t="shared" si="24"/>
        <v>23.22940440272998</v>
      </c>
      <c r="GT52" s="8">
        <f t="shared" si="24"/>
        <v>23.17709178401503</v>
      </c>
      <c r="GU52" s="8">
        <f t="shared" si="24"/>
        <v>23.124896973317426</v>
      </c>
      <c r="GV52" s="8">
        <f t="shared" si="24"/>
        <v>23.072819705333515</v>
      </c>
      <c r="GW52" s="8">
        <f t="shared" si="24"/>
        <v>23.020859715357105</v>
      </c>
      <c r="GX52" s="8">
        <f t="shared" si="24"/>
        <v>22.969016739278121</v>
      </c>
      <c r="GY52" s="8">
        <f t="shared" si="24"/>
        <v>22.917290513581268</v>
      </c>
      <c r="GZ52" s="8">
        <f t="shared" si="24"/>
        <v>22.865680775344682</v>
      </c>
      <c r="HA52" s="8">
        <f t="shared" si="24"/>
        <v>22.814187262238605</v>
      </c>
      <c r="HB52" s="8">
        <f t="shared" si="24"/>
        <v>22.762809712524042</v>
      </c>
      <c r="HC52" s="8">
        <f t="shared" si="24"/>
        <v>22.711547865051436</v>
      </c>
      <c r="HD52" s="8">
        <f t="shared" si="24"/>
        <v>22.66040145925934</v>
      </c>
      <c r="HE52" s="8">
        <f t="shared" si="24"/>
        <v>22.609370235173088</v>
      </c>
      <c r="HF52" s="8">
        <f t="shared" si="24"/>
        <v>22.558453933403477</v>
      </c>
      <c r="HG52" s="8">
        <f t="shared" si="24"/>
        <v>22.507652295145451</v>
      </c>
      <c r="HH52" s="8">
        <f t="shared" si="24"/>
        <v>22.456965062176785</v>
      </c>
      <c r="HI52" s="8">
        <f t="shared" si="24"/>
        <v>22.406391976856764</v>
      </c>
      <c r="HJ52" s="8">
        <f t="shared" si="24"/>
        <v>22.355932782124881</v>
      </c>
      <c r="HK52" s="8">
        <f t="shared" si="24"/>
        <v>22.305587221499536</v>
      </c>
      <c r="HL52" s="8">
        <f t="shared" si="24"/>
        <v>22.255355039076719</v>
      </c>
      <c r="HM52" s="8">
        <f t="shared" si="24"/>
        <v>22.205235979528716</v>
      </c>
      <c r="HN52" s="8">
        <f t="shared" si="24"/>
        <v>22.155229788102815</v>
      </c>
      <c r="HO52" s="8">
        <f t="shared" si="24"/>
        <v>22.105336210620006</v>
      </c>
      <c r="HP52" s="8">
        <f t="shared" si="24"/>
        <v>22.055554993473688</v>
      </c>
      <c r="HQ52" s="8">
        <f t="shared" si="24"/>
        <v>22.005885883628384</v>
      </c>
      <c r="HR52" s="8">
        <f t="shared" si="24"/>
        <v>21.956328628618451</v>
      </c>
      <c r="HS52" s="8">
        <f t="shared" si="24"/>
        <v>21.9068829765468</v>
      </c>
      <c r="HT52" s="8">
        <f t="shared" si="24"/>
        <v>21.857548676083617</v>
      </c>
      <c r="HU52" s="8">
        <f t="shared" si="24"/>
        <v>21.808325476465075</v>
      </c>
      <c r="HV52" s="8">
        <f t="shared" si="24"/>
        <v>21.759213127492075</v>
      </c>
      <c r="HW52" s="8">
        <f t="shared" si="24"/>
        <v>21.71021137952896</v>
      </c>
      <c r="HX52" s="8">
        <f t="shared" si="24"/>
        <v>21.66131998350226</v>
      </c>
      <c r="HY52" s="8">
        <f t="shared" si="24"/>
        <v>21.612538690899413</v>
      </c>
      <c r="HZ52" s="8">
        <f t="shared" si="24"/>
        <v>21.563867253767508</v>
      </c>
      <c r="IA52" s="8">
        <f t="shared" si="24"/>
        <v>21.515305424712022</v>
      </c>
      <c r="IB52" s="8">
        <f t="shared" si="24"/>
        <v>21.466852956895568</v>
      </c>
      <c r="IC52" s="8">
        <f t="shared" si="24"/>
        <v>21.41850960403664</v>
      </c>
      <c r="ID52" s="8">
        <f t="shared" si="24"/>
        <v>21.370275120408348</v>
      </c>
      <c r="IE52" s="8">
        <f t="shared" si="24"/>
        <v>21.322149260837186</v>
      </c>
      <c r="IF52" s="8">
        <f t="shared" si="24"/>
        <v>21.274131780701779</v>
      </c>
      <c r="IG52" s="8">
        <f t="shared" si="24"/>
        <v>21.226222435931639</v>
      </c>
      <c r="IH52" s="8">
        <f t="shared" si="24"/>
        <v>21.178420983005921</v>
      </c>
      <c r="II52" s="8">
        <f t="shared" si="24"/>
        <v>21.130727178952192</v>
      </c>
      <c r="IJ52" s="8">
        <f t="shared" si="24"/>
        <v>21.08314078134519</v>
      </c>
      <c r="IK52" s="8">
        <f t="shared" si="24"/>
        <v>21.035661548305601</v>
      </c>
      <c r="IL52" s="8">
        <f t="shared" si="24"/>
        <v>20.988289238498815</v>
      </c>
      <c r="IM52" s="8">
        <f t="shared" si="24"/>
        <v>20.941023611133716</v>
      </c>
      <c r="IN52" s="8">
        <f t="shared" si="24"/>
        <v>20.893864425961443</v>
      </c>
      <c r="IO52" s="8">
        <f t="shared" si="24"/>
        <v>20.846811443274177</v>
      </c>
      <c r="IP52" s="8">
        <f t="shared" si="24"/>
        <v>20.799864423903923</v>
      </c>
      <c r="IQ52" s="8">
        <f t="shared" si="24"/>
        <v>20.75302312922129</v>
      </c>
      <c r="IR52" s="8">
        <f t="shared" si="24"/>
        <v>20.706287321134283</v>
      </c>
      <c r="IS52" s="8">
        <f t="shared" si="24"/>
        <v>20.659656762087089</v>
      </c>
      <c r="IT52" s="8">
        <f t="shared" si="24"/>
        <v>20.613131215058868</v>
      </c>
      <c r="IU52" s="8">
        <f t="shared" si="24"/>
        <v>20.566710443562556</v>
      </c>
      <c r="IV52" s="8">
        <f t="shared" si="24"/>
        <v>20.520394211643652</v>
      </c>
      <c r="IW52" s="8">
        <f t="shared" si="24"/>
        <v>20.474182283879028</v>
      </c>
      <c r="IX52" s="8">
        <f t="shared" si="24"/>
        <v>20.42807442537573</v>
      </c>
      <c r="IY52" s="8">
        <f t="shared" si="24"/>
        <v>20.382070401769784</v>
      </c>
      <c r="IZ52" s="8">
        <f t="shared" ref="IZ52:LK52" si="25">IY52*(1-$C$43)</f>
        <v>20.336169979224998</v>
      </c>
      <c r="JA52" s="8">
        <f t="shared" si="25"/>
        <v>20.290372924431782</v>
      </c>
      <c r="JB52" s="8">
        <f t="shared" si="25"/>
        <v>20.24467900460596</v>
      </c>
      <c r="JC52" s="8">
        <f t="shared" si="25"/>
        <v>20.199087987487587</v>
      </c>
      <c r="JD52" s="8">
        <f t="shared" si="25"/>
        <v>20.153599641339763</v>
      </c>
      <c r="JE52" s="8">
        <f t="shared" si="25"/>
        <v>20.108213734947466</v>
      </c>
      <c r="JF52" s="8">
        <f t="shared" si="25"/>
        <v>20.062930037616365</v>
      </c>
      <c r="JG52" s="8">
        <f t="shared" si="25"/>
        <v>20.017748319171652</v>
      </c>
      <c r="JH52" s="8">
        <f t="shared" si="25"/>
        <v>19.972668349956876</v>
      </c>
      <c r="JI52" s="8">
        <f t="shared" si="25"/>
        <v>19.927689900832775</v>
      </c>
      <c r="JJ52" s="8">
        <f t="shared" si="25"/>
        <v>19.8828127431761</v>
      </c>
      <c r="JK52" s="8">
        <f t="shared" si="25"/>
        <v>19.838036648878468</v>
      </c>
      <c r="JL52" s="8">
        <f t="shared" si="25"/>
        <v>19.793361390345193</v>
      </c>
      <c r="JM52" s="8">
        <f t="shared" si="25"/>
        <v>19.748786740494136</v>
      </c>
      <c r="JN52" s="8">
        <f t="shared" si="25"/>
        <v>19.704312472754541</v>
      </c>
      <c r="JO52" s="8">
        <f t="shared" si="25"/>
        <v>19.659938361065898</v>
      </c>
      <c r="JP52" s="8">
        <f t="shared" si="25"/>
        <v>19.615664179876777</v>
      </c>
      <c r="JQ52" s="8">
        <f t="shared" si="25"/>
        <v>19.571489704143694</v>
      </c>
      <c r="JR52" s="8">
        <f t="shared" si="25"/>
        <v>19.52741470932996</v>
      </c>
      <c r="JS52" s="8">
        <f t="shared" si="25"/>
        <v>19.483438971404549</v>
      </c>
      <c r="JT52" s="8">
        <f t="shared" si="25"/>
        <v>19.439562266840944</v>
      </c>
      <c r="JU52" s="8">
        <f t="shared" si="25"/>
        <v>19.395784372616017</v>
      </c>
      <c r="JV52" s="8">
        <f t="shared" si="25"/>
        <v>19.352105066208885</v>
      </c>
      <c r="JW52" s="8">
        <f t="shared" si="25"/>
        <v>19.308524125599781</v>
      </c>
      <c r="JX52" s="8">
        <f t="shared" si="25"/>
        <v>19.265041329268929</v>
      </c>
      <c r="JY52" s="8">
        <f t="shared" si="25"/>
        <v>19.221656456195415</v>
      </c>
      <c r="JZ52" s="8">
        <f t="shared" si="25"/>
        <v>19.178369285856064</v>
      </c>
      <c r="KA52" s="8">
        <f t="shared" si="25"/>
        <v>19.135179598224315</v>
      </c>
      <c r="KB52" s="8">
        <f t="shared" si="25"/>
        <v>19.092087173769112</v>
      </c>
      <c r="KC52" s="8">
        <f t="shared" si="25"/>
        <v>19.049091793453783</v>
      </c>
      <c r="KD52" s="8">
        <f t="shared" si="25"/>
        <v>19.006193238734923</v>
      </c>
      <c r="KE52" s="8">
        <f t="shared" si="25"/>
        <v>18.96339129156129</v>
      </c>
      <c r="KF52" s="8">
        <f t="shared" si="25"/>
        <v>18.920685734372693</v>
      </c>
      <c r="KG52" s="8">
        <f t="shared" si="25"/>
        <v>18.878076350098887</v>
      </c>
      <c r="KH52" s="8">
        <f t="shared" si="25"/>
        <v>18.835562922158463</v>
      </c>
      <c r="KI52" s="8">
        <f t="shared" si="25"/>
        <v>18.793145234457761</v>
      </c>
      <c r="KJ52" s="8">
        <f t="shared" si="25"/>
        <v>18.75082307138976</v>
      </c>
      <c r="KK52" s="8">
        <f t="shared" si="25"/>
        <v>18.708596217832991</v>
      </c>
      <c r="KL52" s="8">
        <f t="shared" si="25"/>
        <v>18.666464459150429</v>
      </c>
      <c r="KM52" s="8">
        <f t="shared" si="25"/>
        <v>18.624427581188421</v>
      </c>
      <c r="KN52" s="8">
        <f t="shared" si="25"/>
        <v>18.582485370275585</v>
      </c>
      <c r="KO52" s="8">
        <f t="shared" si="25"/>
        <v>18.540637613221723</v>
      </c>
      <c r="KP52" s="8">
        <f t="shared" si="25"/>
        <v>18.498884097316747</v>
      </c>
      <c r="KQ52" s="8">
        <f t="shared" si="25"/>
        <v>18.45722461032959</v>
      </c>
      <c r="KR52" s="8">
        <f t="shared" si="25"/>
        <v>18.415658940507125</v>
      </c>
      <c r="KS52" s="8">
        <f t="shared" si="25"/>
        <v>18.374186876573102</v>
      </c>
      <c r="KT52" s="8">
        <f t="shared" si="25"/>
        <v>18.332808207727059</v>
      </c>
      <c r="KU52" s="8">
        <f t="shared" si="25"/>
        <v>18.291522723643258</v>
      </c>
      <c r="KV52" s="8">
        <f t="shared" si="25"/>
        <v>18.250330214469614</v>
      </c>
      <c r="KW52" s="8">
        <f t="shared" si="25"/>
        <v>18.209230470826629</v>
      </c>
      <c r="KX52" s="8">
        <f t="shared" si="25"/>
        <v>18.168223283806327</v>
      </c>
      <c r="KY52" s="8">
        <f t="shared" si="25"/>
        <v>18.127308444971195</v>
      </c>
      <c r="KZ52" s="8">
        <f t="shared" si="25"/>
        <v>18.086485746353119</v>
      </c>
      <c r="LA52" s="8">
        <f t="shared" si="25"/>
        <v>18.045754980452333</v>
      </c>
      <c r="LB52" s="8">
        <f t="shared" si="25"/>
        <v>18.005115940236355</v>
      </c>
      <c r="LC52" s="8">
        <f t="shared" si="25"/>
        <v>17.964568419138942</v>
      </c>
      <c r="LD52" s="8">
        <f t="shared" si="25"/>
        <v>17.92411221105904</v>
      </c>
      <c r="LE52" s="8">
        <f t="shared" si="25"/>
        <v>17.883747110359735</v>
      </c>
      <c r="LF52" s="8">
        <f t="shared" si="25"/>
        <v>17.843472911867206</v>
      </c>
      <c r="LG52" s="8">
        <f t="shared" si="25"/>
        <v>17.803289410869681</v>
      </c>
      <c r="LH52" s="8">
        <f t="shared" si="25"/>
        <v>17.763196403116403</v>
      </c>
      <c r="LI52" s="8">
        <f t="shared" si="25"/>
        <v>17.723193684816586</v>
      </c>
      <c r="LJ52" s="8">
        <f t="shared" si="25"/>
        <v>17.683281052638378</v>
      </c>
      <c r="LK52" s="8">
        <f t="shared" si="25"/>
        <v>17.643458303707835</v>
      </c>
      <c r="LL52" s="8">
        <f t="shared" ref="LL52:NW52" si="26">LK52*(1-$C$43)</f>
        <v>17.603725235607882</v>
      </c>
      <c r="LM52" s="8">
        <f t="shared" si="26"/>
        <v>17.564081646377293</v>
      </c>
      <c r="LN52" s="8">
        <f t="shared" si="26"/>
        <v>17.524527334509649</v>
      </c>
      <c r="LO52" s="8">
        <f t="shared" si="26"/>
        <v>17.485062098952334</v>
      </c>
      <c r="LP52" s="8">
        <f t="shared" si="26"/>
        <v>17.445685739105492</v>
      </c>
      <c r="LQ52" s="8">
        <f t="shared" si="26"/>
        <v>17.406398054821025</v>
      </c>
      <c r="LR52" s="8">
        <f t="shared" si="26"/>
        <v>17.367198846401568</v>
      </c>
      <c r="LS52" s="8">
        <f t="shared" si="26"/>
        <v>17.328087914599472</v>
      </c>
      <c r="LT52" s="8">
        <f t="shared" si="26"/>
        <v>17.289065060615794</v>
      </c>
      <c r="LU52" s="8">
        <f t="shared" si="26"/>
        <v>17.250130086099286</v>
      </c>
      <c r="LV52" s="8">
        <f t="shared" si="26"/>
        <v>17.21128279314539</v>
      </c>
      <c r="LW52" s="8">
        <f t="shared" si="26"/>
        <v>17.172522984295227</v>
      </c>
      <c r="LX52" s="8">
        <f t="shared" si="26"/>
        <v>17.133850462534593</v>
      </c>
      <c r="LY52" s="8">
        <f t="shared" si="26"/>
        <v>17.095265031292964</v>
      </c>
      <c r="LZ52" s="8">
        <f t="shared" si="26"/>
        <v>17.056766494442492</v>
      </c>
      <c r="MA52" s="8">
        <f t="shared" si="26"/>
        <v>17.018354656297006</v>
      </c>
      <c r="MB52" s="8">
        <f t="shared" si="26"/>
        <v>16.980029321611024</v>
      </c>
      <c r="MC52" s="8">
        <f t="shared" si="26"/>
        <v>16.941790295578755</v>
      </c>
      <c r="MD52" s="8">
        <f t="shared" si="26"/>
        <v>16.903637383833111</v>
      </c>
      <c r="ME52" s="8">
        <f t="shared" si="26"/>
        <v>16.865570392444717</v>
      </c>
      <c r="MF52" s="8">
        <f t="shared" si="26"/>
        <v>16.82758912792093</v>
      </c>
      <c r="MG52" s="8">
        <f t="shared" si="26"/>
        <v>16.789693397204854</v>
      </c>
      <c r="MH52" s="8">
        <f t="shared" si="26"/>
        <v>16.751883007674348</v>
      </c>
      <c r="MI52" s="8">
        <f t="shared" si="26"/>
        <v>16.714157767141064</v>
      </c>
      <c r="MJ52" s="8">
        <f t="shared" si="26"/>
        <v>16.676517483849462</v>
      </c>
      <c r="MK52" s="8">
        <f t="shared" si="26"/>
        <v>16.638961966475833</v>
      </c>
      <c r="ML52" s="8">
        <f t="shared" si="26"/>
        <v>16.601491024127327</v>
      </c>
      <c r="MM52" s="8">
        <f t="shared" si="26"/>
        <v>16.564104466340993</v>
      </c>
      <c r="MN52" s="8">
        <f t="shared" si="26"/>
        <v>16.526802103082794</v>
      </c>
      <c r="MO52" s="8">
        <f t="shared" si="26"/>
        <v>16.48958374474665</v>
      </c>
      <c r="MP52" s="8">
        <f t="shared" si="26"/>
        <v>16.452449202153481</v>
      </c>
      <c r="MQ52" s="8">
        <f t="shared" si="26"/>
        <v>16.415398286550232</v>
      </c>
      <c r="MR52" s="8">
        <f t="shared" si="26"/>
        <v>16.378430809608922</v>
      </c>
      <c r="MS52" s="8">
        <f t="shared" si="26"/>
        <v>16.341546583425682</v>
      </c>
      <c r="MT52" s="8">
        <f t="shared" si="26"/>
        <v>16.304745420519808</v>
      </c>
      <c r="MU52" s="8">
        <f t="shared" si="26"/>
        <v>16.268027133832796</v>
      </c>
      <c r="MV52" s="8">
        <f t="shared" si="26"/>
        <v>16.231391536727404</v>
      </c>
      <c r="MW52" s="8">
        <f t="shared" si="26"/>
        <v>16.194838442986693</v>
      </c>
      <c r="MX52" s="8">
        <f t="shared" si="26"/>
        <v>16.158367666813088</v>
      </c>
      <c r="MY52" s="8">
        <f t="shared" si="26"/>
        <v>16.121979022827425</v>
      </c>
      <c r="MZ52" s="8">
        <f t="shared" si="26"/>
        <v>16.085672326068018</v>
      </c>
      <c r="NA52" s="8">
        <f t="shared" si="26"/>
        <v>16.049447391989712</v>
      </c>
      <c r="NB52" s="8">
        <f t="shared" si="26"/>
        <v>16.013304036462952</v>
      </c>
      <c r="NC52" s="8">
        <f t="shared" si="26"/>
        <v>15.977242075772837</v>
      </c>
      <c r="ND52" s="8">
        <f t="shared" si="26"/>
        <v>15.941261326618196</v>
      </c>
      <c r="NE52" s="8">
        <f t="shared" si="26"/>
        <v>15.905361606110652</v>
      </c>
      <c r="NF52" s="8">
        <f t="shared" si="26"/>
        <v>15.869542731773691</v>
      </c>
      <c r="NG52" s="8">
        <f t="shared" si="26"/>
        <v>15.833804521541737</v>
      </c>
      <c r="NH52" s="8">
        <f t="shared" si="26"/>
        <v>15.798146793759225</v>
      </c>
      <c r="NI52" s="8">
        <f t="shared" si="26"/>
        <v>15.762569367179678</v>
      </c>
      <c r="NJ52" s="8">
        <f t="shared" si="26"/>
        <v>15.727072060964788</v>
      </c>
      <c r="NK52" s="8">
        <f t="shared" si="26"/>
        <v>15.691654694683494</v>
      </c>
      <c r="NL52" s="8">
        <f t="shared" si="26"/>
        <v>15.656317088311066</v>
      </c>
      <c r="NM52" s="8">
        <f t="shared" si="26"/>
        <v>15.62105906222819</v>
      </c>
      <c r="NN52" s="8">
        <f t="shared" si="26"/>
        <v>15.585880437220052</v>
      </c>
      <c r="NO52" s="8">
        <f t="shared" si="26"/>
        <v>15.550781034475431</v>
      </c>
      <c r="NP52" s="8">
        <f t="shared" si="26"/>
        <v>15.515760675585792</v>
      </c>
      <c r="NQ52" s="8">
        <f t="shared" si="26"/>
        <v>15.480819182544373</v>
      </c>
      <c r="NR52" s="8">
        <f t="shared" si="26"/>
        <v>15.445956377745283</v>
      </c>
      <c r="NS52" s="8">
        <f t="shared" si="26"/>
        <v>15.411172083982599</v>
      </c>
      <c r="NT52" s="8">
        <f t="shared" si="26"/>
        <v>15.37646612444947</v>
      </c>
      <c r="NU52" s="8">
        <f t="shared" si="26"/>
        <v>15.341838322737209</v>
      </c>
      <c r="NV52" s="8">
        <f t="shared" si="26"/>
        <v>15.307288502834403</v>
      </c>
      <c r="NW52" s="8">
        <f t="shared" si="26"/>
        <v>15.27281648912602</v>
      </c>
      <c r="NX52" s="8">
        <f t="shared" ref="NX52:QI52" si="27">NW52*(1-$C$43)</f>
        <v>15.238422106392507</v>
      </c>
      <c r="NY52" s="8">
        <f t="shared" si="27"/>
        <v>15.204105179808911</v>
      </c>
      <c r="NZ52" s="8">
        <f t="shared" si="27"/>
        <v>15.16986553494398</v>
      </c>
      <c r="OA52" s="8">
        <f t="shared" si="27"/>
        <v>15.135702997759285</v>
      </c>
      <c r="OB52" s="8">
        <f t="shared" si="27"/>
        <v>15.101617394608331</v>
      </c>
      <c r="OC52" s="8">
        <f t="shared" si="27"/>
        <v>15.067608552235672</v>
      </c>
      <c r="OD52" s="8">
        <f t="shared" si="27"/>
        <v>15.033676297776037</v>
      </c>
      <c r="OE52" s="8">
        <f t="shared" si="27"/>
        <v>14.999820458753444</v>
      </c>
      <c r="OF52" s="8">
        <f t="shared" si="27"/>
        <v>14.96604086308033</v>
      </c>
      <c r="OG52" s="8">
        <f t="shared" si="27"/>
        <v>14.932337339056673</v>
      </c>
      <c r="OH52" s="8">
        <f t="shared" si="27"/>
        <v>14.898709715369117</v>
      </c>
      <c r="OI52" s="8">
        <f t="shared" si="27"/>
        <v>14.865157821090106</v>
      </c>
      <c r="OJ52" s="8">
        <f t="shared" si="27"/>
        <v>14.831681485677011</v>
      </c>
      <c r="OK52" s="8">
        <f t="shared" si="27"/>
        <v>14.798280538971266</v>
      </c>
      <c r="OL52" s="8">
        <f t="shared" si="27"/>
        <v>14.764954811197502</v>
      </c>
      <c r="OM52" s="8">
        <f t="shared" si="27"/>
        <v>14.731704132962685</v>
      </c>
      <c r="ON52" s="8">
        <f t="shared" si="27"/>
        <v>14.698528335255252</v>
      </c>
      <c r="OO52" s="8">
        <f t="shared" si="27"/>
        <v>14.665427249444257</v>
      </c>
      <c r="OP52" s="8">
        <f t="shared" si="27"/>
        <v>14.632400707278508</v>
      </c>
      <c r="OQ52" s="8">
        <f t="shared" si="27"/>
        <v>14.599448540885717</v>
      </c>
      <c r="OR52" s="8">
        <f t="shared" si="27"/>
        <v>14.566570582771643</v>
      </c>
      <c r="OS52" s="8">
        <f t="shared" si="27"/>
        <v>14.533766665819241</v>
      </c>
      <c r="OT52" s="8">
        <f t="shared" si="27"/>
        <v>14.501036623287817</v>
      </c>
      <c r="OU52" s="8">
        <f t="shared" si="27"/>
        <v>14.468380288812172</v>
      </c>
      <c r="OV52" s="8">
        <f t="shared" si="27"/>
        <v>14.435797496401767</v>
      </c>
      <c r="OW52" s="8">
        <f t="shared" si="27"/>
        <v>14.40328808043987</v>
      </c>
      <c r="OX52" s="8">
        <f t="shared" si="27"/>
        <v>14.370851875682719</v>
      </c>
      <c r="OY52" s="8">
        <f t="shared" si="27"/>
        <v>14.338488717258681</v>
      </c>
      <c r="OZ52" s="8">
        <f t="shared" si="27"/>
        <v>14.306198440667414</v>
      </c>
      <c r="PA52" s="8">
        <f t="shared" si="27"/>
        <v>14.27398088177903</v>
      </c>
      <c r="PB52" s="8">
        <f t="shared" si="27"/>
        <v>14.241835876833264</v>
      </c>
      <c r="PC52" s="8">
        <f t="shared" si="27"/>
        <v>14.209763262438635</v>
      </c>
      <c r="PD52" s="8">
        <f t="shared" si="27"/>
        <v>14.177762875571622</v>
      </c>
      <c r="PE52" s="8">
        <f t="shared" si="27"/>
        <v>14.145834553575835</v>
      </c>
      <c r="PF52" s="8">
        <f t="shared" si="27"/>
        <v>14.113978134161181</v>
      </c>
      <c r="PG52" s="8">
        <f t="shared" si="27"/>
        <v>14.082193455403051</v>
      </c>
      <c r="PH52" s="8">
        <f t="shared" si="27"/>
        <v>14.050480355741483</v>
      </c>
      <c r="PI52" s="8">
        <f t="shared" si="27"/>
        <v>14.018838673980353</v>
      </c>
      <c r="PJ52" s="8">
        <f t="shared" si="27"/>
        <v>13.987268249286549</v>
      </c>
      <c r="PK52" s="8">
        <f t="shared" si="27"/>
        <v>13.955768921189156</v>
      </c>
      <c r="PL52" s="8">
        <f t="shared" si="27"/>
        <v>13.924340529578638</v>
      </c>
      <c r="PM52" s="8">
        <f t="shared" si="27"/>
        <v>13.892982914706026</v>
      </c>
      <c r="PN52" s="8">
        <f t="shared" si="27"/>
        <v>13.861695917182107</v>
      </c>
      <c r="PO52" s="8">
        <f t="shared" si="27"/>
        <v>13.830479377976612</v>
      </c>
      <c r="PP52" s="8">
        <f t="shared" si="27"/>
        <v>13.799333138417408</v>
      </c>
      <c r="PQ52" s="8">
        <f t="shared" si="27"/>
        <v>13.768257040189692</v>
      </c>
      <c r="PR52" s="8">
        <f t="shared" si="27"/>
        <v>13.737250925335184</v>
      </c>
      <c r="PS52" s="8">
        <f t="shared" si="27"/>
        <v>13.706314636251328</v>
      </c>
      <c r="PT52" s="8">
        <f t="shared" si="27"/>
        <v>13.67544801569049</v>
      </c>
      <c r="PU52" s="8">
        <f t="shared" si="27"/>
        <v>13.644650906759155</v>
      </c>
      <c r="PV52" s="8">
        <f t="shared" si="27"/>
        <v>13.613923152917133</v>
      </c>
      <c r="PW52" s="8">
        <f t="shared" si="27"/>
        <v>13.583264597976763</v>
      </c>
      <c r="PX52" s="8">
        <f t="shared" si="27"/>
        <v>13.552675086102118</v>
      </c>
      <c r="PY52" s="8">
        <f t="shared" si="27"/>
        <v>13.522154461808215</v>
      </c>
      <c r="PZ52" s="8">
        <f t="shared" si="27"/>
        <v>13.491702569960223</v>
      </c>
      <c r="QA52" s="8">
        <f t="shared" si="27"/>
        <v>13.461319255772672</v>
      </c>
      <c r="QB52" s="8">
        <f t="shared" si="27"/>
        <v>13.431004364808672</v>
      </c>
      <c r="QC52" s="8">
        <f t="shared" si="27"/>
        <v>13.400757742979122</v>
      </c>
      <c r="QD52" s="8">
        <f t="shared" si="27"/>
        <v>13.370579236541932</v>
      </c>
      <c r="QE52" s="8">
        <f t="shared" si="27"/>
        <v>13.34046869210124</v>
      </c>
      <c r="QF52" s="8">
        <f t="shared" si="27"/>
        <v>13.310425956606627</v>
      </c>
      <c r="QG52" s="8">
        <f t="shared" si="27"/>
        <v>13.280450877352349</v>
      </c>
      <c r="QH52" s="8">
        <f t="shared" si="27"/>
        <v>13.250543301976551</v>
      </c>
      <c r="QI52" s="8">
        <f t="shared" si="27"/>
        <v>13.220703078460499</v>
      </c>
      <c r="QJ52" s="8">
        <f t="shared" ref="QJ52:SU52" si="28">QI52*(1-$C$43)</f>
        <v>13.190930055127806</v>
      </c>
      <c r="QK52" s="8">
        <f t="shared" si="28"/>
        <v>13.161224080643658</v>
      </c>
      <c r="QL52" s="8">
        <f t="shared" si="28"/>
        <v>13.131585004014047</v>
      </c>
      <c r="QM52" s="8">
        <f t="shared" si="28"/>
        <v>13.102012674585007</v>
      </c>
      <c r="QN52" s="8">
        <f t="shared" si="28"/>
        <v>13.072506942041841</v>
      </c>
      <c r="QO52" s="8">
        <f t="shared" si="28"/>
        <v>13.043067656408361</v>
      </c>
      <c r="QP52" s="8">
        <f t="shared" si="28"/>
        <v>13.01369466804613</v>
      </c>
      <c r="QQ52" s="8">
        <f t="shared" si="28"/>
        <v>12.984387827653689</v>
      </c>
      <c r="QR52" s="8">
        <f t="shared" si="28"/>
        <v>12.955146986265813</v>
      </c>
      <c r="QS52" s="8">
        <f t="shared" si="28"/>
        <v>12.925971995252741</v>
      </c>
      <c r="QT52" s="8">
        <f t="shared" si="28"/>
        <v>12.896862706319432</v>
      </c>
      <c r="QU52" s="8">
        <f t="shared" si="28"/>
        <v>12.8678189715048</v>
      </c>
      <c r="QV52" s="8">
        <f t="shared" si="28"/>
        <v>12.838840643180971</v>
      </c>
      <c r="QW52" s="8">
        <f t="shared" si="28"/>
        <v>12.809927574052526</v>
      </c>
      <c r="QX52" s="8">
        <f t="shared" si="28"/>
        <v>12.781079617155759</v>
      </c>
      <c r="QY52" s="8">
        <f t="shared" si="28"/>
        <v>12.752296625857925</v>
      </c>
      <c r="QZ52" s="8">
        <f t="shared" si="28"/>
        <v>12.723578453856492</v>
      </c>
      <c r="RA52" s="8">
        <f t="shared" si="28"/>
        <v>12.694924955178406</v>
      </c>
      <c r="RB52" s="8">
        <f t="shared" si="28"/>
        <v>12.666335984179344</v>
      </c>
      <c r="RC52" s="8">
        <f t="shared" si="28"/>
        <v>12.637811395542972</v>
      </c>
      <c r="RD52" s="8">
        <f t="shared" si="28"/>
        <v>12.609351044280208</v>
      </c>
      <c r="RE52" s="8">
        <f t="shared" si="28"/>
        <v>12.580954785728489</v>
      </c>
      <c r="RF52" s="8">
        <f t="shared" si="28"/>
        <v>12.552622475551027</v>
      </c>
      <c r="RG52" s="8">
        <f t="shared" si="28"/>
        <v>12.524353969736087</v>
      </c>
      <c r="RH52" s="8">
        <f t="shared" si="28"/>
        <v>12.49614912459624</v>
      </c>
      <c r="RI52" s="8">
        <f t="shared" si="28"/>
        <v>12.468007796767649</v>
      </c>
      <c r="RJ52" s="8">
        <f t="shared" si="28"/>
        <v>12.439929843209327</v>
      </c>
      <c r="RK52" s="8">
        <f t="shared" si="28"/>
        <v>12.411915121202419</v>
      </c>
      <c r="RL52" s="8">
        <f t="shared" si="28"/>
        <v>12.383963488349471</v>
      </c>
      <c r="RM52" s="8">
        <f t="shared" si="28"/>
        <v>12.356074802573707</v>
      </c>
      <c r="RN52" s="8">
        <f t="shared" si="28"/>
        <v>12.328248922118311</v>
      </c>
      <c r="RO52" s="8">
        <f t="shared" si="28"/>
        <v>12.3004857055457</v>
      </c>
      <c r="RP52" s="8">
        <f t="shared" si="28"/>
        <v>12.272785011736811</v>
      </c>
      <c r="RQ52" s="8">
        <f t="shared" si="28"/>
        <v>12.24514669989038</v>
      </c>
      <c r="RR52" s="8">
        <f t="shared" si="28"/>
        <v>12.217570629522227</v>
      </c>
      <c r="RS52" s="8">
        <f t="shared" si="28"/>
        <v>12.190056660464542</v>
      </c>
      <c r="RT52" s="8">
        <f t="shared" si="28"/>
        <v>12.162604652865175</v>
      </c>
      <c r="RU52" s="8">
        <f t="shared" si="28"/>
        <v>12.135214467186923</v>
      </c>
      <c r="RV52" s="8">
        <f t="shared" si="28"/>
        <v>12.107885964206819</v>
      </c>
      <c r="RW52" s="8">
        <f t="shared" si="28"/>
        <v>12.080619005015425</v>
      </c>
      <c r="RX52" s="8">
        <f t="shared" si="28"/>
        <v>12.05341345101613</v>
      </c>
      <c r="RY52" s="8">
        <f t="shared" si="28"/>
        <v>12.026269163924441</v>
      </c>
      <c r="RZ52" s="8">
        <f t="shared" si="28"/>
        <v>11.999186005767283</v>
      </c>
      <c r="SA52" s="8">
        <f t="shared" si="28"/>
        <v>11.972163838882295</v>
      </c>
      <c r="SB52" s="8">
        <f t="shared" si="28"/>
        <v>11.945202525917132</v>
      </c>
      <c r="SC52" s="8">
        <f t="shared" si="28"/>
        <v>11.918301929828766</v>
      </c>
      <c r="SD52" s="8">
        <f t="shared" si="28"/>
        <v>11.891461913882791</v>
      </c>
      <c r="SE52" s="8">
        <f t="shared" si="28"/>
        <v>11.864682341652728</v>
      </c>
      <c r="SF52" s="8">
        <f t="shared" si="28"/>
        <v>11.837963077019324</v>
      </c>
      <c r="SG52" s="8">
        <f t="shared" si="28"/>
        <v>11.811303984169877</v>
      </c>
      <c r="SH52" s="8">
        <f t="shared" si="28"/>
        <v>11.784704927597526</v>
      </c>
      <c r="SI52" s="8">
        <f t="shared" si="28"/>
        <v>11.758165772100575</v>
      </c>
      <c r="SJ52" s="8">
        <f t="shared" si="28"/>
        <v>11.731686382781804</v>
      </c>
      <c r="SK52" s="8">
        <f t="shared" si="28"/>
        <v>11.705266625047779</v>
      </c>
      <c r="SL52" s="8">
        <f t="shared" si="28"/>
        <v>11.678906364608171</v>
      </c>
      <c r="SM52" s="8">
        <f t="shared" si="28"/>
        <v>11.652605467475073</v>
      </c>
      <c r="SN52" s="8">
        <f t="shared" si="28"/>
        <v>11.626363799962318</v>
      </c>
      <c r="SO52" s="8">
        <f t="shared" si="28"/>
        <v>11.600181228684802</v>
      </c>
      <c r="SP52" s="8">
        <f t="shared" si="28"/>
        <v>11.574057620557804</v>
      </c>
      <c r="SQ52" s="8">
        <f t="shared" si="28"/>
        <v>11.547992842796308</v>
      </c>
      <c r="SR52" s="8">
        <f t="shared" si="28"/>
        <v>11.521986762914331</v>
      </c>
      <c r="SS52" s="8">
        <f t="shared" si="28"/>
        <v>11.496039248724248</v>
      </c>
      <c r="ST52" s="8">
        <f t="shared" si="28"/>
        <v>11.47015016833612</v>
      </c>
      <c r="SU52" s="8">
        <f t="shared" si="28"/>
        <v>11.444319390157027</v>
      </c>
      <c r="SV52" s="8">
        <f t="shared" ref="SV52:VG52" si="29">SU52*(1-$C$43)</f>
        <v>11.418546782890393</v>
      </c>
      <c r="SW52" s="8">
        <f t="shared" si="29"/>
        <v>11.392832215535323</v>
      </c>
      <c r="SX52" s="8">
        <f t="shared" si="29"/>
        <v>11.367175557385938</v>
      </c>
      <c r="SY52" s="8">
        <f t="shared" si="29"/>
        <v>11.341576678030705</v>
      </c>
      <c r="SZ52" s="8">
        <f t="shared" si="29"/>
        <v>11.31603544735178</v>
      </c>
      <c r="TA52" s="8">
        <f t="shared" si="29"/>
        <v>11.290551735524343</v>
      </c>
      <c r="TB52" s="8">
        <f t="shared" si="29"/>
        <v>11.265125413015941</v>
      </c>
      <c r="TC52" s="8">
        <f t="shared" si="29"/>
        <v>11.239756350585829</v>
      </c>
      <c r="TD52" s="8">
        <f t="shared" si="29"/>
        <v>11.214444419284309</v>
      </c>
      <c r="TE52" s="8">
        <f t="shared" si="29"/>
        <v>11.18918949045208</v>
      </c>
      <c r="TF52" s="8">
        <f t="shared" si="29"/>
        <v>11.163991435719581</v>
      </c>
      <c r="TG52" s="8">
        <f t="shared" si="29"/>
        <v>11.138850127006339</v>
      </c>
      <c r="TH52" s="8">
        <f t="shared" si="29"/>
        <v>11.113765436520321</v>
      </c>
      <c r="TI52" s="8">
        <f t="shared" si="29"/>
        <v>11.088737236757277</v>
      </c>
      <c r="TJ52" s="8">
        <f t="shared" si="29"/>
        <v>11.063765400500099</v>
      </c>
      <c r="TK52" s="8">
        <f t="shared" si="29"/>
        <v>11.038849800818172</v>
      </c>
      <c r="TL52" s="8">
        <f t="shared" si="29"/>
        <v>11.013990311066729</v>
      </c>
      <c r="TM52" s="8">
        <f t="shared" si="29"/>
        <v>10.989186804886208</v>
      </c>
      <c r="TN52" s="8">
        <f t="shared" si="29"/>
        <v>10.964439156201603</v>
      </c>
      <c r="TO52" s="8">
        <f t="shared" si="29"/>
        <v>10.939747239221838</v>
      </c>
      <c r="TP52" s="8">
        <f t="shared" si="29"/>
        <v>10.915110928439109</v>
      </c>
      <c r="TQ52" s="8">
        <f t="shared" si="29"/>
        <v>10.890530098628263</v>
      </c>
      <c r="TR52" s="8">
        <f t="shared" si="29"/>
        <v>10.866004624846152</v>
      </c>
      <c r="TS52" s="8">
        <f t="shared" si="29"/>
        <v>10.841534382430998</v>
      </c>
      <c r="TT52" s="8">
        <f t="shared" si="29"/>
        <v>10.817119247001763</v>
      </c>
      <c r="TU52" s="8">
        <f t="shared" si="29"/>
        <v>10.792759094457514</v>
      </c>
      <c r="TV52" s="8">
        <f t="shared" si="29"/>
        <v>10.768453800976795</v>
      </c>
      <c r="TW52" s="8">
        <f t="shared" si="29"/>
        <v>10.744203243016996</v>
      </c>
      <c r="TX52" s="8">
        <f t="shared" si="29"/>
        <v>10.720007297313721</v>
      </c>
      <c r="TY52" s="8">
        <f t="shared" si="29"/>
        <v>10.69586584088017</v>
      </c>
      <c r="TZ52" s="8">
        <f t="shared" si="29"/>
        <v>10.671778751006508</v>
      </c>
      <c r="UA52" s="8">
        <f t="shared" si="29"/>
        <v>10.64774590525924</v>
      </c>
      <c r="UB52" s="8">
        <f t="shared" si="29"/>
        <v>10.623767181480597</v>
      </c>
      <c r="UC52" s="8">
        <f t="shared" si="29"/>
        <v>10.599842457787902</v>
      </c>
      <c r="UD52" s="8">
        <f t="shared" si="29"/>
        <v>10.575971612572964</v>
      </c>
      <c r="UE52" s="8">
        <f t="shared" si="29"/>
        <v>10.55215452450145</v>
      </c>
      <c r="UF52" s="8">
        <f t="shared" si="29"/>
        <v>10.528391072512273</v>
      </c>
      <c r="UG52" s="8">
        <f t="shared" si="29"/>
        <v>10.504681135816975</v>
      </c>
      <c r="UH52" s="8">
        <f t="shared" si="29"/>
        <v>10.481024593899114</v>
      </c>
      <c r="UI52" s="8">
        <f t="shared" si="29"/>
        <v>10.457421326513654</v>
      </c>
      <c r="UJ52" s="8">
        <f t="shared" si="29"/>
        <v>10.433871213686345</v>
      </c>
      <c r="UK52" s="8">
        <f t="shared" si="29"/>
        <v>10.410374135713123</v>
      </c>
      <c r="UL52" s="8">
        <f t="shared" si="29"/>
        <v>10.386929973159496</v>
      </c>
      <c r="UM52" s="8">
        <f t="shared" si="29"/>
        <v>10.36353860685994</v>
      </c>
      <c r="UN52" s="8">
        <f t="shared" si="29"/>
        <v>10.340199917917291</v>
      </c>
      <c r="UO52" s="8">
        <f t="shared" si="29"/>
        <v>10.316913787702141</v>
      </c>
      <c r="UP52" s="8">
        <f t="shared" si="29"/>
        <v>10.293680097852235</v>
      </c>
      <c r="UQ52" s="8">
        <f t="shared" si="29"/>
        <v>10.270498730271871</v>
      </c>
      <c r="UR52" s="8">
        <f t="shared" si="29"/>
        <v>10.247369567131299</v>
      </c>
      <c r="US52" s="8">
        <f t="shared" si="29"/>
        <v>10.224292490866119</v>
      </c>
      <c r="UT52" s="8">
        <f t="shared" si="29"/>
        <v>10.201267384176688</v>
      </c>
      <c r="UU52" s="8">
        <f t="shared" si="29"/>
        <v>10.178294130027522</v>
      </c>
      <c r="UV52" s="8">
        <f t="shared" si="29"/>
        <v>10.155372611646699</v>
      </c>
      <c r="UW52" s="8">
        <f t="shared" si="29"/>
        <v>10.132502712525271</v>
      </c>
      <c r="UX52" s="8">
        <f t="shared" si="29"/>
        <v>10.109684316416665</v>
      </c>
      <c r="UY52" s="8">
        <f t="shared" si="29"/>
        <v>10.086917307336094</v>
      </c>
      <c r="UZ52" s="8">
        <f t="shared" si="29"/>
        <v>10.064201569559973</v>
      </c>
      <c r="VA52" s="8">
        <f t="shared" si="29"/>
        <v>10.041536987625324</v>
      </c>
      <c r="VB52" s="8">
        <f t="shared" si="29"/>
        <v>10.018923446329191</v>
      </c>
      <c r="VC52" s="8">
        <f t="shared" si="29"/>
        <v>9.996360830728058</v>
      </c>
      <c r="VD52" s="8">
        <f t="shared" si="29"/>
        <v>9.973849026137259</v>
      </c>
      <c r="VE52" s="8">
        <f t="shared" si="29"/>
        <v>9.951387918130397</v>
      </c>
      <c r="VF52" s="8">
        <f t="shared" si="29"/>
        <v>9.9289773925387674</v>
      </c>
      <c r="VG52" s="8">
        <f t="shared" si="29"/>
        <v>9.9066173354507701</v>
      </c>
      <c r="VH52" s="8">
        <f t="shared" ref="VH52:XS52" si="30">VG52*(1-$C$43)</f>
        <v>9.8843076332113338</v>
      </c>
      <c r="VI52" s="8">
        <f t="shared" si="30"/>
        <v>9.8620481724213409</v>
      </c>
      <c r="VJ52" s="8">
        <f t="shared" si="30"/>
        <v>9.8398388399370482</v>
      </c>
      <c r="VK52" s="8">
        <f t="shared" si="30"/>
        <v>9.8176795228695095</v>
      </c>
      <c r="VL52" s="8">
        <f t="shared" si="30"/>
        <v>9.7955701085840072</v>
      </c>
      <c r="VM52" s="8">
        <f t="shared" si="30"/>
        <v>9.7735104846994751</v>
      </c>
      <c r="VN52" s="8">
        <f t="shared" si="30"/>
        <v>9.7515005390879317</v>
      </c>
      <c r="VO52" s="8">
        <f t="shared" si="30"/>
        <v>9.7295401598739062</v>
      </c>
      <c r="VP52" s="8">
        <f t="shared" si="30"/>
        <v>9.7076292354338705</v>
      </c>
      <c r="VQ52" s="8">
        <f t="shared" si="30"/>
        <v>9.6857676543956739</v>
      </c>
      <c r="VR52" s="8">
        <f t="shared" si="30"/>
        <v>9.663955305637975</v>
      </c>
      <c r="VS52" s="8">
        <f t="shared" si="30"/>
        <v>9.6421920782896784</v>
      </c>
      <c r="VT52" s="8">
        <f t="shared" si="30"/>
        <v>9.6204778617293698</v>
      </c>
      <c r="VU52" s="8">
        <f t="shared" si="30"/>
        <v>9.5988125455847548</v>
      </c>
      <c r="VV52" s="8">
        <f t="shared" si="30"/>
        <v>9.5771960197320976</v>
      </c>
      <c r="VW52" s="8">
        <f t="shared" si="30"/>
        <v>9.555628174295661</v>
      </c>
      <c r="VX52" s="8">
        <f t="shared" si="30"/>
        <v>9.5341088996471477</v>
      </c>
      <c r="VY52" s="8">
        <f t="shared" si="30"/>
        <v>9.5126380864051416</v>
      </c>
      <c r="VZ52" s="8">
        <f t="shared" si="30"/>
        <v>9.4912156254345561</v>
      </c>
      <c r="WA52" s="8">
        <f t="shared" si="30"/>
        <v>9.4698414078460775</v>
      </c>
      <c r="WB52" s="8">
        <f t="shared" si="30"/>
        <v>9.4485153249956078</v>
      </c>
      <c r="WC52" s="8">
        <f t="shared" si="30"/>
        <v>9.4272372684837169</v>
      </c>
      <c r="WD52" s="8">
        <f t="shared" si="30"/>
        <v>9.4060071301550909</v>
      </c>
      <c r="WE52" s="8">
        <f t="shared" si="30"/>
        <v>9.384824802097981</v>
      </c>
      <c r="WF52" s="8">
        <f t="shared" si="30"/>
        <v>9.3636901766436562</v>
      </c>
      <c r="WG52" s="8">
        <f t="shared" si="30"/>
        <v>9.342603146365855</v>
      </c>
      <c r="WH52" s="8">
        <f t="shared" si="30"/>
        <v>9.3215636040802394</v>
      </c>
      <c r="WI52" s="8">
        <f t="shared" si="30"/>
        <v>9.3005714428438502</v>
      </c>
      <c r="WJ52" s="8">
        <f t="shared" si="30"/>
        <v>9.2796265559545663</v>
      </c>
      <c r="WK52" s="8">
        <f t="shared" si="30"/>
        <v>9.2587288369505565</v>
      </c>
      <c r="WL52" s="8">
        <f t="shared" si="30"/>
        <v>9.2378781796097442</v>
      </c>
      <c r="WM52" s="8">
        <f t="shared" si="30"/>
        <v>9.2170744779492626</v>
      </c>
      <c r="WN52" s="8">
        <f t="shared" si="30"/>
        <v>9.1963176262249213</v>
      </c>
      <c r="WO52" s="8">
        <f t="shared" si="30"/>
        <v>9.1756075189306632</v>
      </c>
      <c r="WP52" s="8">
        <f t="shared" si="30"/>
        <v>9.1549440507980311</v>
      </c>
      <c r="WQ52" s="8">
        <f t="shared" si="30"/>
        <v>9.1343271167956335</v>
      </c>
      <c r="WR52" s="8">
        <f t="shared" si="30"/>
        <v>9.1137566121286095</v>
      </c>
      <c r="WS52" s="8">
        <f t="shared" si="30"/>
        <v>9.0932324322380964</v>
      </c>
      <c r="WT52" s="8">
        <f t="shared" si="30"/>
        <v>9.0727544728006961</v>
      </c>
      <c r="WU52" s="8">
        <f t="shared" si="30"/>
        <v>9.0523226297279482</v>
      </c>
      <c r="WV52" s="8">
        <f t="shared" si="30"/>
        <v>9.0319367991658002</v>
      </c>
      <c r="WW52" s="8">
        <f t="shared" si="30"/>
        <v>9.0115968774940782</v>
      </c>
      <c r="WX52" s="8">
        <f t="shared" si="30"/>
        <v>8.9913027613259615</v>
      </c>
      <c r="WY52" s="8">
        <f t="shared" si="30"/>
        <v>8.9710543475074545</v>
      </c>
      <c r="WZ52" s="8">
        <f t="shared" si="30"/>
        <v>8.9508515331168681</v>
      </c>
      <c r="XA52" s="8">
        <f t="shared" si="30"/>
        <v>8.930694215464289</v>
      </c>
      <c r="XB52" s="8">
        <f t="shared" si="30"/>
        <v>8.910582292091064</v>
      </c>
      <c r="XC52" s="8">
        <f t="shared" si="30"/>
        <v>8.8905156607692746</v>
      </c>
      <c r="XD52" s="8">
        <f t="shared" si="30"/>
        <v>8.8704942195012215</v>
      </c>
      <c r="XE52" s="8">
        <f t="shared" si="30"/>
        <v>8.8505178665189046</v>
      </c>
      <c r="XF52" s="8">
        <f t="shared" si="30"/>
        <v>8.8305865002835038</v>
      </c>
      <c r="XG52" s="8">
        <f t="shared" si="30"/>
        <v>8.8107000194848659</v>
      </c>
      <c r="XH52" s="8">
        <f t="shared" si="30"/>
        <v>8.790858323040986</v>
      </c>
      <c r="XI52" s="8">
        <f t="shared" si="30"/>
        <v>8.7710613100974975</v>
      </c>
      <c r="XJ52" s="8">
        <f t="shared" si="30"/>
        <v>8.7513088800271568</v>
      </c>
      <c r="XK52" s="8">
        <f t="shared" si="30"/>
        <v>8.7316009324293358</v>
      </c>
      <c r="XL52" s="8">
        <f t="shared" si="30"/>
        <v>8.7119373671295044</v>
      </c>
      <c r="XM52" s="8">
        <f t="shared" si="30"/>
        <v>8.6923180841787282</v>
      </c>
      <c r="XN52" s="8">
        <f t="shared" si="30"/>
        <v>8.6727429838531567</v>
      </c>
      <c r="XO52" s="8">
        <f t="shared" si="30"/>
        <v>8.6532119666535188</v>
      </c>
      <c r="XP52" s="8">
        <f t="shared" si="30"/>
        <v>8.6337249333046149</v>
      </c>
      <c r="XQ52" s="8">
        <f t="shared" si="30"/>
        <v>8.6142817847548123</v>
      </c>
      <c r="XR52" s="8">
        <f t="shared" si="30"/>
        <v>8.5948824221755444</v>
      </c>
      <c r="XS52" s="8">
        <f t="shared" si="30"/>
        <v>8.5755267469608043</v>
      </c>
      <c r="XT52" s="8">
        <f t="shared" ref="XT52:AAE52" si="31">XS52*(1-$C$43)</f>
        <v>8.5562146607266492</v>
      </c>
      <c r="XU52" s="8">
        <f t="shared" si="31"/>
        <v>8.5369460653106923</v>
      </c>
      <c r="XV52" s="8">
        <f t="shared" si="31"/>
        <v>8.517720862771613</v>
      </c>
      <c r="XW52" s="8">
        <f t="shared" si="31"/>
        <v>8.4985389553886517</v>
      </c>
      <c r="XX52" s="8">
        <f t="shared" si="31"/>
        <v>8.4794002456611164</v>
      </c>
      <c r="XY52" s="8">
        <f t="shared" si="31"/>
        <v>8.4603046363078871</v>
      </c>
      <c r="XZ52" s="8">
        <f t="shared" si="31"/>
        <v>8.4412520302669218</v>
      </c>
      <c r="YA52" s="8">
        <f t="shared" si="31"/>
        <v>8.4222423306947611</v>
      </c>
      <c r="YB52" s="8">
        <f t="shared" si="31"/>
        <v>8.403275440966036</v>
      </c>
      <c r="YC52" s="8">
        <f t="shared" si="31"/>
        <v>8.384351264672981</v>
      </c>
      <c r="YD52" s="8">
        <f t="shared" si="31"/>
        <v>8.3654697056249372</v>
      </c>
      <c r="YE52" s="8">
        <f t="shared" si="31"/>
        <v>8.3466306678478688</v>
      </c>
      <c r="YF52" s="8">
        <f t="shared" si="31"/>
        <v>8.3278340555838746</v>
      </c>
      <c r="YG52" s="8">
        <f t="shared" si="31"/>
        <v>8.3090797732906996</v>
      </c>
      <c r="YH52" s="8">
        <f t="shared" si="31"/>
        <v>8.2903677256412482</v>
      </c>
      <c r="YI52" s="8">
        <f t="shared" si="31"/>
        <v>8.2716978175231031</v>
      </c>
      <c r="YJ52" s="8">
        <f t="shared" si="31"/>
        <v>8.2530699540380414</v>
      </c>
      <c r="YK52" s="8">
        <f t="shared" si="31"/>
        <v>8.2344840405015471</v>
      </c>
      <c r="YL52" s="8">
        <f t="shared" si="31"/>
        <v>8.2159399824423378</v>
      </c>
      <c r="YM52" s="8">
        <f t="shared" si="31"/>
        <v>8.1974376856018782</v>
      </c>
      <c r="YN52" s="8">
        <f t="shared" si="31"/>
        <v>8.1789770559339026</v>
      </c>
      <c r="YO52" s="8">
        <f t="shared" si="31"/>
        <v>8.1605579996039399</v>
      </c>
      <c r="YP52" s="8">
        <f t="shared" si="31"/>
        <v>8.1421804229888313</v>
      </c>
      <c r="YQ52" s="8">
        <f t="shared" si="31"/>
        <v>8.1238442326762605</v>
      </c>
      <c r="YR52" s="8">
        <f t="shared" si="31"/>
        <v>8.1055493354642731</v>
      </c>
      <c r="YS52" s="8">
        <f t="shared" si="31"/>
        <v>8.087295638360807</v>
      </c>
      <c r="YT52" s="8">
        <f t="shared" si="31"/>
        <v>8.0690830485832183</v>
      </c>
      <c r="YU52" s="8">
        <f t="shared" si="31"/>
        <v>8.0509114735578091</v>
      </c>
      <c r="YV52" s="8">
        <f t="shared" si="31"/>
        <v>8.0327808209193563</v>
      </c>
      <c r="YW52" s="8">
        <f t="shared" si="31"/>
        <v>8.0146909985106465</v>
      </c>
      <c r="YX52" s="8">
        <f t="shared" si="31"/>
        <v>7.9966419143820007</v>
      </c>
      <c r="YY52" s="8">
        <f t="shared" si="31"/>
        <v>7.9786334767908125</v>
      </c>
      <c r="YZ52" s="8">
        <f t="shared" si="31"/>
        <v>7.9606655942010791</v>
      </c>
      <c r="ZA52" s="8">
        <f t="shared" si="31"/>
        <v>7.9427381752829378</v>
      </c>
      <c r="ZB52" s="8">
        <f t="shared" si="31"/>
        <v>7.9248511289122003</v>
      </c>
      <c r="ZC52" s="8">
        <f t="shared" si="31"/>
        <v>7.9070043641698895</v>
      </c>
      <c r="ZD52" s="8">
        <f t="shared" si="31"/>
        <v>7.8891977903417789</v>
      </c>
      <c r="ZE52" s="8">
        <f t="shared" si="31"/>
        <v>7.8714313169179286</v>
      </c>
      <c r="ZF52" s="8">
        <f t="shared" si="31"/>
        <v>7.8537048535922294</v>
      </c>
      <c r="ZG52" s="8">
        <f t="shared" si="31"/>
        <v>7.8360183102619398</v>
      </c>
      <c r="ZH52" s="8">
        <f t="shared" si="31"/>
        <v>7.8183715970272294</v>
      </c>
      <c r="ZI52" s="8">
        <f t="shared" si="31"/>
        <v>7.800764624190724</v>
      </c>
      <c r="ZJ52" s="8">
        <f t="shared" si="31"/>
        <v>7.7831973022570464</v>
      </c>
      <c r="ZK52" s="8">
        <f t="shared" si="31"/>
        <v>7.7656695419323629</v>
      </c>
      <c r="ZL52" s="8">
        <f t="shared" si="31"/>
        <v>7.7481812541239306</v>
      </c>
      <c r="ZM52" s="8">
        <f t="shared" si="31"/>
        <v>7.7307323499396432</v>
      </c>
      <c r="ZN52" s="8">
        <f t="shared" si="31"/>
        <v>7.7133227406875786</v>
      </c>
      <c r="ZO52" s="8">
        <f t="shared" si="31"/>
        <v>7.6959523378755499</v>
      </c>
      <c r="ZP52" s="8">
        <f t="shared" si="31"/>
        <v>7.6786210532106542</v>
      </c>
      <c r="ZQ52" s="8">
        <f t="shared" si="31"/>
        <v>7.6613287985988237</v>
      </c>
      <c r="ZR52" s="8">
        <f t="shared" si="31"/>
        <v>7.6440754861443789</v>
      </c>
      <c r="ZS52" s="8">
        <f t="shared" si="31"/>
        <v>7.6268610281495812</v>
      </c>
      <c r="ZT52" s="8">
        <f t="shared" si="31"/>
        <v>7.6096853371141879</v>
      </c>
      <c r="ZU52" s="8">
        <f t="shared" si="31"/>
        <v>7.5925483257350068</v>
      </c>
      <c r="ZV52" s="8">
        <f t="shared" si="31"/>
        <v>7.5754499069054511</v>
      </c>
      <c r="ZW52" s="8">
        <f t="shared" si="31"/>
        <v>7.5583899937150996</v>
      </c>
      <c r="ZX52" s="8">
        <f t="shared" si="31"/>
        <v>7.5413684994492529</v>
      </c>
      <c r="ZY52" s="8">
        <f t="shared" si="31"/>
        <v>7.5243853375884928</v>
      </c>
      <c r="ZZ52" s="8">
        <f t="shared" si="31"/>
        <v>7.5074404218082433</v>
      </c>
      <c r="AAA52" s="8">
        <f t="shared" si="31"/>
        <v>7.4905336659783313</v>
      </c>
      <c r="AAB52" s="8">
        <f t="shared" si="31"/>
        <v>7.4736649841625482</v>
      </c>
      <c r="AAC52" s="8">
        <f t="shared" si="31"/>
        <v>7.4568342906182137</v>
      </c>
      <c r="AAD52" s="8">
        <f t="shared" si="31"/>
        <v>7.4400414997957416</v>
      </c>
      <c r="AAE52" s="8">
        <f t="shared" si="31"/>
        <v>7.4232865263382015</v>
      </c>
      <c r="AAF52" s="8">
        <f t="shared" ref="AAF52:ACQ52" si="32">AAE52*(1-$C$43)</f>
        <v>7.406569285080888</v>
      </c>
      <c r="AAG52" s="8">
        <f t="shared" si="32"/>
        <v>7.389889691050886</v>
      </c>
      <c r="AAH52" s="8">
        <f t="shared" si="32"/>
        <v>7.3732476594666387</v>
      </c>
      <c r="AAI52" s="8">
        <f t="shared" si="32"/>
        <v>7.3566431057375192</v>
      </c>
      <c r="AAJ52" s="8">
        <f t="shared" si="32"/>
        <v>7.3400759454633979</v>
      </c>
      <c r="AAK52" s="8">
        <f t="shared" si="32"/>
        <v>7.3235460944342146</v>
      </c>
      <c r="AAL52" s="8">
        <f t="shared" si="32"/>
        <v>7.3070534686295483</v>
      </c>
      <c r="AAM52" s="8">
        <f t="shared" si="32"/>
        <v>7.290597984218194</v>
      </c>
      <c r="AAN52" s="8">
        <f t="shared" si="32"/>
        <v>7.2741795575577344</v>
      </c>
      <c r="AAO52" s="8">
        <f t="shared" si="32"/>
        <v>7.2577981051941141</v>
      </c>
      <c r="AAP52" s="8">
        <f t="shared" si="32"/>
        <v>7.2414535438612164</v>
      </c>
      <c r="AAQ52" s="8">
        <f t="shared" si="32"/>
        <v>7.2251457904804406</v>
      </c>
      <c r="AAR52" s="8">
        <f t="shared" si="32"/>
        <v>7.2088747621602787</v>
      </c>
      <c r="AAS52" s="8">
        <f t="shared" si="32"/>
        <v>7.1926403761958939</v>
      </c>
      <c r="AAT52" s="8">
        <f t="shared" si="32"/>
        <v>7.1764425500687006</v>
      </c>
      <c r="AAU52" s="8">
        <f t="shared" si="32"/>
        <v>7.1602812014459456</v>
      </c>
      <c r="AAV52" s="8">
        <f t="shared" si="32"/>
        <v>7.1441562481802894</v>
      </c>
      <c r="AAW52" s="8">
        <f t="shared" si="32"/>
        <v>7.1280676083093875</v>
      </c>
      <c r="AAX52" s="8">
        <f t="shared" si="32"/>
        <v>7.1120152000554748</v>
      </c>
      <c r="AAY52" s="8">
        <f t="shared" si="32"/>
        <v>7.0959989418249494</v>
      </c>
      <c r="AAZ52" s="8">
        <f t="shared" si="32"/>
        <v>7.080018752207959</v>
      </c>
      <c r="ABA52" s="8">
        <f t="shared" si="32"/>
        <v>7.0640745499779865</v>
      </c>
      <c r="ABB52" s="8">
        <f t="shared" si="32"/>
        <v>7.048166254091436</v>
      </c>
      <c r="ABC52" s="8">
        <f t="shared" si="32"/>
        <v>7.0322937836872219</v>
      </c>
      <c r="ABD52" s="8">
        <f t="shared" si="32"/>
        <v>7.0164570580863579</v>
      </c>
      <c r="ABE52" s="8">
        <f t="shared" si="32"/>
        <v>7.0006559967915472</v>
      </c>
      <c r="ABF52" s="8">
        <f t="shared" si="32"/>
        <v>6.9848905194867728</v>
      </c>
      <c r="ABG52" s="8">
        <f t="shared" si="32"/>
        <v>6.9691605460368882</v>
      </c>
      <c r="ABH52" s="8">
        <f t="shared" si="32"/>
        <v>6.9534659964872132</v>
      </c>
      <c r="ABI52" s="8">
        <f t="shared" si="32"/>
        <v>6.9378067910631236</v>
      </c>
      <c r="ABJ52" s="8">
        <f t="shared" si="32"/>
        <v>6.9221828501696496</v>
      </c>
      <c r="ABK52" s="8">
        <f t="shared" si="32"/>
        <v>6.9065940943910675</v>
      </c>
      <c r="ABL52" s="8">
        <f t="shared" si="32"/>
        <v>6.8910404444904989</v>
      </c>
      <c r="ABM52" s="8">
        <f t="shared" si="32"/>
        <v>6.8755218214095057</v>
      </c>
      <c r="ABN52" s="8">
        <f t="shared" si="32"/>
        <v>6.8600381462676916</v>
      </c>
      <c r="ABO52" s="8">
        <f t="shared" si="32"/>
        <v>6.8445893403622966</v>
      </c>
      <c r="ABP52" s="8">
        <f t="shared" si="32"/>
        <v>6.8291753251678005</v>
      </c>
      <c r="ABQ52" s="8">
        <f t="shared" si="32"/>
        <v>6.8137960223355227</v>
      </c>
      <c r="ABR52" s="8">
        <f t="shared" si="32"/>
        <v>6.7984513536932232</v>
      </c>
      <c r="ABS52" s="8">
        <f t="shared" si="32"/>
        <v>6.7831412412447056</v>
      </c>
      <c r="ABT52" s="8">
        <f t="shared" si="32"/>
        <v>6.7678656071694228</v>
      </c>
      <c r="ABU52" s="8">
        <f t="shared" si="32"/>
        <v>6.7526243738220773</v>
      </c>
      <c r="ABV52" s="8">
        <f t="shared" si="32"/>
        <v>6.7374174637322302</v>
      </c>
      <c r="ABW52" s="8">
        <f t="shared" si="32"/>
        <v>6.7222447996039048</v>
      </c>
      <c r="ABX52" s="8">
        <f t="shared" si="32"/>
        <v>6.7071063043151966</v>
      </c>
      <c r="ABY52" s="8">
        <f t="shared" si="32"/>
        <v>6.6920019009178784</v>
      </c>
      <c r="ABZ52" s="8">
        <f t="shared" si="32"/>
        <v>6.6769315126370108</v>
      </c>
      <c r="ACA52" s="8">
        <f t="shared" si="32"/>
        <v>6.6618950628705518</v>
      </c>
      <c r="ACB52" s="8">
        <f t="shared" si="32"/>
        <v>6.6468924751889666</v>
      </c>
      <c r="ACC52" s="8">
        <f t="shared" si="32"/>
        <v>6.6319236733348408</v>
      </c>
      <c r="ACD52" s="8">
        <f t="shared" si="32"/>
        <v>6.6169885812224907</v>
      </c>
      <c r="ACE52" s="8">
        <f t="shared" si="32"/>
        <v>6.6020871229375775</v>
      </c>
      <c r="ACF52" s="8">
        <f t="shared" si="32"/>
        <v>6.5872192227367217</v>
      </c>
      <c r="ACG52" s="8">
        <f t="shared" si="32"/>
        <v>6.5723848050471183</v>
      </c>
      <c r="ACH52" s="8">
        <f t="shared" si="32"/>
        <v>6.5575837944661517</v>
      </c>
      <c r="ACI52" s="8">
        <f t="shared" si="32"/>
        <v>6.5428161157610134</v>
      </c>
      <c r="ACJ52" s="8">
        <f t="shared" si="32"/>
        <v>6.5280816938683195</v>
      </c>
      <c r="ACK52" s="8">
        <f t="shared" si="32"/>
        <v>6.5133804538937277</v>
      </c>
      <c r="ACL52" s="8">
        <f t="shared" si="32"/>
        <v>6.4987123211115589</v>
      </c>
      <c r="ACM52" s="8">
        <f t="shared" si="32"/>
        <v>6.4840772209644157</v>
      </c>
      <c r="ACN52" s="8">
        <f t="shared" si="32"/>
        <v>6.4694750790628035</v>
      </c>
      <c r="ACO52" s="8">
        <f t="shared" si="32"/>
        <v>6.4549058211847541</v>
      </c>
      <c r="ACP52" s="8">
        <f t="shared" si="32"/>
        <v>6.4403693732754457</v>
      </c>
      <c r="ACQ52" s="8">
        <f t="shared" si="32"/>
        <v>6.4258656614468288</v>
      </c>
      <c r="ACR52" s="8">
        <f t="shared" ref="ACR52:AFC52" si="33">ACQ52*(1-$C$43)</f>
        <v>6.4113946119772507</v>
      </c>
      <c r="ACS52" s="8">
        <f t="shared" si="33"/>
        <v>6.3969561513110778</v>
      </c>
      <c r="ACT52" s="8">
        <f t="shared" si="33"/>
        <v>6.3825502060583252</v>
      </c>
      <c r="ACU52" s="8">
        <f t="shared" si="33"/>
        <v>6.3681767029942815</v>
      </c>
      <c r="ACV52" s="8">
        <f t="shared" si="33"/>
        <v>6.3538355690591386</v>
      </c>
      <c r="ACW52" s="8">
        <f t="shared" si="33"/>
        <v>6.3395267313576174</v>
      </c>
      <c r="ACX52" s="8">
        <f t="shared" si="33"/>
        <v>6.3252501171585997</v>
      </c>
      <c r="ACY52" s="8">
        <f t="shared" si="33"/>
        <v>6.3110056538947585</v>
      </c>
      <c r="ACZ52" s="8">
        <f t="shared" si="33"/>
        <v>6.2967932691621877</v>
      </c>
      <c r="ADA52" s="8">
        <f t="shared" si="33"/>
        <v>6.282612890720034</v>
      </c>
      <c r="ADB52" s="8">
        <f t="shared" si="33"/>
        <v>6.2684644464901327</v>
      </c>
      <c r="ADC52" s="8">
        <f t="shared" si="33"/>
        <v>6.254347864556637</v>
      </c>
      <c r="ADD52" s="8">
        <f t="shared" si="33"/>
        <v>6.2402630731656554</v>
      </c>
      <c r="ADE52" s="8">
        <f t="shared" si="33"/>
        <v>6.226210000724886</v>
      </c>
      <c r="ADF52" s="8">
        <f t="shared" si="33"/>
        <v>6.2121885758032533</v>
      </c>
      <c r="ADG52" s="8">
        <f t="shared" si="33"/>
        <v>6.1981987271305439</v>
      </c>
      <c r="ADH52" s="8">
        <f t="shared" si="33"/>
        <v>6.1842403835970456</v>
      </c>
      <c r="ADI52" s="8">
        <f t="shared" si="33"/>
        <v>6.1703134742531853</v>
      </c>
      <c r="ADJ52" s="8">
        <f t="shared" si="33"/>
        <v>6.1564179283091667</v>
      </c>
      <c r="ADK52" s="8">
        <f t="shared" si="33"/>
        <v>6.1425536751346144</v>
      </c>
      <c r="ADL52" s="8">
        <f t="shared" si="33"/>
        <v>6.1287206442582107</v>
      </c>
      <c r="ADM52" s="8">
        <f t="shared" si="33"/>
        <v>6.1149187653673414</v>
      </c>
      <c r="ADN52" s="8">
        <f t="shared" si="33"/>
        <v>6.1011479683077336</v>
      </c>
      <c r="ADO52" s="8">
        <f t="shared" si="33"/>
        <v>6.0874081830831042</v>
      </c>
      <c r="ADP52" s="8">
        <f t="shared" si="33"/>
        <v>6.0736993398548007</v>
      </c>
      <c r="ADQ52" s="8">
        <f t="shared" si="33"/>
        <v>6.0600213689414479</v>
      </c>
      <c r="ADR52" s="8">
        <f t="shared" si="33"/>
        <v>6.0463742008185912</v>
      </c>
      <c r="ADS52" s="8">
        <f t="shared" si="33"/>
        <v>6.0327577661183476</v>
      </c>
      <c r="ADT52" s="8">
        <f t="shared" si="33"/>
        <v>6.0191719956290486</v>
      </c>
      <c r="ADU52" s="8">
        <f t="shared" si="33"/>
        <v>6.0056168202948914</v>
      </c>
      <c r="ADV52" s="8">
        <f t="shared" si="33"/>
        <v>5.992092171215587</v>
      </c>
      <c r="ADW52" s="8">
        <f t="shared" si="33"/>
        <v>5.9785979796460094</v>
      </c>
      <c r="ADX52" s="8">
        <f t="shared" si="33"/>
        <v>5.9651341769958464</v>
      </c>
      <c r="ADY52" s="8">
        <f t="shared" si="33"/>
        <v>5.9517006948292517</v>
      </c>
      <c r="ADZ52" s="8">
        <f t="shared" si="33"/>
        <v>5.9382974648644957</v>
      </c>
      <c r="AEA52" s="8">
        <f t="shared" si="33"/>
        <v>5.924924418973621</v>
      </c>
      <c r="AEB52" s="8">
        <f t="shared" si="33"/>
        <v>5.9115814891820921</v>
      </c>
      <c r="AEC52" s="8">
        <f t="shared" si="33"/>
        <v>5.8982686076684541</v>
      </c>
      <c r="AED52" s="8">
        <f t="shared" si="33"/>
        <v>5.8849857067639846</v>
      </c>
      <c r="AEE52" s="8">
        <f t="shared" si="33"/>
        <v>5.8717327189523516</v>
      </c>
      <c r="AEF52" s="8">
        <f t="shared" si="33"/>
        <v>5.8585095768692703</v>
      </c>
      <c r="AEG52" s="8">
        <f t="shared" si="33"/>
        <v>5.8453162133021603</v>
      </c>
      <c r="AEH52" s="8">
        <f t="shared" si="33"/>
        <v>5.8321525611898037</v>
      </c>
      <c r="AEI52" s="8">
        <f t="shared" si="33"/>
        <v>5.819018553622004</v>
      </c>
      <c r="AEJ52" s="8">
        <f t="shared" si="33"/>
        <v>5.8059141238392469</v>
      </c>
      <c r="AEK52" s="8">
        <f t="shared" si="33"/>
        <v>5.7928392052323607</v>
      </c>
      <c r="AEL52" s="8">
        <f t="shared" si="33"/>
        <v>5.7797937313421777</v>
      </c>
      <c r="AEM52" s="8">
        <f t="shared" si="33"/>
        <v>5.7667776358591949</v>
      </c>
      <c r="AEN52" s="8">
        <f t="shared" si="33"/>
        <v>5.75379085262324</v>
      </c>
      <c r="AEO52" s="8">
        <f t="shared" si="33"/>
        <v>5.7408333156231324</v>
      </c>
      <c r="AEP52" s="8">
        <f t="shared" si="33"/>
        <v>5.7279049589963487</v>
      </c>
      <c r="AEQ52" s="8">
        <f t="shared" si="33"/>
        <v>5.7150057170286885</v>
      </c>
      <c r="AER52" s="8">
        <f t="shared" si="33"/>
        <v>5.70213552415394</v>
      </c>
      <c r="AES52" s="8">
        <f t="shared" si="33"/>
        <v>5.6892943149535453</v>
      </c>
      <c r="AET52" s="8">
        <f t="shared" si="33"/>
        <v>5.6764820241562699</v>
      </c>
      <c r="AEU52" s="8">
        <f t="shared" si="33"/>
        <v>5.66369858663787</v>
      </c>
      <c r="AEV52" s="8">
        <f t="shared" si="33"/>
        <v>5.6509439374207613</v>
      </c>
      <c r="AEW52" s="8">
        <f t="shared" si="33"/>
        <v>5.6382180116736897</v>
      </c>
      <c r="AEX52" s="8">
        <f t="shared" si="33"/>
        <v>5.6255207447114008</v>
      </c>
      <c r="AEY52" s="8">
        <f t="shared" si="33"/>
        <v>5.6128520719943102</v>
      </c>
      <c r="AEZ52" s="8">
        <f t="shared" si="33"/>
        <v>5.6002119291281787</v>
      </c>
      <c r="AFA52" s="8">
        <f t="shared" si="33"/>
        <v>5.5876002518637815</v>
      </c>
      <c r="AFB52" s="8">
        <f t="shared" si="33"/>
        <v>5.5750169760965838</v>
      </c>
      <c r="AFC52" s="8">
        <f t="shared" si="33"/>
        <v>5.562462037866414</v>
      </c>
      <c r="AFD52" s="8">
        <f t="shared" ref="AFD52:AHO52" si="34">AFC52*(1-$C$43)</f>
        <v>5.5499353733571386</v>
      </c>
      <c r="AFE52" s="8">
        <f t="shared" si="34"/>
        <v>5.5374369188963382</v>
      </c>
      <c r="AFF52" s="8">
        <f t="shared" si="34"/>
        <v>5.5249666109549835</v>
      </c>
      <c r="AFG52" s="8">
        <f t="shared" si="34"/>
        <v>5.5125243861471125</v>
      </c>
      <c r="AFH52" s="8">
        <f t="shared" si="34"/>
        <v>5.500110181229509</v>
      </c>
      <c r="AFI52" s="8">
        <f t="shared" si="34"/>
        <v>5.4877239331013801</v>
      </c>
      <c r="AFJ52" s="8">
        <f t="shared" si="34"/>
        <v>5.4753655788040358</v>
      </c>
      <c r="AFK52" s="8">
        <f t="shared" si="34"/>
        <v>5.4630350555205691</v>
      </c>
      <c r="AFL52" s="8">
        <f t="shared" si="34"/>
        <v>5.4507323005755364</v>
      </c>
      <c r="AFM52" s="8">
        <f t="shared" si="34"/>
        <v>5.4384572514346399</v>
      </c>
      <c r="AFN52" s="8">
        <f t="shared" si="34"/>
        <v>5.4262098457044088</v>
      </c>
      <c r="AFO52" s="8">
        <f t="shared" si="34"/>
        <v>5.4139900211318821</v>
      </c>
      <c r="AFP52" s="8">
        <f t="shared" si="34"/>
        <v>5.4017977156042933</v>
      </c>
      <c r="AFQ52" s="8">
        <f t="shared" si="34"/>
        <v>5.3896328671487526</v>
      </c>
      <c r="AFR52" s="8">
        <f t="shared" si="34"/>
        <v>5.3774954139319338</v>
      </c>
      <c r="AFS52" s="8">
        <f t="shared" si="34"/>
        <v>5.3653852942597586</v>
      </c>
      <c r="AFT52" s="8">
        <f t="shared" si="34"/>
        <v>5.3533024465770858</v>
      </c>
      <c r="AFU52" s="8">
        <f t="shared" si="34"/>
        <v>5.3412468094673944</v>
      </c>
      <c r="AFV52" s="8">
        <f t="shared" si="34"/>
        <v>5.3292183216524736</v>
      </c>
      <c r="AFW52" s="8">
        <f t="shared" si="34"/>
        <v>5.3172169219921122</v>
      </c>
      <c r="AFX52" s="8">
        <f t="shared" si="34"/>
        <v>5.3052425494837854</v>
      </c>
      <c r="AFY52" s="8">
        <f t="shared" si="34"/>
        <v>5.2932951432623474</v>
      </c>
      <c r="AFZ52" s="8">
        <f t="shared" si="34"/>
        <v>5.2813746425997206</v>
      </c>
      <c r="AGA52" s="8">
        <f t="shared" si="34"/>
        <v>5.2694809869045862</v>
      </c>
      <c r="AGB52" s="8">
        <f t="shared" si="34"/>
        <v>5.2576141157220766</v>
      </c>
      <c r="AGC52" s="8">
        <f t="shared" si="34"/>
        <v>5.2457739687334701</v>
      </c>
      <c r="AGD52" s="8">
        <f t="shared" si="34"/>
        <v>5.2339604857558824</v>
      </c>
      <c r="AGE52" s="8">
        <f t="shared" si="34"/>
        <v>5.2221736067419595</v>
      </c>
      <c r="AGF52" s="8">
        <f t="shared" si="34"/>
        <v>5.2104132717795766</v>
      </c>
      <c r="AGG52" s="8">
        <f t="shared" si="34"/>
        <v>5.198679421091529</v>
      </c>
      <c r="AGH52" s="8">
        <f t="shared" si="34"/>
        <v>5.1869719950352309</v>
      </c>
      <c r="AGI52" s="8">
        <f t="shared" si="34"/>
        <v>5.1752909341024118</v>
      </c>
      <c r="AGJ52" s="8">
        <f t="shared" si="34"/>
        <v>5.1636361789188134</v>
      </c>
      <c r="AGK52" s="8">
        <f t="shared" si="34"/>
        <v>5.1520076702438882</v>
      </c>
      <c r="AGL52" s="8">
        <f t="shared" si="34"/>
        <v>5.1404053489704991</v>
      </c>
      <c r="AGM52" s="8">
        <f t="shared" si="34"/>
        <v>5.1288291561246178</v>
      </c>
      <c r="AGN52" s="8">
        <f t="shared" si="34"/>
        <v>5.1172790328650253</v>
      </c>
      <c r="AGO52" s="8">
        <f t="shared" si="34"/>
        <v>5.1057549204830135</v>
      </c>
      <c r="AGP52" s="8">
        <f t="shared" si="34"/>
        <v>5.0942567604020859</v>
      </c>
      <c r="AGQ52" s="8">
        <f t="shared" si="34"/>
        <v>5.0827844941776599</v>
      </c>
      <c r="AGR52" s="8">
        <f t="shared" si="34"/>
        <v>5.0713380634967713</v>
      </c>
      <c r="AGS52" s="8">
        <f t="shared" si="34"/>
        <v>5.0599174101777766</v>
      </c>
      <c r="AGT52" s="8">
        <f t="shared" si="34"/>
        <v>5.0485224761700564</v>
      </c>
      <c r="AGU52" s="8">
        <f t="shared" si="34"/>
        <v>5.0371532035537214</v>
      </c>
      <c r="AGV52" s="8">
        <f t="shared" si="34"/>
        <v>5.0258095345393183</v>
      </c>
      <c r="AGW52" s="8">
        <f t="shared" si="34"/>
        <v>5.0144914114675352</v>
      </c>
      <c r="AGX52" s="8">
        <f t="shared" si="34"/>
        <v>5.0031987768089099</v>
      </c>
      <c r="AGY52" s="8">
        <f t="shared" si="34"/>
        <v>4.9919315731635363</v>
      </c>
      <c r="AGZ52" s="8">
        <f t="shared" si="34"/>
        <v>4.980689743260772</v>
      </c>
      <c r="AHA52" s="8">
        <f t="shared" si="34"/>
        <v>4.9694732299589486</v>
      </c>
      <c r="AHB52" s="8">
        <f t="shared" si="34"/>
        <v>4.9582819762450807</v>
      </c>
      <c r="AHC52" s="8">
        <f t="shared" si="34"/>
        <v>4.9471159252345762</v>
      </c>
      <c r="AHD52" s="8">
        <f t="shared" si="34"/>
        <v>4.9359750201709476</v>
      </c>
      <c r="AHE52" s="8">
        <f t="shared" si="34"/>
        <v>4.9248592044255224</v>
      </c>
      <c r="AHF52" s="8">
        <f t="shared" si="34"/>
        <v>4.9137684214971555</v>
      </c>
      <c r="AHG52" s="8">
        <f t="shared" si="34"/>
        <v>4.9027026150119442</v>
      </c>
      <c r="AHH52" s="8">
        <f t="shared" si="34"/>
        <v>4.8916617287229371</v>
      </c>
      <c r="AHI52" s="8">
        <f t="shared" si="34"/>
        <v>4.8806457065098527</v>
      </c>
      <c r="AHJ52" s="8">
        <f t="shared" si="34"/>
        <v>4.8696544923787926</v>
      </c>
      <c r="AHK52" s="8">
        <f t="shared" si="34"/>
        <v>4.8586880304619555</v>
      </c>
      <c r="AHL52" s="8">
        <f t="shared" si="34"/>
        <v>4.8477462650173546</v>
      </c>
      <c r="AHM52" s="8">
        <f t="shared" si="34"/>
        <v>4.8368291404285353</v>
      </c>
      <c r="AHN52" s="8">
        <f t="shared" si="34"/>
        <v>4.8259366012042904</v>
      </c>
      <c r="AHO52" s="8">
        <f t="shared" si="34"/>
        <v>4.8150685919783784</v>
      </c>
      <c r="AHP52" s="8">
        <f t="shared" ref="AHP52:AKA52" si="35">AHO52*(1-$C$43)</f>
        <v>4.8042250575092433</v>
      </c>
      <c r="AHQ52" s="8">
        <f t="shared" si="35"/>
        <v>4.7934059426797324</v>
      </c>
      <c r="AHR52" s="8">
        <f t="shared" si="35"/>
        <v>4.7826111924968178</v>
      </c>
      <c r="AHS52" s="8">
        <f t="shared" si="35"/>
        <v>4.7718407520913146</v>
      </c>
      <c r="AHT52" s="8">
        <f t="shared" si="35"/>
        <v>4.7610945667176052</v>
      </c>
      <c r="AHU52" s="8">
        <f t="shared" si="35"/>
        <v>4.7503725817533571</v>
      </c>
      <c r="AHV52" s="8">
        <f t="shared" si="35"/>
        <v>4.7396747426992487</v>
      </c>
      <c r="AHW52" s="8">
        <f t="shared" si="35"/>
        <v>4.7290009951786898</v>
      </c>
      <c r="AHX52" s="8">
        <f t="shared" si="35"/>
        <v>4.7183512849375475</v>
      </c>
      <c r="AHY52" s="8">
        <f t="shared" si="35"/>
        <v>4.7077255578438679</v>
      </c>
      <c r="AHZ52" s="8">
        <f t="shared" si="35"/>
        <v>4.697123759887603</v>
      </c>
      <c r="AIA52" s="8">
        <f t="shared" si="35"/>
        <v>4.6865458371803363</v>
      </c>
      <c r="AIB52" s="8">
        <f t="shared" si="35"/>
        <v>4.6759917359550061</v>
      </c>
      <c r="AIC52" s="8">
        <f t="shared" si="35"/>
        <v>4.6654614025656356</v>
      </c>
      <c r="AID52" s="8">
        <f t="shared" si="35"/>
        <v>4.6549547834870575</v>
      </c>
      <c r="AIE52" s="8">
        <f t="shared" si="35"/>
        <v>4.6444718253146444</v>
      </c>
      <c r="AIF52" s="8">
        <f t="shared" si="35"/>
        <v>4.6340124747640354</v>
      </c>
      <c r="AIG52" s="8">
        <f t="shared" si="35"/>
        <v>4.623576678670867</v>
      </c>
      <c r="AIH52" s="8">
        <f t="shared" si="35"/>
        <v>4.6131643839905001</v>
      </c>
      <c r="AII52" s="8">
        <f t="shared" si="35"/>
        <v>4.6027755377977533</v>
      </c>
      <c r="AIJ52" s="8">
        <f t="shared" si="35"/>
        <v>4.5924100872866322</v>
      </c>
      <c r="AIK52" s="8">
        <f t="shared" si="35"/>
        <v>4.5820679797700627</v>
      </c>
      <c r="AIL52" s="8">
        <f t="shared" si="35"/>
        <v>4.5717491626796205</v>
      </c>
      <c r="AIM52" s="8">
        <f t="shared" si="35"/>
        <v>4.5614535835652656</v>
      </c>
      <c r="AIN52" s="8">
        <f t="shared" si="35"/>
        <v>4.5511811900950763</v>
      </c>
      <c r="AIO52" s="8">
        <f t="shared" si="35"/>
        <v>4.540931930054982</v>
      </c>
      <c r="AIP52" s="8">
        <f t="shared" si="35"/>
        <v>4.5307057513484983</v>
      </c>
      <c r="AIQ52" s="8">
        <f t="shared" si="35"/>
        <v>4.5205026019964611</v>
      </c>
      <c r="AIR52" s="8">
        <f t="shared" si="35"/>
        <v>4.5103224301367648</v>
      </c>
      <c r="AIS52" s="8">
        <f t="shared" si="35"/>
        <v>4.5001651840240964</v>
      </c>
      <c r="AIT52" s="8">
        <f t="shared" si="35"/>
        <v>4.4900308120296737</v>
      </c>
      <c r="AIU52" s="8">
        <f t="shared" si="35"/>
        <v>4.4799192626409825</v>
      </c>
      <c r="AIV52" s="8">
        <f t="shared" si="35"/>
        <v>4.4698304844615144</v>
      </c>
      <c r="AIW52" s="8">
        <f t="shared" si="35"/>
        <v>4.4597644262105067</v>
      </c>
      <c r="AIX52" s="8">
        <f t="shared" si="35"/>
        <v>4.4497210367226803</v>
      </c>
      <c r="AIY52" s="8">
        <f t="shared" si="35"/>
        <v>4.4397002649479811</v>
      </c>
      <c r="AIZ52" s="8">
        <f t="shared" si="35"/>
        <v>4.4297020599513184</v>
      </c>
      <c r="AJA52" s="8">
        <f t="shared" si="35"/>
        <v>4.4197263709123078</v>
      </c>
      <c r="AJB52" s="8">
        <f t="shared" si="35"/>
        <v>4.409773147125013</v>
      </c>
      <c r="AJC52" s="8">
        <f t="shared" si="35"/>
        <v>4.3998423379976872</v>
      </c>
      <c r="AJD52" s="8">
        <f t="shared" si="35"/>
        <v>4.3899338930525165</v>
      </c>
      <c r="AJE52" s="8">
        <f t="shared" si="35"/>
        <v>4.3800477619253622</v>
      </c>
      <c r="AJF52" s="8">
        <f t="shared" si="35"/>
        <v>4.370183894365506</v>
      </c>
      <c r="AJG52" s="8">
        <f t="shared" si="35"/>
        <v>4.3603422402353944</v>
      </c>
      <c r="AJH52" s="8">
        <f t="shared" si="35"/>
        <v>4.3505227495103842</v>
      </c>
      <c r="AJI52" s="8">
        <f t="shared" si="35"/>
        <v>4.3407253722784871</v>
      </c>
      <c r="AJJ52" s="8">
        <f t="shared" si="35"/>
        <v>4.3309500587401155</v>
      </c>
      <c r="AJK52" s="8">
        <f t="shared" si="35"/>
        <v>4.3211967592078322</v>
      </c>
      <c r="AJL52" s="8">
        <f t="shared" si="35"/>
        <v>4.3114654241060961</v>
      </c>
      <c r="AJM52" s="8">
        <f t="shared" si="35"/>
        <v>4.3017560039710094</v>
      </c>
      <c r="AJN52" s="8">
        <f t="shared" si="35"/>
        <v>4.2920684494500669</v>
      </c>
      <c r="AJO52" s="8">
        <f t="shared" si="35"/>
        <v>4.2824027113019056</v>
      </c>
      <c r="AJP52" s="8">
        <f t="shared" si="35"/>
        <v>4.2727587403960534</v>
      </c>
      <c r="AJQ52" s="8">
        <f t="shared" si="35"/>
        <v>4.2631364877126812</v>
      </c>
      <c r="AJR52" s="8">
        <f t="shared" si="35"/>
        <v>4.2535359043423524</v>
      </c>
      <c r="AJS52" s="8">
        <f t="shared" si="35"/>
        <v>4.2439569414857736</v>
      </c>
      <c r="AJT52" s="8">
        <f t="shared" si="35"/>
        <v>4.2343995504535474</v>
      </c>
      <c r="AJU52" s="8">
        <f t="shared" si="35"/>
        <v>4.2248636826659256</v>
      </c>
      <c r="AJV52" s="8">
        <f t="shared" si="35"/>
        <v>4.2153492896525622</v>
      </c>
      <c r="AJW52" s="8">
        <f t="shared" si="35"/>
        <v>4.2058563230522648</v>
      </c>
      <c r="AJX52" s="8">
        <f t="shared" si="35"/>
        <v>4.1963847346127512</v>
      </c>
      <c r="AJY52" s="8">
        <f t="shared" si="35"/>
        <v>4.1869344761904035</v>
      </c>
      <c r="AJZ52" s="8">
        <f t="shared" si="35"/>
        <v>4.1775054997500227</v>
      </c>
      <c r="AKA52" s="8">
        <f t="shared" si="35"/>
        <v>4.1680977573645857</v>
      </c>
      <c r="AKB52" s="8">
        <f t="shared" ref="AKB52:ALO52" si="36">AKA52*(1-$C$43)</f>
        <v>4.1587112012150005</v>
      </c>
      <c r="AKC52" s="8">
        <f t="shared" si="36"/>
        <v>4.1493457835898644</v>
      </c>
      <c r="AKD52" s="8">
        <f t="shared" si="36"/>
        <v>4.1400014568852201</v>
      </c>
      <c r="AKE52" s="8">
        <f t="shared" si="36"/>
        <v>4.1306781736043146</v>
      </c>
      <c r="AKF52" s="8">
        <f t="shared" si="36"/>
        <v>4.1213758863573577</v>
      </c>
      <c r="AKG52" s="8">
        <f t="shared" si="36"/>
        <v>4.1120945478612807</v>
      </c>
      <c r="AKH52" s="8">
        <f t="shared" si="36"/>
        <v>4.1028341109394972</v>
      </c>
      <c r="AKI52" s="8">
        <f t="shared" si="36"/>
        <v>4.0935945285216615</v>
      </c>
      <c r="AKJ52" s="8">
        <f t="shared" si="36"/>
        <v>4.0843757536434309</v>
      </c>
      <c r="AKK52" s="8">
        <f t="shared" si="36"/>
        <v>4.0751777394462261</v>
      </c>
      <c r="AKL52" s="8">
        <f t="shared" si="36"/>
        <v>4.0660004391769933</v>
      </c>
      <c r="AKM52" s="8">
        <f t="shared" si="36"/>
        <v>4.0568438061879668</v>
      </c>
      <c r="AKN52" s="8">
        <f t="shared" si="36"/>
        <v>4.0477077939364312</v>
      </c>
      <c r="AKO52" s="8">
        <f t="shared" si="36"/>
        <v>4.0385923559844858</v>
      </c>
      <c r="AKP52" s="8">
        <f t="shared" si="36"/>
        <v>4.0294974459988087</v>
      </c>
      <c r="AKQ52" s="8">
        <f t="shared" si="36"/>
        <v>4.020423017750419</v>
      </c>
      <c r="AKR52" s="8">
        <f t="shared" si="36"/>
        <v>4.0113690251144449</v>
      </c>
      <c r="AKS52" s="8">
        <f t="shared" si="36"/>
        <v>4.002335422069887</v>
      </c>
      <c r="AKT52" s="8">
        <f t="shared" si="36"/>
        <v>3.9933221626993856</v>
      </c>
      <c r="AKU52" s="8">
        <f t="shared" si="36"/>
        <v>3.9843292011889866</v>
      </c>
      <c r="AKV52" s="8">
        <f t="shared" si="36"/>
        <v>3.9753564918279087</v>
      </c>
      <c r="AKW52" s="8">
        <f t="shared" si="36"/>
        <v>3.9664039890083123</v>
      </c>
      <c r="AKX52" s="8">
        <f t="shared" si="36"/>
        <v>3.9574716472250655</v>
      </c>
      <c r="AKY52" s="8">
        <f t="shared" si="36"/>
        <v>3.9485594210755144</v>
      </c>
      <c r="AKZ52" s="8">
        <f t="shared" si="36"/>
        <v>3.9396672652592524</v>
      </c>
      <c r="ALA52" s="8">
        <f t="shared" si="36"/>
        <v>3.9307951345778882</v>
      </c>
      <c r="ALB52" s="8">
        <f t="shared" si="36"/>
        <v>3.9219429839348185</v>
      </c>
      <c r="ALC52" s="8">
        <f t="shared" si="36"/>
        <v>3.913110768334997</v>
      </c>
      <c r="ALD52" s="8">
        <f t="shared" si="36"/>
        <v>3.9042984428847065</v>
      </c>
      <c r="ALE52" s="8">
        <f t="shared" si="36"/>
        <v>3.8955059627913302</v>
      </c>
      <c r="ALF52" s="8">
        <f t="shared" si="36"/>
        <v>3.8867332833631241</v>
      </c>
      <c r="ALG52" s="8">
        <f t="shared" si="36"/>
        <v>3.8779803600089902</v>
      </c>
      <c r="ALH52" s="8">
        <f t="shared" si="36"/>
        <v>3.8692471482382498</v>
      </c>
      <c r="ALI52" s="8">
        <f t="shared" si="36"/>
        <v>3.860533603660417</v>
      </c>
      <c r="ALJ52" s="8">
        <f t="shared" si="36"/>
        <v>3.8518396819849734</v>
      </c>
      <c r="ALK52" s="8">
        <f t="shared" si="36"/>
        <v>3.8431653390211431</v>
      </c>
      <c r="ALL52" s="8">
        <f t="shared" si="36"/>
        <v>3.8345105306776675</v>
      </c>
      <c r="ALM52" s="8">
        <f t="shared" si="36"/>
        <v>3.8258752129625813</v>
      </c>
      <c r="ALN52" s="8">
        <f t="shared" si="36"/>
        <v>3.8172593419829894</v>
      </c>
      <c r="ALO52" s="8">
        <f t="shared" si="36"/>
        <v>3.8086628739448436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35.588235294117659</v>
      </c>
      <c r="D53" s="8">
        <f t="shared" si="37"/>
        <v>34.811853517877751</v>
      </c>
      <c r="E53" s="8">
        <f t="shared" si="37"/>
        <v>34.052409042897544</v>
      </c>
      <c r="F53" s="8">
        <f t="shared" si="37"/>
        <v>33.309532370326409</v>
      </c>
      <c r="G53" s="8">
        <f t="shared" si="37"/>
        <v>32.582862062184738</v>
      </c>
      <c r="H53" s="8">
        <f t="shared" si="37"/>
        <v>31.872044565510489</v>
      </c>
      <c r="I53" s="8">
        <f t="shared" si="37"/>
        <v>31.176734040342122</v>
      </c>
      <c r="J53" s="8">
        <f t="shared" si="37"/>
        <v>30.496592191454184</v>
      </c>
      <c r="K53" s="8">
        <f t="shared" si="37"/>
        <v>29.83128810376375</v>
      </c>
      <c r="L53" s="8">
        <f t="shared" si="37"/>
        <v>29.180498081327521</v>
      </c>
      <c r="M53" s="8">
        <f t="shared" si="37"/>
        <v>28.543905489851351</v>
      </c>
      <c r="N53" s="8">
        <f t="shared" si="37"/>
        <v>27.921200602635491</v>
      </c>
      <c r="O53" s="8">
        <f t="shared" si="37"/>
        <v>27.312080449880742</v>
      </c>
      <c r="P53" s="8">
        <f t="shared" si="37"/>
        <v>26.716248671281967</v>
      </c>
      <c r="Q53" s="8">
        <f t="shared" si="37"/>
        <v>26.133415371837497</v>
      </c>
      <c r="R53" s="8">
        <f t="shared" si="37"/>
        <v>25.563296980804036</v>
      </c>
      <c r="S53" s="8">
        <f t="shared" si="37"/>
        <v>25.005616113728692</v>
      </c>
      <c r="T53" s="8">
        <f t="shared" si="37"/>
        <v>24.46010143749076</v>
      </c>
      <c r="U53" s="8">
        <f t="shared" si="37"/>
        <v>23.926487538287777</v>
      </c>
      <c r="V53" s="8">
        <f t="shared" si="37"/>
        <v>23.404514792501519</v>
      </c>
      <c r="W53" s="8">
        <f t="shared" si="37"/>
        <v>22.893929240381183</v>
      </c>
      <c r="X53" s="8">
        <f t="shared" si="37"/>
        <v>22.394482462482198</v>
      </c>
      <c r="Y53" s="8">
        <f t="shared" si="37"/>
        <v>21.905931458800676</v>
      </c>
      <c r="Z53" s="8">
        <f t="shared" si="37"/>
        <v>21.428038530544562</v>
      </c>
      <c r="AA53" s="8">
        <f t="shared" si="37"/>
        <v>20.960571164484094</v>
      </c>
      <c r="AB53" s="8">
        <f t="shared" si="37"/>
        <v>20.503301919825169</v>
      </c>
      <c r="AC53" s="8">
        <f t="shared" si="37"/>
        <v>20.056008317550713</v>
      </c>
      <c r="AD53" s="8">
        <f t="shared" si="37"/>
        <v>19.618472732176063</v>
      </c>
      <c r="AE53" s="8">
        <f t="shared" si="37"/>
        <v>19.190482285865887</v>
      </c>
      <c r="AF53" s="8">
        <f t="shared" si="37"/>
        <v>18.771828744860898</v>
      </c>
      <c r="AG53" s="8">
        <f t="shared" si="37"/>
        <v>18.36230841816419</v>
      </c>
      <c r="AH53" s="8">
        <f t="shared" si="37"/>
        <v>17.961722058437722</v>
      </c>
      <c r="AI53" s="8">
        <f t="shared" si="37"/>
        <v>17.569874765060902</v>
      </c>
      <c r="AJ53" s="8">
        <f t="shared" si="37"/>
        <v>17.186575889303906</v>
      </c>
      <c r="AK53" s="8">
        <f t="shared" si="37"/>
        <v>16.8116389415698</v>
      </c>
      <c r="AL53" s="8">
        <f t="shared" si="37"/>
        <v>16.444881500660181</v>
      </c>
      <c r="AM53" s="8">
        <f t="shared" si="37"/>
        <v>16.086125125020285</v>
      </c>
      <c r="AN53" s="8">
        <f t="shared" si="37"/>
        <v>15.735195265920328</v>
      </c>
      <c r="AO53" s="8">
        <f t="shared" si="37"/>
        <v>15.391921182530865</v>
      </c>
      <c r="AP53" s="8">
        <f t="shared" si="37"/>
        <v>15.056135858850787</v>
      </c>
      <c r="AQ53" s="8">
        <f t="shared" si="37"/>
        <v>14.7276759224477</v>
      </c>
      <c r="AR53" s="8">
        <f t="shared" si="37"/>
        <v>14.40638156497093</v>
      </c>
      <c r="AS53" s="8">
        <f t="shared" si="37"/>
        <v>14.092096464398644</v>
      </c>
      <c r="AT53" s="8">
        <f t="shared" si="37"/>
        <v>13.784667708981191</v>
      </c>
      <c r="AU53" s="8">
        <f t="shared" si="37"/>
        <v>13.483945722843693</v>
      </c>
      <c r="AV53" s="8">
        <f t="shared" si="37"/>
        <v>13.189784193211615</v>
      </c>
      <c r="AW53" s="8">
        <f t="shared" si="37"/>
        <v>12.902039999224025</v>
      </c>
      <c r="AX53" s="8">
        <f t="shared" si="37"/>
        <v>12.620573142299776</v>
      </c>
      <c r="AY53" s="8">
        <f t="shared" si="37"/>
        <v>12.345246678022857</v>
      </c>
      <c r="AZ53" s="8">
        <f t="shared" si="37"/>
        <v>12.075926649513677</v>
      </c>
      <c r="BA53" s="8">
        <f t="shared" si="37"/>
        <v>11.812482022253896</v>
      </c>
      <c r="BB53" s="8">
        <f t="shared" si="37"/>
        <v>11.554784620333116</v>
      </c>
      <c r="BC53" s="8">
        <f t="shared" si="37"/>
        <v>11.302709064086399</v>
      </c>
      <c r="BD53" s="8">
        <f t="shared" si="37"/>
        <v>11.056132709092228</v>
      </c>
      <c r="BE53" s="8">
        <f t="shared" si="37"/>
        <v>10.814935586501331</v>
      </c>
      <c r="BF53" s="8">
        <f t="shared" si="37"/>
        <v>10.579000344667184</v>
      </c>
      <c r="BG53" s="8">
        <f t="shared" si="37"/>
        <v>10.348212192049994</v>
      </c>
      <c r="BH53" s="8">
        <f t="shared" si="37"/>
        <v>10.122458841366171</v>
      </c>
      <c r="BI53" s="8">
        <f t="shared" si="37"/>
        <v>9.9016304549562904</v>
      </c>
      <c r="BJ53" s="8">
        <f t="shared" si="37"/>
        <v>9.68561959134483</v>
      </c>
      <c r="BK53" s="8">
        <f t="shared" si="37"/>
        <v>9.4743211529658069</v>
      </c>
      <c r="BL53" s="8">
        <f t="shared" si="37"/>
        <v>9.2676323350287522</v>
      </c>
      <c r="BM53" s="8">
        <f t="shared" si="37"/>
        <v>9.0654525755002631</v>
      </c>
      <c r="BN53" s="8">
        <f t="shared" si="37"/>
        <v>8.8676835061767001</v>
      </c>
      <c r="BO53" s="8">
        <f t="shared" ref="BO53:DZ53" si="38">BO52/(1+$C$41)^BO51</f>
        <v>8.6742289048243038</v>
      </c>
      <c r="BP53" s="8">
        <f t="shared" si="38"/>
        <v>8.484994648363374</v>
      </c>
      <c r="BQ53" s="8">
        <f t="shared" si="38"/>
        <v>8.2998886670737821</v>
      </c>
      <c r="BR53" s="8">
        <f t="shared" si="38"/>
        <v>8.118820899799541</v>
      </c>
      <c r="BS53" s="8">
        <f t="shared" si="38"/>
        <v>7.9417032501305806</v>
      </c>
      <c r="BT53" s="8">
        <f t="shared" si="38"/>
        <v>7.7684495435404761</v>
      </c>
      <c r="BU53" s="8">
        <f t="shared" si="38"/>
        <v>7.5989754854592384</v>
      </c>
      <c r="BV53" s="8">
        <f t="shared" si="38"/>
        <v>7.4331986202607681</v>
      </c>
      <c r="BW53" s="8">
        <f t="shared" si="38"/>
        <v>7.2710382911450404</v>
      </c>
      <c r="BX53" s="8">
        <f t="shared" si="38"/>
        <v>7.1124156008954715</v>
      </c>
      <c r="BY53" s="8">
        <f t="shared" si="38"/>
        <v>6.9572533734924091</v>
      </c>
      <c r="BZ53" s="8">
        <f t="shared" si="38"/>
        <v>6.8054761165640212</v>
      </c>
      <c r="CA53" s="8">
        <f t="shared" si="38"/>
        <v>6.6570099846563915</v>
      </c>
      <c r="CB53" s="8">
        <f t="shared" si="38"/>
        <v>6.5117827433048472</v>
      </c>
      <c r="CC53" s="8">
        <f t="shared" si="38"/>
        <v>6.3697237338891437</v>
      </c>
      <c r="CD53" s="8">
        <f t="shared" si="38"/>
        <v>6.2307638392553173</v>
      </c>
      <c r="CE53" s="8">
        <f t="shared" si="38"/>
        <v>6.0948354500875634</v>
      </c>
      <c r="CF53" s="8">
        <f t="shared" si="38"/>
        <v>5.961872432013692</v>
      </c>
      <c r="CG53" s="8">
        <f t="shared" si="38"/>
        <v>5.8318100934282331</v>
      </c>
      <c r="CH53" s="8">
        <f t="shared" si="38"/>
        <v>5.7045851540174821</v>
      </c>
      <c r="CI53" s="8">
        <f t="shared" si="38"/>
        <v>5.5801357139712104</v>
      </c>
      <c r="CJ53" s="8">
        <f t="shared" si="38"/>
        <v>5.4584012238660264</v>
      </c>
      <c r="CK53" s="8">
        <f t="shared" si="38"/>
        <v>5.3393224552057656</v>
      </c>
      <c r="CL53" s="8">
        <f t="shared" si="38"/>
        <v>5.2228414716045508</v>
      </c>
      <c r="CM53" s="8">
        <f t="shared" si="38"/>
        <v>5.1089016005985259</v>
      </c>
      <c r="CN53" s="8">
        <f t="shared" si="38"/>
        <v>4.9974474060725269</v>
      </c>
      <c r="CO53" s="8">
        <f t="shared" si="38"/>
        <v>4.8884246612882869</v>
      </c>
      <c r="CP53" s="8">
        <f t="shared" si="38"/>
        <v>4.7817803225010431</v>
      </c>
      <c r="CQ53" s="8">
        <f t="shared" si="38"/>
        <v>4.6774625031517365</v>
      </c>
      <c r="CR53" s="8">
        <f t="shared" si="38"/>
        <v>4.5754204486221948</v>
      </c>
      <c r="CS53" s="8">
        <f t="shared" si="38"/>
        <v>4.4756045115410767</v>
      </c>
      <c r="CT53" s="8">
        <f t="shared" si="38"/>
        <v>4.3779661276285156</v>
      </c>
      <c r="CU53" s="8">
        <f t="shared" si="38"/>
        <v>4.2824577920677411</v>
      </c>
      <c r="CV53" s="8">
        <f t="shared" si="38"/>
        <v>4.1890330363921615</v>
      </c>
      <c r="CW53" s="8">
        <f t="shared" si="38"/>
        <v>4.0976464058766728</v>
      </c>
      <c r="CX53" s="8">
        <f t="shared" si="38"/>
        <v>4.0082534374221943</v>
      </c>
      <c r="CY53" s="8">
        <f t="shared" si="38"/>
        <v>3.9208106379226657</v>
      </c>
      <c r="CZ53" s="8">
        <f t="shared" si="38"/>
        <v>3.8352754631039843</v>
      </c>
      <c r="DA53" s="8">
        <f t="shared" si="38"/>
        <v>3.7516062968245834</v>
      </c>
      <c r="DB53" s="8">
        <f t="shared" si="38"/>
        <v>3.6697624308275816</v>
      </c>
      <c r="DC53" s="8">
        <f t="shared" si="38"/>
        <v>3.5897040449346642</v>
      </c>
      <c r="DD53" s="8">
        <f t="shared" si="38"/>
        <v>3.5113921876720311</v>
      </c>
      <c r="DE53" s="8">
        <f t="shared" si="38"/>
        <v>3.434788757319013</v>
      </c>
      <c r="DF53" s="8">
        <f t="shared" si="38"/>
        <v>3.3598564833701277</v>
      </c>
      <c r="DG53" s="8">
        <f t="shared" si="38"/>
        <v>3.2865589084015472</v>
      </c>
      <c r="DH53" s="8">
        <f t="shared" si="38"/>
        <v>3.2148603703331635</v>
      </c>
      <c r="DI53" s="8">
        <f t="shared" si="38"/>
        <v>3.1447259850776219</v>
      </c>
      <c r="DJ53" s="8">
        <f t="shared" si="38"/>
        <v>3.0761216295678691</v>
      </c>
      <c r="DK53" s="8">
        <f t="shared" si="38"/>
        <v>3.0090139251549828</v>
      </c>
      <c r="DL53" s="8">
        <f t="shared" si="38"/>
        <v>2.9433702213681694</v>
      </c>
      <c r="DM53" s="8">
        <f t="shared" si="38"/>
        <v>2.8791585800290673</v>
      </c>
      <c r="DN53" s="8">
        <f t="shared" si="38"/>
        <v>2.8163477597125897</v>
      </c>
      <c r="DO53" s="8">
        <f t="shared" si="38"/>
        <v>2.7549072005467816</v>
      </c>
      <c r="DP53" s="8">
        <f t="shared" si="38"/>
        <v>2.6948070093442649</v>
      </c>
      <c r="DQ53" s="8">
        <f t="shared" si="38"/>
        <v>2.636017945058061</v>
      </c>
      <c r="DR53" s="8">
        <f t="shared" si="38"/>
        <v>2.5785114045546957</v>
      </c>
      <c r="DS53" s="8">
        <f t="shared" si="38"/>
        <v>2.5222594086976846</v>
      </c>
      <c r="DT53" s="8">
        <f t="shared" si="38"/>
        <v>2.4672345887346054</v>
      </c>
      <c r="DU53" s="8">
        <f t="shared" si="38"/>
        <v>2.4134101729811523</v>
      </c>
      <c r="DV53" s="8">
        <f t="shared" si="38"/>
        <v>2.3607599737956844</v>
      </c>
      <c r="DW53" s="8">
        <f t="shared" si="38"/>
        <v>2.3092583748379378</v>
      </c>
      <c r="DX53" s="8">
        <f t="shared" si="38"/>
        <v>2.2588803186056889</v>
      </c>
      <c r="DY53" s="8">
        <f t="shared" si="38"/>
        <v>2.2096012942433227</v>
      </c>
      <c r="DZ53" s="8">
        <f t="shared" si="38"/>
        <v>2.1613973256163592</v>
      </c>
      <c r="EA53" s="8">
        <f t="shared" ref="EA53:GL53" si="39">EA52/(1+$C$41)^EA51</f>
        <v>2.1142449596461481</v>
      </c>
      <c r="EB53" s="8">
        <f t="shared" si="39"/>
        <v>2.0681212548990437</v>
      </c>
      <c r="EC53" s="8">
        <f t="shared" si="39"/>
        <v>2.0230037704245207</v>
      </c>
      <c r="ED53" s="8">
        <f t="shared" si="39"/>
        <v>1.9788705548367891</v>
      </c>
      <c r="EE53" s="8">
        <f t="shared" si="39"/>
        <v>1.9357001356346042</v>
      </c>
      <c r="EF53" s="8">
        <f t="shared" si="39"/>
        <v>1.8934715087540737</v>
      </c>
      <c r="EG53" s="8">
        <f t="shared" si="39"/>
        <v>1.8521641283493722</v>
      </c>
      <c r="EH53" s="8">
        <f t="shared" si="39"/>
        <v>1.8117578967964014</v>
      </c>
      <c r="EI53" s="8">
        <f t="shared" si="39"/>
        <v>1.7722331549145252</v>
      </c>
      <c r="EJ53" s="8">
        <f t="shared" si="39"/>
        <v>1.7335706724016251</v>
      </c>
      <c r="EK53" s="8">
        <f t="shared" si="39"/>
        <v>1.6957516384778204</v>
      </c>
      <c r="EL53" s="8">
        <f t="shared" si="39"/>
        <v>1.6587576527333021</v>
      </c>
      <c r="EM53" s="8">
        <f t="shared" si="39"/>
        <v>1.62257071617583</v>
      </c>
      <c r="EN53" s="8">
        <f t="shared" si="39"/>
        <v>1.5871732224735311</v>
      </c>
      <c r="EO53" s="8">
        <f t="shared" si="39"/>
        <v>1.5525479493887464</v>
      </c>
      <c r="EP53" s="8">
        <f t="shared" si="39"/>
        <v>1.5186780503987476</v>
      </c>
      <c r="EQ53" s="8">
        <f t="shared" si="39"/>
        <v>1.4855470464992642</v>
      </c>
      <c r="ER53" s="8">
        <f t="shared" si="39"/>
        <v>1.4531388181868117</v>
      </c>
      <c r="ES53" s="8">
        <f t="shared" si="39"/>
        <v>1.4214375976159364</v>
      </c>
      <c r="ET53" s="8">
        <f t="shared" si="39"/>
        <v>1.3904279609275536</v>
      </c>
      <c r="EU53" s="8">
        <f t="shared" si="39"/>
        <v>1.3600948207446519</v>
      </c>
      <c r="EV53" s="8">
        <f t="shared" si="39"/>
        <v>1.3304234188317008</v>
      </c>
      <c r="EW53" s="8">
        <f t="shared" si="39"/>
        <v>1.3013993189142079</v>
      </c>
      <c r="EX53" s="8">
        <f t="shared" si="39"/>
        <v>1.2730083996549146</v>
      </c>
      <c r="EY53" s="8">
        <f t="shared" si="39"/>
        <v>1.2452368477832272</v>
      </c>
      <c r="EZ53" s="8">
        <f t="shared" si="39"/>
        <v>1.2180711513745286</v>
      </c>
      <c r="FA53" s="8">
        <f t="shared" si="39"/>
        <v>1.191498093276111</v>
      </c>
      <c r="FB53" s="8">
        <f t="shared" si="39"/>
        <v>1.1655047446765225</v>
      </c>
      <c r="FC53" s="8">
        <f t="shared" si="39"/>
        <v>1.1400784588152069</v>
      </c>
      <c r="FD53" s="8">
        <f t="shared" si="39"/>
        <v>1.1152068648293676</v>
      </c>
      <c r="FE53" s="8">
        <f t="shared" si="39"/>
        <v>1.0908778617350705</v>
      </c>
      <c r="FF53" s="8">
        <f t="shared" si="39"/>
        <v>1.06707961253965</v>
      </c>
      <c r="FG53" s="8">
        <f t="shared" si="39"/>
        <v>1.0438005384825595</v>
      </c>
      <c r="FH53" s="8">
        <f t="shared" si="39"/>
        <v>1.0210293134018595</v>
      </c>
      <c r="FI53" s="8">
        <f t="shared" si="39"/>
        <v>0.99875485822360632</v>
      </c>
      <c r="FJ53" s="8">
        <f t="shared" si="39"/>
        <v>0.97696633557145773</v>
      </c>
      <c r="FK53" s="8">
        <f t="shared" si="39"/>
        <v>0.95565314449387317</v>
      </c>
      <c r="FL53" s="8">
        <f t="shared" si="39"/>
        <v>0.9348049153063458</v>
      </c>
      <c r="FM53" s="8">
        <f t="shared" si="39"/>
        <v>0.91441150454615328</v>
      </c>
      <c r="FN53" s="8">
        <f t="shared" si="39"/>
        <v>0.89446299003717156</v>
      </c>
      <c r="FO53" s="8">
        <f t="shared" si="39"/>
        <v>0.87494966606236069</v>
      </c>
      <c r="FP53" s="8">
        <f t="shared" si="39"/>
        <v>0.85586203864155708</v>
      </c>
      <c r="FQ53" s="8">
        <f t="shared" si="39"/>
        <v>0.83719082091229047</v>
      </c>
      <c r="FR53" s="8">
        <f t="shared" si="39"/>
        <v>0.81892692861136851</v>
      </c>
      <c r="FS53" s="8">
        <f t="shared" si="39"/>
        <v>0.80106147565503505</v>
      </c>
      <c r="FT53" s="8">
        <f t="shared" si="39"/>
        <v>0.78358576981554884</v>
      </c>
      <c r="FU53" s="8">
        <f t="shared" si="39"/>
        <v>0.7664913084920828</v>
      </c>
      <c r="FV53" s="8">
        <f t="shared" si="39"/>
        <v>0.74976977457388083</v>
      </c>
      <c r="FW53" s="8">
        <f t="shared" si="39"/>
        <v>0.73341303239366706</v>
      </c>
      <c r="FX53" s="8">
        <f t="shared" si="39"/>
        <v>0.71741312376932997</v>
      </c>
      <c r="FY53" s="8">
        <f t="shared" si="39"/>
        <v>0.70176226413196219</v>
      </c>
      <c r="FZ53" s="8">
        <f t="shared" si="39"/>
        <v>0.6864528387383696</v>
      </c>
      <c r="GA53" s="8">
        <f t="shared" si="39"/>
        <v>0.67147739896620662</v>
      </c>
      <c r="GB53" s="8">
        <f t="shared" si="39"/>
        <v>0.6568286586899359</v>
      </c>
      <c r="GC53" s="8">
        <f t="shared" si="39"/>
        <v>0.64249949073584944</v>
      </c>
      <c r="GD53" s="8">
        <f t="shared" si="39"/>
        <v>0.62848292341442369</v>
      </c>
      <c r="GE53" s="8">
        <f t="shared" si="39"/>
        <v>0.6147721371283279</v>
      </c>
      <c r="GF53" s="8">
        <f t="shared" si="39"/>
        <v>0.60136046105442631</v>
      </c>
      <c r="GG53" s="8">
        <f t="shared" si="39"/>
        <v>0.58824136989816844</v>
      </c>
      <c r="GH53" s="8">
        <f t="shared" si="39"/>
        <v>0.57540848071878203</v>
      </c>
      <c r="GI53" s="8">
        <f t="shared" si="39"/>
        <v>0.56285554982372887</v>
      </c>
      <c r="GJ53" s="8">
        <f t="shared" si="39"/>
        <v>0.55057646973090746</v>
      </c>
      <c r="GK53" s="8">
        <f t="shared" si="39"/>
        <v>0.53856526619713097</v>
      </c>
      <c r="GL53" s="8">
        <f t="shared" si="39"/>
        <v>0.52681609531142637</v>
      </c>
      <c r="GM53" s="8">
        <f t="shared" ref="GM53:IX53" si="40">GM52/(1+$C$41)^GM51</f>
        <v>0.51532324065175006</v>
      </c>
      <c r="GN53" s="8">
        <f t="shared" si="40"/>
        <v>0.50408111050372773</v>
      </c>
      <c r="GO53" s="8">
        <f t="shared" si="40"/>
        <v>0.49308423514007188</v>
      </c>
      <c r="GP53" s="8">
        <f t="shared" si="40"/>
        <v>0.4823272641593494</v>
      </c>
      <c r="GQ53" s="8">
        <f t="shared" si="40"/>
        <v>0.47180496388280635</v>
      </c>
      <c r="GR53" s="8">
        <f t="shared" si="40"/>
        <v>0.4615122148079826</v>
      </c>
      <c r="GS53" s="8">
        <f t="shared" si="40"/>
        <v>0.45144400911787752</v>
      </c>
      <c r="GT53" s="8">
        <f t="shared" si="40"/>
        <v>0.44159544824445485</v>
      </c>
      <c r="GU53" s="8">
        <f t="shared" si="40"/>
        <v>0.43196174048530239</v>
      </c>
      <c r="GV53" s="8">
        <f t="shared" si="40"/>
        <v>0.4225381986722837</v>
      </c>
      <c r="GW53" s="8">
        <f t="shared" si="40"/>
        <v>0.41332023789105277</v>
      </c>
      <c r="GX53" s="8">
        <f t="shared" si="40"/>
        <v>0.40430337325031573</v>
      </c>
      <c r="GY53" s="8">
        <f t="shared" si="40"/>
        <v>0.3954832176997608</v>
      </c>
      <c r="GZ53" s="8">
        <f t="shared" si="40"/>
        <v>0.38685547989558916</v>
      </c>
      <c r="HA53" s="8">
        <f t="shared" si="40"/>
        <v>0.37841596211261214</v>
      </c>
      <c r="HB53" s="8">
        <f t="shared" si="40"/>
        <v>0.37016055820189653</v>
      </c>
      <c r="HC53" s="8">
        <f t="shared" si="40"/>
        <v>0.36208525159296651</v>
      </c>
      <c r="HD53" s="8">
        <f t="shared" si="40"/>
        <v>0.35418611333958744</v>
      </c>
      <c r="HE53" s="8">
        <f t="shared" si="40"/>
        <v>0.346459300208183</v>
      </c>
      <c r="HF53" s="8">
        <f t="shared" si="40"/>
        <v>0.33890105280795507</v>
      </c>
      <c r="HG53" s="8">
        <f t="shared" si="40"/>
        <v>0.33150769376179562</v>
      </c>
      <c r="HH53" s="8">
        <f t="shared" si="40"/>
        <v>0.32427562591710202</v>
      </c>
      <c r="HI53" s="8">
        <f t="shared" si="40"/>
        <v>0.31720133059562428</v>
      </c>
      <c r="HJ53" s="8">
        <f t="shared" si="40"/>
        <v>0.31028136588149308</v>
      </c>
      <c r="HK53" s="8">
        <f t="shared" si="40"/>
        <v>0.30351236494659595</v>
      </c>
      <c r="HL53" s="8">
        <f t="shared" si="40"/>
        <v>0.29689103441248649</v>
      </c>
      <c r="HM53" s="8">
        <f t="shared" si="40"/>
        <v>0.29041415274802901</v>
      </c>
      <c r="HN53" s="8">
        <f t="shared" si="40"/>
        <v>0.28407856870200032</v>
      </c>
      <c r="HO53" s="8">
        <f t="shared" si="40"/>
        <v>0.27788119976988573</v>
      </c>
      <c r="HP53" s="8">
        <f t="shared" si="40"/>
        <v>0.2718190306941215</v>
      </c>
      <c r="HQ53" s="8">
        <f t="shared" si="40"/>
        <v>0.26588911199705723</v>
      </c>
      <c r="HR53" s="8">
        <f t="shared" si="40"/>
        <v>0.26008855854592139</v>
      </c>
      <c r="HS53" s="8">
        <f t="shared" si="40"/>
        <v>0.25441454814909403</v>
      </c>
      <c r="HT53" s="8">
        <f t="shared" si="40"/>
        <v>0.24886432018300228</v>
      </c>
      <c r="HU53" s="8">
        <f t="shared" si="40"/>
        <v>0.24343517424897071</v>
      </c>
      <c r="HV53" s="8">
        <f t="shared" si="40"/>
        <v>0.23812446885937452</v>
      </c>
      <c r="HW53" s="8">
        <f t="shared" si="40"/>
        <v>0.23292962015245408</v>
      </c>
      <c r="HX53" s="8">
        <f t="shared" si="40"/>
        <v>0.22784810063516736</v>
      </c>
      <c r="HY53" s="8">
        <f t="shared" si="40"/>
        <v>0.22287743795346771</v>
      </c>
      <c r="HZ53" s="8">
        <f t="shared" si="40"/>
        <v>0.21801521368940827</v>
      </c>
      <c r="IA53" s="8">
        <f t="shared" si="40"/>
        <v>0.21325906218448992</v>
      </c>
      <c r="IB53" s="8">
        <f t="shared" si="40"/>
        <v>0.20860666938867689</v>
      </c>
      <c r="IC53" s="8">
        <f t="shared" si="40"/>
        <v>0.20405577173452316</v>
      </c>
      <c r="ID53" s="8">
        <f t="shared" si="40"/>
        <v>0.19960415503585976</v>
      </c>
      <c r="IE53" s="8">
        <f t="shared" si="40"/>
        <v>0.19524965341050884</v>
      </c>
      <c r="IF53" s="8">
        <f t="shared" si="40"/>
        <v>0.19099014822649837</v>
      </c>
      <c r="IG53" s="8">
        <f t="shared" si="40"/>
        <v>0.18682356707126704</v>
      </c>
      <c r="IH53" s="8">
        <f t="shared" si="40"/>
        <v>0.18274788274335538</v>
      </c>
      <c r="II53" s="8">
        <f t="shared" si="40"/>
        <v>0.17876111226609545</v>
      </c>
      <c r="IJ53" s="8">
        <f t="shared" si="40"/>
        <v>0.17486131592281584</v>
      </c>
      <c r="IK53" s="8">
        <f t="shared" si="40"/>
        <v>0.17104659631309579</v>
      </c>
      <c r="IL53" s="8">
        <f t="shared" si="40"/>
        <v>0.16731509742960651</v>
      </c>
      <c r="IM53" s="8">
        <f t="shared" si="40"/>
        <v>0.16366500375509321</v>
      </c>
      <c r="IN53" s="8">
        <f t="shared" si="40"/>
        <v>0.16009453937905563</v>
      </c>
      <c r="IO53" s="8">
        <f t="shared" si="40"/>
        <v>0.15660196713370003</v>
      </c>
      <c r="IP53" s="8">
        <f t="shared" si="40"/>
        <v>0.15318558774874008</v>
      </c>
      <c r="IQ53" s="8">
        <f t="shared" si="40"/>
        <v>0.14984373902463718</v>
      </c>
      <c r="IR53" s="8">
        <f t="shared" si="40"/>
        <v>0.14657479502387616</v>
      </c>
      <c r="IS53" s="8">
        <f t="shared" si="40"/>
        <v>0.1433771652798847</v>
      </c>
      <c r="IT53" s="8">
        <f t="shared" si="40"/>
        <v>0.14024929402321018</v>
      </c>
      <c r="IU53" s="8">
        <f t="shared" si="40"/>
        <v>0.13718965942457836</v>
      </c>
      <c r="IV53" s="8">
        <f t="shared" si="40"/>
        <v>0.13419677285446491</v>
      </c>
      <c r="IW53" s="8">
        <f t="shared" si="40"/>
        <v>0.13126917815882025</v>
      </c>
      <c r="IX53" s="8">
        <f t="shared" si="40"/>
        <v>0.12840545095059466</v>
      </c>
      <c r="IY53" s="8">
        <f t="shared" ref="IY53:LJ53" si="41">IY52/(1+$C$41)^IY51</f>
        <v>0.12560419791671953</v>
      </c>
      <c r="IZ53" s="8">
        <f t="shared" si="41"/>
        <v>0.12286405614020694</v>
      </c>
      <c r="JA53" s="8">
        <f t="shared" si="41"/>
        <v>0.12018369243703843</v>
      </c>
      <c r="JB53" s="8">
        <f t="shared" si="41"/>
        <v>0.1175618027075198</v>
      </c>
      <c r="JC53" s="8">
        <f t="shared" si="41"/>
        <v>0.11499711130178672</v>
      </c>
      <c r="JD53" s="8">
        <f t="shared" si="41"/>
        <v>0.11248837039915204</v>
      </c>
      <c r="JE53" s="8">
        <f t="shared" si="41"/>
        <v>0.11003435940099332</v>
      </c>
      <c r="JF53" s="8">
        <f t="shared" si="41"/>
        <v>0.10763388433688457</v>
      </c>
      <c r="JG53" s="8">
        <f t="shared" si="41"/>
        <v>0.10528577728368423</v>
      </c>
      <c r="JH53" s="8">
        <f t="shared" si="41"/>
        <v>0.10298889579729545</v>
      </c>
      <c r="JI53" s="8">
        <f t="shared" si="41"/>
        <v>0.10074212235682349</v>
      </c>
      <c r="JJ53" s="8">
        <f t="shared" si="41"/>
        <v>9.8544363820858738E-2</v>
      </c>
      <c r="JK53" s="8">
        <f t="shared" si="41"/>
        <v>9.6394550895621739E-2</v>
      </c>
      <c r="JL53" s="8">
        <f t="shared" si="41"/>
        <v>9.4291637614710572E-2</v>
      </c>
      <c r="JM53" s="8">
        <f t="shared" si="41"/>
        <v>9.2234600830198313E-2</v>
      </c>
      <c r="JN53" s="8">
        <f t="shared" si="41"/>
        <v>9.0222439714832028E-2</v>
      </c>
      <c r="JO53" s="8">
        <f t="shared" si="41"/>
        <v>8.825417527509237E-2</v>
      </c>
      <c r="JP53" s="8">
        <f t="shared" si="41"/>
        <v>8.632884987487538E-2</v>
      </c>
      <c r="JQ53" s="8">
        <f t="shared" si="41"/>
        <v>8.4445526769565835E-2</v>
      </c>
      <c r="JR53" s="8">
        <f t="shared" si="41"/>
        <v>8.2603289650275261E-2</v>
      </c>
      <c r="JS53" s="8">
        <f t="shared" si="41"/>
        <v>8.0801242198022385E-2</v>
      </c>
      <c r="JT53" s="8">
        <f t="shared" si="41"/>
        <v>7.9038507647639644E-2</v>
      </c>
      <c r="JU53" s="8">
        <f t="shared" si="41"/>
        <v>7.7314228361193296E-2</v>
      </c>
      <c r="JV53" s="8">
        <f t="shared" si="41"/>
        <v>7.5627565410709682E-2</v>
      </c>
      <c r="JW53" s="8">
        <f t="shared" si="41"/>
        <v>7.3977698170004672E-2</v>
      </c>
      <c r="JX53" s="8">
        <f t="shared" si="41"/>
        <v>7.2363823915417458E-2</v>
      </c>
      <c r="JY53" s="8">
        <f t="shared" si="41"/>
        <v>7.0785157435254847E-2</v>
      </c>
      <c r="JZ53" s="8">
        <f t="shared" si="41"/>
        <v>6.9240930647755536E-2</v>
      </c>
      <c r="KA53" s="8">
        <f t="shared" si="41"/>
        <v>6.7730392227389011E-2</v>
      </c>
      <c r="KB53" s="8">
        <f t="shared" si="41"/>
        <v>6.6252807239306793E-2</v>
      </c>
      <c r="KC53" s="8">
        <f t="shared" si="41"/>
        <v>6.480745678176851E-2</v>
      </c>
      <c r="KD53" s="8">
        <f t="shared" si="41"/>
        <v>6.3393637636368586E-2</v>
      </c>
      <c r="KE53" s="8">
        <f t="shared" si="41"/>
        <v>6.2010661925893593E-2</v>
      </c>
      <c r="KF53" s="8">
        <f t="shared" si="41"/>
        <v>6.065785677964361E-2</v>
      </c>
      <c r="KG53" s="8">
        <f t="shared" si="41"/>
        <v>5.933456400605476E-2</v>
      </c>
      <c r="KH53" s="8">
        <f t="shared" si="41"/>
        <v>5.8040139772463854E-2</v>
      </c>
      <c r="KI53" s="8">
        <f t="shared" si="41"/>
        <v>5.6773954291859059E-2</v>
      </c>
      <c r="KJ53" s="8">
        <f t="shared" si="41"/>
        <v>5.55353915164645E-2</v>
      </c>
      <c r="KK53" s="8">
        <f t="shared" si="41"/>
        <v>5.432384883800926E-2</v>
      </c>
      <c r="KL53" s="8">
        <f t="shared" si="41"/>
        <v>5.3138736794535332E-2</v>
      </c>
      <c r="KM53" s="8">
        <f t="shared" si="41"/>
        <v>5.1979478783601998E-2</v>
      </c>
      <c r="KN53" s="8">
        <f t="shared" si="41"/>
        <v>5.0845510781746407E-2</v>
      </c>
      <c r="KO53" s="8">
        <f t="shared" si="41"/>
        <v>4.9736281070064621E-2</v>
      </c>
      <c r="KP53" s="8">
        <f t="shared" si="41"/>
        <v>4.8651249965779242E-2</v>
      </c>
      <c r="KQ53" s="8">
        <f t="shared" si="41"/>
        <v>4.7589889559663041E-2</v>
      </c>
      <c r="KR53" s="8">
        <f t="shared" si="41"/>
        <v>4.6551683459190855E-2</v>
      </c>
      <c r="KS53" s="8">
        <f t="shared" si="41"/>
        <v>4.5536126537294871E-2</v>
      </c>
      <c r="KT53" s="8">
        <f t="shared" si="41"/>
        <v>4.4542724686600858E-2</v>
      </c>
      <c r="KU53" s="8">
        <f t="shared" si="41"/>
        <v>4.3570994579026114E-2</v>
      </c>
      <c r="KV53" s="8">
        <f t="shared" si="41"/>
        <v>4.2620463430621716E-2</v>
      </c>
      <c r="KW53" s="8">
        <f t="shared" si="41"/>
        <v>4.1690668771545057E-2</v>
      </c>
      <c r="KX53" s="8">
        <f t="shared" si="41"/>
        <v>4.0781158221050523E-2</v>
      </c>
      <c r="KY53" s="8">
        <f t="shared" si="41"/>
        <v>3.9891489267388947E-2</v>
      </c>
      <c r="KZ53" s="8">
        <f t="shared" si="41"/>
        <v>3.9021229052508599E-2</v>
      </c>
      <c r="LA53" s="8">
        <f t="shared" si="41"/>
        <v>3.8169954161453301E-2</v>
      </c>
      <c r="LB53" s="8">
        <f t="shared" si="41"/>
        <v>3.7337250416354613E-2</v>
      </c>
      <c r="LC53" s="8">
        <f t="shared" si="41"/>
        <v>3.6522712674918613E-2</v>
      </c>
      <c r="LD53" s="8">
        <f t="shared" si="41"/>
        <v>3.5725944633308519E-2</v>
      </c>
      <c r="LE53" s="8">
        <f t="shared" si="41"/>
        <v>3.4946558633327761E-2</v>
      </c>
      <c r="LF53" s="8">
        <f t="shared" si="41"/>
        <v>3.4184175473809315E-2</v>
      </c>
      <c r="LG53" s="8">
        <f t="shared" si="41"/>
        <v>3.3438424226119895E-2</v>
      </c>
      <c r="LH53" s="8">
        <f t="shared" si="41"/>
        <v>3.2708942053688898E-2</v>
      </c>
      <c r="LI53" s="8">
        <f t="shared" si="41"/>
        <v>3.1995374035474505E-2</v>
      </c>
      <c r="LJ53" s="8">
        <f t="shared" si="41"/>
        <v>3.1297372993280996E-2</v>
      </c>
      <c r="LK53" s="8">
        <f t="shared" ref="LK53:NV53" si="42">LK52/(1+$C$41)^LK51</f>
        <v>3.0614599322843251E-2</v>
      </c>
      <c r="LL53" s="8">
        <f t="shared" si="42"/>
        <v>2.9946720828596285E-2</v>
      </c>
      <c r="LM53" s="8">
        <f t="shared" si="42"/>
        <v>2.9293412562049294E-2</v>
      </c>
      <c r="LN53" s="8">
        <f t="shared" si="42"/>
        <v>2.8654356663685845E-2</v>
      </c>
      <c r="LO53" s="8">
        <f t="shared" si="42"/>
        <v>2.8029242208312963E-2</v>
      </c>
      <c r="LP53" s="8">
        <f t="shared" si="42"/>
        <v>2.7417765053784158E-2</v>
      </c>
      <c r="LQ53" s="8">
        <f t="shared" si="42"/>
        <v>2.6819627693022582E-2</v>
      </c>
      <c r="LR53" s="8">
        <f t="shared" si="42"/>
        <v>2.6234539109272443E-2</v>
      </c>
      <c r="LS53" s="8">
        <f t="shared" si="42"/>
        <v>2.5662214634508206E-2</v>
      </c>
      <c r="LT53" s="8">
        <f t="shared" si="42"/>
        <v>2.5102375810932633E-2</v>
      </c>
      <c r="LU53" s="8">
        <f t="shared" si="42"/>
        <v>2.4554750255496489E-2</v>
      </c>
      <c r="LV53" s="8">
        <f t="shared" si="42"/>
        <v>2.401907152737363E-2</v>
      </c>
      <c r="LW53" s="8">
        <f t="shared" si="42"/>
        <v>2.3495078998327441E-2</v>
      </c>
      <c r="LX53" s="8">
        <f t="shared" si="42"/>
        <v>2.2982517725905101E-2</v>
      </c>
      <c r="LY53" s="8">
        <f t="shared" si="42"/>
        <v>2.2481138329398402E-2</v>
      </c>
      <c r="LZ53" s="8">
        <f t="shared" si="42"/>
        <v>2.1990696868510382E-2</v>
      </c>
      <c r="MA53" s="8">
        <f t="shared" si="42"/>
        <v>2.1510954724669115E-2</v>
      </c>
      <c r="MB53" s="8">
        <f t="shared" si="42"/>
        <v>2.1041678484930545E-2</v>
      </c>
      <c r="MC53" s="8">
        <f t="shared" si="42"/>
        <v>2.0582639828414198E-2</v>
      </c>
      <c r="MD53" s="8">
        <f t="shared" si="42"/>
        <v>2.0133615415216282E-2</v>
      </c>
      <c r="ME53" s="8">
        <f t="shared" si="42"/>
        <v>1.9694386777746285E-2</v>
      </c>
      <c r="MF53" s="8">
        <f t="shared" si="42"/>
        <v>1.9264740214434119E-2</v>
      </c>
      <c r="MG53" s="8">
        <f t="shared" si="42"/>
        <v>1.8844466685756098E-2</v>
      </c>
      <c r="MH53" s="8">
        <f t="shared" si="42"/>
        <v>1.8433361712529187E-2</v>
      </c>
      <c r="MI53" s="8">
        <f t="shared" si="42"/>
        <v>1.8031225276424086E-2</v>
      </c>
      <c r="MJ53" s="8">
        <f t="shared" si="42"/>
        <v>1.7637861722648609E-2</v>
      </c>
      <c r="MK53" s="8">
        <f t="shared" si="42"/>
        <v>1.7253079664754124E-2</v>
      </c>
      <c r="ML53" s="8">
        <f t="shared" si="42"/>
        <v>1.6876691891518716E-2</v>
      </c>
      <c r="MM53" s="8">
        <f t="shared" si="42"/>
        <v>1.6508515275861783E-2</v>
      </c>
      <c r="MN53" s="8">
        <f t="shared" si="42"/>
        <v>1.6148370685745629E-2</v>
      </c>
      <c r="MO53" s="8">
        <f t="shared" si="42"/>
        <v>1.5796082897020915E-2</v>
      </c>
      <c r="MP53" s="8">
        <f t="shared" si="42"/>
        <v>1.5451480508173354E-2</v>
      </c>
      <c r="MQ53" s="8">
        <f t="shared" si="42"/>
        <v>1.511439585693034E-2</v>
      </c>
      <c r="MR53" s="8">
        <f t="shared" si="42"/>
        <v>1.4784664938686801E-2</v>
      </c>
      <c r="MS53" s="8">
        <f t="shared" si="42"/>
        <v>1.4462127326710662E-2</v>
      </c>
      <c r="MT53" s="8">
        <f t="shared" si="42"/>
        <v>1.4146626094089131E-2</v>
      </c>
      <c r="MU53" s="8">
        <f t="shared" si="42"/>
        <v>1.3838007737377684E-2</v>
      </c>
      <c r="MV53" s="8">
        <f t="shared" si="42"/>
        <v>1.3536122101914813E-2</v>
      </c>
      <c r="MW53" s="8">
        <f t="shared" si="42"/>
        <v>1.3240822308765986E-2</v>
      </c>
      <c r="MX53" s="8">
        <f t="shared" si="42"/>
        <v>1.2951964683261411E-2</v>
      </c>
      <c r="MY53" s="8">
        <f t="shared" si="42"/>
        <v>1.2669408685092851E-2</v>
      </c>
      <c r="MZ53" s="8">
        <f t="shared" si="42"/>
        <v>1.2393016839935315E-2</v>
      </c>
      <c r="NA53" s="8">
        <f t="shared" si="42"/>
        <v>1.2122654672560572E-2</v>
      </c>
      <c r="NB53" s="8">
        <f t="shared" si="42"/>
        <v>1.1858190641409768E-2</v>
      </c>
      <c r="NC53" s="8">
        <f t="shared" si="42"/>
        <v>1.1599496074593445E-2</v>
      </c>
      <c r="ND53" s="8">
        <f t="shared" si="42"/>
        <v>1.1346445107287707E-2</v>
      </c>
      <c r="NE53" s="8">
        <f t="shared" si="42"/>
        <v>1.1098914620496175E-2</v>
      </c>
      <c r="NF53" s="8">
        <f t="shared" si="42"/>
        <v>1.0856784181147857E-2</v>
      </c>
      <c r="NG53" s="8">
        <f t="shared" si="42"/>
        <v>1.0619935983501876E-2</v>
      </c>
      <c r="NH53" s="8">
        <f t="shared" si="42"/>
        <v>1.0388254791830418E-2</v>
      </c>
      <c r="NI53" s="8">
        <f t="shared" si="42"/>
        <v>1.0161627884352174E-2</v>
      </c>
      <c r="NJ53" s="8">
        <f t="shared" si="42"/>
        <v>9.9399449983888343E-3</v>
      </c>
      <c r="NK53" s="8">
        <f t="shared" si="42"/>
        <v>9.7230982767181028E-3</v>
      </c>
      <c r="NL53" s="8">
        <f t="shared" si="42"/>
        <v>9.5109822150969917E-3</v>
      </c>
      <c r="NM53" s="8">
        <f t="shared" si="42"/>
        <v>9.3034936109299953E-3</v>
      </c>
      <c r="NN53" s="8">
        <f t="shared" si="42"/>
        <v>9.1005315130570381E-3</v>
      </c>
      <c r="NO53" s="8">
        <f t="shared" si="42"/>
        <v>8.9019971726368961E-3</v>
      </c>
      <c r="NP53" s="8">
        <f t="shared" si="42"/>
        <v>8.7077939951020755E-3</v>
      </c>
      <c r="NQ53" s="8">
        <f t="shared" si="42"/>
        <v>8.5178274931618694E-3</v>
      </c>
      <c r="NR53" s="8">
        <f t="shared" si="42"/>
        <v>8.332005240830654E-3</v>
      </c>
      <c r="NS53" s="8">
        <f t="shared" si="42"/>
        <v>8.1502368284591207E-3</v>
      </c>
      <c r="NT53" s="8">
        <f t="shared" si="42"/>
        <v>7.9724338187465004E-3</v>
      </c>
      <c r="NU53" s="8">
        <f t="shared" si="42"/>
        <v>7.7985097037124359E-3</v>
      </c>
      <c r="NV53" s="8">
        <f t="shared" si="42"/>
        <v>7.628379862607523E-3</v>
      </c>
      <c r="NW53" s="8">
        <f t="shared" ref="NW53:QH53" si="43">NW52/(1+$C$41)^NW51</f>
        <v>7.4619615207420888E-3</v>
      </c>
      <c r="NX53" s="8">
        <f t="shared" si="43"/>
        <v>7.2991737092131144E-3</v>
      </c>
      <c r="NY53" s="8">
        <f t="shared" si="43"/>
        <v>7.1399372255097722E-3</v>
      </c>
      <c r="NZ53" s="8">
        <f t="shared" si="43"/>
        <v>6.9841745949783558E-3</v>
      </c>
      <c r="OA53" s="8">
        <f t="shared" si="43"/>
        <v>6.8318100331279056E-3</v>
      </c>
      <c r="OB53" s="8">
        <f t="shared" si="43"/>
        <v>6.6827694087581392E-3</v>
      </c>
      <c r="OC53" s="8">
        <f t="shared" si="43"/>
        <v>6.5369802078917806E-3</v>
      </c>
      <c r="OD53" s="8">
        <f t="shared" si="43"/>
        <v>6.3943714984937327E-3</v>
      </c>
      <c r="OE53" s="8">
        <f t="shared" si="43"/>
        <v>6.2548738959599262E-3</v>
      </c>
      <c r="OF53" s="8">
        <f t="shared" si="43"/>
        <v>6.1184195293590427E-3</v>
      </c>
      <c r="OG53" s="8">
        <f t="shared" si="43"/>
        <v>5.9849420084107123E-3</v>
      </c>
      <c r="OH53" s="8">
        <f t="shared" si="43"/>
        <v>5.8543763911840891E-3</v>
      </c>
      <c r="OI53" s="8">
        <f t="shared" si="43"/>
        <v>5.7266591525011205E-3</v>
      </c>
      <c r="OJ53" s="8">
        <f t="shared" si="43"/>
        <v>5.6017281530291044E-3</v>
      </c>
      <c r="OK53" s="8">
        <f t="shared" si="43"/>
        <v>5.4795226090475343E-3</v>
      </c>
      <c r="OL53" s="8">
        <f t="shared" si="43"/>
        <v>5.3599830628744682E-3</v>
      </c>
      <c r="OM53" s="8">
        <f t="shared" si="43"/>
        <v>5.2430513539381126E-3</v>
      </c>
      <c r="ON53" s="8">
        <f t="shared" si="43"/>
        <v>5.1286705904794554E-3</v>
      </c>
      <c r="OO53" s="8">
        <f t="shared" si="43"/>
        <v>5.0167851218722512E-3</v>
      </c>
      <c r="OP53" s="8">
        <f t="shared" si="43"/>
        <v>4.9073405115468566E-3</v>
      </c>
      <c r="OQ53" s="8">
        <f t="shared" si="43"/>
        <v>4.8002835105047581E-3</v>
      </c>
      <c r="OR53" s="8">
        <f t="shared" si="43"/>
        <v>4.6955620314108829E-3</v>
      </c>
      <c r="OS53" s="8">
        <f t="shared" si="43"/>
        <v>4.5931251232511254E-3</v>
      </c>
      <c r="OT53" s="8">
        <f t="shared" si="43"/>
        <v>4.4929229465427087E-3</v>
      </c>
      <c r="OU53" s="8">
        <f t="shared" si="43"/>
        <v>4.3949067490853871E-3</v>
      </c>
      <c r="OV53" s="8">
        <f t="shared" si="43"/>
        <v>4.299028842241614E-3</v>
      </c>
      <c r="OW53" s="8">
        <f t="shared" si="43"/>
        <v>4.2052425777342022E-3</v>
      </c>
      <c r="OX53" s="8">
        <f t="shared" si="43"/>
        <v>4.1135023249501412E-3</v>
      </c>
      <c r="OY53" s="8">
        <f t="shared" si="43"/>
        <v>4.0237634487395625E-3</v>
      </c>
      <c r="OZ53" s="8">
        <f t="shared" si="43"/>
        <v>3.9359822876990202E-3</v>
      </c>
      <c r="PA53" s="8">
        <f t="shared" si="43"/>
        <v>3.8501161329285516E-3</v>
      </c>
      <c r="PB53" s="8">
        <f t="shared" si="43"/>
        <v>3.7661232072521526E-3</v>
      </c>
      <c r="PC53" s="8">
        <f t="shared" si="43"/>
        <v>3.6839626448915887E-3</v>
      </c>
      <c r="PD53" s="8">
        <f t="shared" si="43"/>
        <v>3.6035944715836201E-3</v>
      </c>
      <c r="PE53" s="8">
        <f t="shared" si="43"/>
        <v>3.5249795851309941E-3</v>
      </c>
      <c r="PF53" s="8">
        <f t="shared" si="43"/>
        <v>3.448079736377725E-3</v>
      </c>
      <c r="PG53" s="8">
        <f t="shared" si="43"/>
        <v>3.3728575105994138E-3</v>
      </c>
      <c r="PH53" s="8">
        <f t="shared" si="43"/>
        <v>3.299276309299552E-3</v>
      </c>
      <c r="PI53" s="8">
        <f t="shared" si="43"/>
        <v>3.2273003324029522E-3</v>
      </c>
      <c r="PJ53" s="8">
        <f t="shared" si="43"/>
        <v>3.1568945608376276E-3</v>
      </c>
      <c r="PK53" s="8">
        <f t="shared" si="43"/>
        <v>3.088024739496687E-3</v>
      </c>
      <c r="PL53" s="8">
        <f t="shared" si="43"/>
        <v>3.020657360571903E-3</v>
      </c>
      <c r="PM53" s="8">
        <f t="shared" si="43"/>
        <v>2.954759647250877E-3</v>
      </c>
      <c r="PN53" s="8">
        <f t="shared" si="43"/>
        <v>2.8902995377698706E-3</v>
      </c>
      <c r="PO53" s="8">
        <f t="shared" si="43"/>
        <v>2.8272456698145224E-3</v>
      </c>
      <c r="PP53" s="8">
        <f t="shared" si="43"/>
        <v>2.7655673652608819E-3</v>
      </c>
      <c r="PQ53" s="8">
        <f t="shared" si="43"/>
        <v>2.7052346152493284E-3</v>
      </c>
      <c r="PR53" s="8">
        <f t="shared" si="43"/>
        <v>2.6462180655841038E-3</v>
      </c>
      <c r="PS53" s="8">
        <f t="shared" si="43"/>
        <v>2.5884890024513809E-3</v>
      </c>
      <c r="PT53" s="8">
        <f t="shared" si="43"/>
        <v>2.532019338448883E-3</v>
      </c>
      <c r="PU53" s="8">
        <f t="shared" si="43"/>
        <v>2.4767815989202905E-3</v>
      </c>
      <c r="PV53" s="8">
        <f t="shared" si="43"/>
        <v>2.422748908587766E-3</v>
      </c>
      <c r="PW53" s="8">
        <f t="shared" si="43"/>
        <v>2.3698949784761044E-3</v>
      </c>
      <c r="PX53" s="8">
        <f t="shared" si="43"/>
        <v>2.3181940931221333E-3</v>
      </c>
      <c r="PY53" s="8">
        <f t="shared" si="43"/>
        <v>2.2676210980631601E-3</v>
      </c>
      <c r="PZ53" s="8">
        <f t="shared" si="43"/>
        <v>2.2181513875983538E-3</v>
      </c>
      <c r="QA53" s="8">
        <f t="shared" si="43"/>
        <v>2.1697608928171398E-3</v>
      </c>
      <c r="QB53" s="8">
        <f t="shared" si="43"/>
        <v>2.1224260698887404E-3</v>
      </c>
      <c r="QC53" s="8">
        <f t="shared" si="43"/>
        <v>2.0761238886072069E-3</v>
      </c>
      <c r="QD53" s="8">
        <f t="shared" si="43"/>
        <v>2.0308318211863362E-3</v>
      </c>
      <c r="QE53" s="8">
        <f t="shared" si="43"/>
        <v>1.986527831299044E-3</v>
      </c>
      <c r="QF53" s="8">
        <f t="shared" si="43"/>
        <v>1.9431903633558415E-3</v>
      </c>
      <c r="QG53" s="8">
        <f t="shared" si="43"/>
        <v>1.9007983320172201E-3</v>
      </c>
      <c r="QH53" s="8">
        <f t="shared" si="43"/>
        <v>1.8593311119348207E-3</v>
      </c>
      <c r="QI53" s="8">
        <f t="shared" ref="QI53:ST53" si="44">QI52/(1+$C$41)^QI51</f>
        <v>1.8187685277164147E-3</v>
      </c>
      <c r="QJ53" s="8">
        <f t="shared" si="44"/>
        <v>1.7790908441098015E-3</v>
      </c>
      <c r="QK53" s="8">
        <f t="shared" si="44"/>
        <v>1.7402787564008491E-3</v>
      </c>
      <c r="QL53" s="8">
        <f t="shared" si="44"/>
        <v>1.7023133810210144E-3</v>
      </c>
      <c r="QM53" s="8">
        <f t="shared" si="44"/>
        <v>1.6651762463597594E-3</v>
      </c>
      <c r="QN53" s="8">
        <f t="shared" si="44"/>
        <v>1.628849283777409E-3</v>
      </c>
      <c r="QO53" s="8">
        <f t="shared" si="44"/>
        <v>1.593314818814061E-3</v>
      </c>
      <c r="QP53" s="8">
        <f t="shared" si="44"/>
        <v>1.5585555625902861E-3</v>
      </c>
      <c r="QQ53" s="8">
        <f t="shared" si="44"/>
        <v>1.5245546033954244E-3</v>
      </c>
      <c r="QR53" s="8">
        <f t="shared" si="44"/>
        <v>1.4912953984593895E-3</v>
      </c>
      <c r="QS53" s="8">
        <f t="shared" si="44"/>
        <v>1.45876176590398E-3</v>
      </c>
      <c r="QT53" s="8">
        <f t="shared" si="44"/>
        <v>1.4269378768697683E-3</v>
      </c>
      <c r="QU53" s="8">
        <f t="shared" si="44"/>
        <v>1.3958082478147623E-3</v>
      </c>
      <c r="QV53" s="8">
        <f t="shared" si="44"/>
        <v>1.3653577329810621E-3</v>
      </c>
      <c r="QW53" s="8">
        <f t="shared" si="44"/>
        <v>1.3355715170258716E-3</v>
      </c>
      <c r="QX53" s="8">
        <f t="shared" si="44"/>
        <v>1.3064351078132638E-3</v>
      </c>
      <c r="QY53" s="8">
        <f t="shared" si="44"/>
        <v>1.2779343293632043E-3</v>
      </c>
      <c r="QZ53" s="8">
        <f t="shared" si="44"/>
        <v>1.2500553149543906E-3</v>
      </c>
      <c r="RA53" s="8">
        <f t="shared" si="44"/>
        <v>1.2227845003775618E-3</v>
      </c>
      <c r="RB53" s="8">
        <f t="shared" si="44"/>
        <v>1.196108617335992E-3</v>
      </c>
      <c r="RC53" s="8">
        <f t="shared" si="44"/>
        <v>1.1700146869899522E-3</v>
      </c>
      <c r="RD53" s="8">
        <f t="shared" si="44"/>
        <v>1.1444900136420104E-3</v>
      </c>
      <c r="RE53" s="8">
        <f t="shared" si="44"/>
        <v>1.119522178560087E-3</v>
      </c>
      <c r="RF53" s="8">
        <f t="shared" si="44"/>
        <v>1.0950990339352643E-3</v>
      </c>
      <c r="RG53" s="8">
        <f t="shared" si="44"/>
        <v>1.0712086969714137E-3</v>
      </c>
      <c r="RH53" s="8">
        <f t="shared" si="44"/>
        <v>1.0478395441037586E-3</v>
      </c>
      <c r="RI53" s="8">
        <f t="shared" si="44"/>
        <v>1.0249802053435661E-3</v>
      </c>
      <c r="RJ53" s="8">
        <f t="shared" si="44"/>
        <v>1.0026195587462077E-3</v>
      </c>
      <c r="RK53" s="8">
        <f t="shared" si="44"/>
        <v>9.8074672499991297E-4</v>
      </c>
      <c r="RL53" s="8">
        <f t="shared" si="44"/>
        <v>9.59351062132562E-4</v>
      </c>
      <c r="RM53" s="8">
        <f t="shared" si="44"/>
        <v>9.3842216033396036E-4</v>
      </c>
      <c r="RN53" s="8">
        <f t="shared" si="44"/>
        <v>9.1794983689106691E-4</v>
      </c>
      <c r="RO53" s="8">
        <f t="shared" si="44"/>
        <v>8.9792413123371381E-4</v>
      </c>
      <c r="RP53" s="8">
        <f t="shared" si="44"/>
        <v>8.7833530008840752E-4</v>
      </c>
      <c r="RQ53" s="8">
        <f t="shared" si="44"/>
        <v>8.5917381273785127E-4</v>
      </c>
      <c r="RR53" s="8">
        <f t="shared" si="44"/>
        <v>8.4043034638388791E-4</v>
      </c>
      <c r="RS53" s="8">
        <f t="shared" si="44"/>
        <v>8.2209578161159924E-4</v>
      </c>
      <c r="RT53" s="8">
        <f t="shared" si="44"/>
        <v>8.0416119795236258E-4</v>
      </c>
      <c r="RU53" s="8">
        <f t="shared" si="44"/>
        <v>7.8661786954370026E-4</v>
      </c>
      <c r="RV53" s="8">
        <f t="shared" si="44"/>
        <v>7.6945726088381127E-4</v>
      </c>
      <c r="RW53" s="8">
        <f t="shared" si="44"/>
        <v>7.5267102267872652E-4</v>
      </c>
      <c r="RX53" s="8">
        <f t="shared" si="44"/>
        <v>7.3625098778005299E-4</v>
      </c>
      <c r="RY53" s="8">
        <f t="shared" si="44"/>
        <v>7.2018916721134534E-4</v>
      </c>
      <c r="RZ53" s="8">
        <f t="shared" si="44"/>
        <v>7.044777462811621E-4</v>
      </c>
      <c r="SA53" s="8">
        <f t="shared" si="44"/>
        <v>6.8910908078091855E-4</v>
      </c>
      <c r="SB53" s="8">
        <f t="shared" si="44"/>
        <v>6.7407569326568629E-4</v>
      </c>
      <c r="SC53" s="8">
        <f t="shared" si="44"/>
        <v>6.5937026941612954E-4</v>
      </c>
      <c r="SD53" s="8">
        <f t="shared" si="44"/>
        <v>6.4498565447980796E-4</v>
      </c>
      <c r="SE53" s="8">
        <f t="shared" si="44"/>
        <v>6.3091484979011718E-4</v>
      </c>
      <c r="SF53" s="8">
        <f t="shared" si="44"/>
        <v>6.1715100936116638E-4</v>
      </c>
      <c r="SG53" s="8">
        <f t="shared" si="44"/>
        <v>6.0368743655694619E-4</v>
      </c>
      <c r="SH53" s="8">
        <f t="shared" si="44"/>
        <v>5.9051758083315667E-4</v>
      </c>
      <c r="SI53" s="8">
        <f t="shared" si="44"/>
        <v>5.7763503455011815E-4</v>
      </c>
      <c r="SJ53" s="8">
        <f t="shared" si="44"/>
        <v>5.6503352985520707E-4</v>
      </c>
      <c r="SK53" s="8">
        <f t="shared" si="44"/>
        <v>5.5270693563330708E-4</v>
      </c>
      <c r="SL53" s="8">
        <f t="shared" si="44"/>
        <v>5.4064925452378511E-4</v>
      </c>
      <c r="SM53" s="8">
        <f t="shared" si="44"/>
        <v>5.2885462000254663E-4</v>
      </c>
      <c r="SN53" s="8">
        <f t="shared" si="44"/>
        <v>5.1731729352774583E-4</v>
      </c>
      <c r="SO53" s="8">
        <f t="shared" si="44"/>
        <v>5.0603166174776606E-4</v>
      </c>
      <c r="SP53" s="8">
        <f t="shared" si="44"/>
        <v>4.9499223377010785E-4</v>
      </c>
      <c r="SQ53" s="8">
        <f t="shared" si="44"/>
        <v>4.8419363848986038E-4</v>
      </c>
      <c r="SR53" s="8">
        <f t="shared" si="44"/>
        <v>4.7363062197645222E-4</v>
      </c>
      <c r="SS53" s="8">
        <f t="shared" si="44"/>
        <v>4.6329804491741306E-4</v>
      </c>
      <c r="ST53" s="8">
        <f t="shared" si="44"/>
        <v>4.5319088011790094E-4</v>
      </c>
      <c r="SU53" s="8">
        <f t="shared" ref="SU53:VF53" si="45">SU52/(1+$C$41)^SU51</f>
        <v>4.4330421005477983E-4</v>
      </c>
      <c r="SV53" s="8">
        <f t="shared" si="45"/>
        <v>4.3363322448405537E-4</v>
      </c>
      <c r="SW53" s="8">
        <f t="shared" si="45"/>
        <v>4.2417321810050713E-4</v>
      </c>
      <c r="SX53" s="8">
        <f t="shared" si="45"/>
        <v>4.1491958824837718E-4</v>
      </c>
      <c r="SY53" s="8">
        <f t="shared" si="45"/>
        <v>4.0586783268200182E-4</v>
      </c>
      <c r="SZ53" s="8">
        <f t="shared" si="45"/>
        <v>3.9701354737529601E-4</v>
      </c>
      <c r="TA53" s="8">
        <f t="shared" si="45"/>
        <v>3.8835242437902634E-4</v>
      </c>
      <c r="TB53" s="8">
        <f t="shared" si="45"/>
        <v>3.7988024972482814E-4</v>
      </c>
      <c r="TC53" s="8">
        <f t="shared" si="45"/>
        <v>3.7159290137494887E-4</v>
      </c>
      <c r="TD53" s="8">
        <f t="shared" si="45"/>
        <v>3.634863472167181E-4</v>
      </c>
      <c r="TE53" s="8">
        <f t="shared" si="45"/>
        <v>3.5555664310077064E-4</v>
      </c>
      <c r="TF53" s="8">
        <f t="shared" si="45"/>
        <v>3.477999309220663E-4</v>
      </c>
      <c r="TG53" s="8">
        <f t="shared" si="45"/>
        <v>3.4021243674277433E-4</v>
      </c>
      <c r="TH53" s="8">
        <f t="shared" si="45"/>
        <v>3.3279046895610742E-4</v>
      </c>
      <c r="TI53" s="8">
        <f t="shared" si="45"/>
        <v>3.255304164902141E-4</v>
      </c>
      <c r="TJ53" s="8">
        <f t="shared" si="45"/>
        <v>3.1842874705125294E-4</v>
      </c>
      <c r="TK53" s="8">
        <f t="shared" si="45"/>
        <v>3.1148200540479751E-4</v>
      </c>
      <c r="TL53" s="8">
        <f t="shared" si="45"/>
        <v>3.0468681169473137E-4</v>
      </c>
      <c r="TM53" s="8">
        <f t="shared" si="45"/>
        <v>2.9803985979881846E-4</v>
      </c>
      <c r="TN53" s="8">
        <f t="shared" si="45"/>
        <v>2.915379157201485E-4</v>
      </c>
      <c r="TO53" s="8">
        <f t="shared" si="45"/>
        <v>2.8517781601367331E-4</v>
      </c>
      <c r="TP53" s="8">
        <f t="shared" si="45"/>
        <v>2.7895646624706907E-4</v>
      </c>
      <c r="TQ53" s="8">
        <f t="shared" si="45"/>
        <v>2.7287083949517719E-4</v>
      </c>
      <c r="TR53" s="8">
        <f t="shared" si="45"/>
        <v>2.6691797486728822E-4</v>
      </c>
      <c r="TS53" s="8">
        <f t="shared" si="45"/>
        <v>2.6109497606655599E-4</v>
      </c>
      <c r="TT53" s="8">
        <f t="shared" si="45"/>
        <v>2.553990099808373E-4</v>
      </c>
      <c r="TU53" s="8">
        <f t="shared" si="45"/>
        <v>2.4982730530427496E-4</v>
      </c>
      <c r="TV53" s="8">
        <f t="shared" si="45"/>
        <v>2.4437715118895068E-4</v>
      </c>
      <c r="TW53" s="8">
        <f t="shared" si="45"/>
        <v>2.3904589592595412E-4</v>
      </c>
      <c r="TX53" s="8">
        <f t="shared" si="45"/>
        <v>2.3383094565522438E-4</v>
      </c>
      <c r="TY53" s="8">
        <f t="shared" si="45"/>
        <v>2.2872976310353807E-4</v>
      </c>
      <c r="TZ53" s="8">
        <f t="shared" si="45"/>
        <v>2.2373986635002829E-4</v>
      </c>
      <c r="UA53" s="8">
        <f t="shared" si="45"/>
        <v>2.188588276186353E-4</v>
      </c>
      <c r="UB53" s="8">
        <f t="shared" si="45"/>
        <v>2.1408427209690015E-4</v>
      </c>
      <c r="UC53" s="8">
        <f t="shared" si="45"/>
        <v>2.0941387678052737E-4</v>
      </c>
      <c r="UD53" s="8">
        <f t="shared" si="45"/>
        <v>2.0484536934315455E-4</v>
      </c>
      <c r="UE53" s="8">
        <f t="shared" si="45"/>
        <v>2.0037652703077817E-4</v>
      </c>
      <c r="UF53" s="8">
        <f t="shared" si="45"/>
        <v>1.9600517558029888E-4</v>
      </c>
      <c r="UG53" s="8">
        <f t="shared" si="45"/>
        <v>1.9172918816165894E-4</v>
      </c>
      <c r="UH53" s="8">
        <f t="shared" si="45"/>
        <v>1.8754648434305768E-4</v>
      </c>
      <c r="UI53" s="8">
        <f t="shared" si="45"/>
        <v>1.8345502907874227E-4</v>
      </c>
      <c r="UJ53" s="8">
        <f t="shared" si="45"/>
        <v>1.7945283171887937E-4</v>
      </c>
      <c r="UK53" s="8">
        <f t="shared" si="45"/>
        <v>1.7553794504102791E-4</v>
      </c>
      <c r="UL53" s="8">
        <f t="shared" si="45"/>
        <v>1.7170846430274064E-4</v>
      </c>
      <c r="UM53" s="8">
        <f t="shared" si="45"/>
        <v>1.6796252631483418E-4</v>
      </c>
      <c r="UN53" s="8">
        <f t="shared" si="45"/>
        <v>1.6429830853487563E-4</v>
      </c>
      <c r="UO53" s="8">
        <f t="shared" si="45"/>
        <v>1.6071402818044624E-4</v>
      </c>
      <c r="UP53" s="8">
        <f t="shared" si="45"/>
        <v>1.5720794136174883E-4</v>
      </c>
      <c r="UQ53" s="8">
        <f t="shared" si="45"/>
        <v>1.537783422331394E-4</v>
      </c>
      <c r="UR53" s="8">
        <f t="shared" si="45"/>
        <v>1.5042356216316702E-4</v>
      </c>
      <c r="US53" s="8">
        <f t="shared" si="45"/>
        <v>1.4714196892272116E-4</v>
      </c>
      <c r="UT53" s="8">
        <f t="shared" si="45"/>
        <v>1.4393196589088935E-4</v>
      </c>
      <c r="UU53" s="8">
        <f t="shared" si="45"/>
        <v>1.407919912781403E-4</v>
      </c>
      <c r="UV53" s="8">
        <f t="shared" si="45"/>
        <v>1.3772051736645285E-4</v>
      </c>
      <c r="UW53" s="8">
        <f t="shared" si="45"/>
        <v>1.3471604976602317E-4</v>
      </c>
      <c r="UX53" s="8">
        <f t="shared" si="45"/>
        <v>1.3177712668818636E-4</v>
      </c>
      <c r="UY53" s="8">
        <f t="shared" si="45"/>
        <v>1.2890231823420054E-4</v>
      </c>
      <c r="UZ53" s="8">
        <f t="shared" si="45"/>
        <v>1.2609022569954619E-4</v>
      </c>
      <c r="VA53" s="8">
        <f t="shared" si="45"/>
        <v>1.2333948089340277E-4</v>
      </c>
      <c r="VB53" s="8">
        <f t="shared" si="45"/>
        <v>1.2064874547297137E-4</v>
      </c>
      <c r="VC53" s="8">
        <f t="shared" si="45"/>
        <v>1.1801671029231985E-4</v>
      </c>
      <c r="VD53" s="8">
        <f t="shared" si="45"/>
        <v>1.154420947654329E-4</v>
      </c>
      <c r="VE53" s="8">
        <f t="shared" si="45"/>
        <v>1.1292364624315799E-4</v>
      </c>
      <c r="VF53" s="8">
        <f t="shared" si="45"/>
        <v>1.1046013940374351E-4</v>
      </c>
      <c r="VG53" s="8">
        <f t="shared" ref="VG53:XR53" si="46">VG52/(1+$C$41)^VG51</f>
        <v>1.0805037565667281E-4</v>
      </c>
      <c r="VH53" s="8">
        <f t="shared" si="46"/>
        <v>1.0569318255950391E-4</v>
      </c>
      <c r="VI53" s="8">
        <f t="shared" si="46"/>
        <v>1.0338741324743126E-4</v>
      </c>
      <c r="VJ53" s="8">
        <f t="shared" si="46"/>
        <v>1.0113194587529221E-4</v>
      </c>
      <c r="VK53" s="8">
        <f t="shared" si="46"/>
        <v>9.8925683071746117E-5</v>
      </c>
      <c r="VL53" s="8">
        <f t="shared" si="46"/>
        <v>9.6767551405361316E-5</v>
      </c>
      <c r="VM53" s="8">
        <f t="shared" si="46"/>
        <v>9.4656500862349462E-5</v>
      </c>
      <c r="VN53" s="8">
        <f t="shared" si="46"/>
        <v>9.2591504335693564E-5</v>
      </c>
      <c r="VO53" s="8">
        <f t="shared" si="46"/>
        <v>9.0571557125421179E-5</v>
      </c>
      <c r="VP53" s="8">
        <f t="shared" si="46"/>
        <v>8.8595676449779127E-5</v>
      </c>
      <c r="VQ53" s="8">
        <f t="shared" si="46"/>
        <v>8.6662900967072803E-5</v>
      </c>
      <c r="VR53" s="8">
        <f t="shared" si="46"/>
        <v>8.4772290307936213E-5</v>
      </c>
      <c r="VS53" s="8">
        <f t="shared" si="46"/>
        <v>8.2922924617806612E-5</v>
      </c>
      <c r="VT53" s="8">
        <f t="shared" si="46"/>
        <v>8.1113904109379709E-5</v>
      </c>
      <c r="VU53" s="8">
        <f t="shared" si="46"/>
        <v>7.9344348624828826E-5</v>
      </c>
      <c r="VV53" s="8">
        <f t="shared" si="46"/>
        <v>7.7613397207574209E-5</v>
      </c>
      <c r="VW53" s="8">
        <f t="shared" si="46"/>
        <v>7.592020768339486E-5</v>
      </c>
      <c r="VX53" s="8">
        <f t="shared" si="46"/>
        <v>7.4263956250678295E-5</v>
      </c>
      <c r="VY53" s="8">
        <f t="shared" si="46"/>
        <v>7.2643837079609583E-5</v>
      </c>
      <c r="VZ53" s="8">
        <f t="shared" si="46"/>
        <v>7.1059061920104201E-5</v>
      </c>
      <c r="WA53" s="8">
        <f t="shared" si="46"/>
        <v>6.9508859718294235E-5</v>
      </c>
      <c r="WB53" s="8">
        <f t="shared" si="46"/>
        <v>6.7992476241381016E-5</v>
      </c>
      <c r="WC53" s="8">
        <f t="shared" si="46"/>
        <v>6.6509173710671996E-5</v>
      </c>
      <c r="WD53" s="8">
        <f t="shared" si="46"/>
        <v>6.5058230442623086E-5</v>
      </c>
      <c r="WE53" s="8">
        <f t="shared" si="46"/>
        <v>6.3638940497712048E-5</v>
      </c>
      <c r="WF53" s="8">
        <f t="shared" si="46"/>
        <v>6.2250613336971769E-5</v>
      </c>
      <c r="WG53" s="8">
        <f t="shared" si="46"/>
        <v>6.0892573486016588E-5</v>
      </c>
      <c r="WH53" s="8">
        <f t="shared" si="46"/>
        <v>5.9564160206398109E-5</v>
      </c>
      <c r="WI53" s="8">
        <f t="shared" si="46"/>
        <v>5.826472717413068E-5</v>
      </c>
      <c r="WJ53" s="8">
        <f t="shared" si="46"/>
        <v>5.6993642165229935E-5</v>
      </c>
      <c r="WK53" s="8">
        <f t="shared" si="46"/>
        <v>5.5750286748111624E-5</v>
      </c>
      <c r="WL53" s="8">
        <f t="shared" si="46"/>
        <v>5.453405598270086E-5</v>
      </c>
      <c r="WM53" s="8">
        <f t="shared" si="46"/>
        <v>5.3344358126105691E-5</v>
      </c>
      <c r="WN53" s="8">
        <f t="shared" si="46"/>
        <v>5.2180614344711481E-5</v>
      </c>
      <c r="WO53" s="8">
        <f t="shared" si="46"/>
        <v>5.1042258432556066E-5</v>
      </c>
      <c r="WP53" s="8">
        <f t="shared" si="46"/>
        <v>4.9928736535848974E-5</v>
      </c>
      <c r="WQ53" s="8">
        <f t="shared" si="46"/>
        <v>4.8839506883500225E-5</v>
      </c>
      <c r="WR53" s="8">
        <f t="shared" si="46"/>
        <v>4.7774039523528019E-5</v>
      </c>
      <c r="WS53" s="8">
        <f t="shared" si="46"/>
        <v>4.6731816065216722E-5</v>
      </c>
      <c r="WT53" s="8">
        <f t="shared" si="46"/>
        <v>4.571232942689984E-5</v>
      </c>
      <c r="WU53" s="8">
        <f t="shared" si="46"/>
        <v>4.4715083589245553E-5</v>
      </c>
      <c r="WV53" s="8">
        <f t="shared" si="46"/>
        <v>4.3739593353924096E-5</v>
      </c>
      <c r="WW53" s="8">
        <f t="shared" si="46"/>
        <v>4.278538410754024E-5</v>
      </c>
      <c r="WX53" s="8">
        <f t="shared" si="46"/>
        <v>4.1851991590715743E-5</v>
      </c>
      <c r="WY53" s="8">
        <f t="shared" si="46"/>
        <v>4.0938961672209266E-5</v>
      </c>
      <c r="WZ53" s="8">
        <f t="shared" si="46"/>
        <v>4.0045850127964166E-5</v>
      </c>
      <c r="XA53" s="8">
        <f t="shared" si="46"/>
        <v>3.9172222424976478E-5</v>
      </c>
      <c r="XB53" s="8">
        <f t="shared" si="46"/>
        <v>3.8317653509877865E-5</v>
      </c>
      <c r="XC53" s="8">
        <f t="shared" si="46"/>
        <v>3.7481727602131E-5</v>
      </c>
      <c r="XD53" s="8">
        <f t="shared" si="46"/>
        <v>3.6664037991736269E-5</v>
      </c>
      <c r="XE53" s="8">
        <f t="shared" si="46"/>
        <v>3.5864186841351846E-5</v>
      </c>
      <c r="XF53" s="8">
        <f t="shared" si="46"/>
        <v>3.5081784992730505E-5</v>
      </c>
      <c r="XG53" s="8">
        <f t="shared" si="46"/>
        <v>3.4316451777379295E-5</v>
      </c>
      <c r="XH53" s="8">
        <f t="shared" si="46"/>
        <v>3.3567814831349643E-5</v>
      </c>
      <c r="XI53" s="8">
        <f t="shared" si="46"/>
        <v>3.2835509914068089E-5</v>
      </c>
      <c r="XJ53" s="8">
        <f t="shared" si="46"/>
        <v>3.2119180731119214E-5</v>
      </c>
      <c r="XK53" s="8">
        <f t="shared" si="46"/>
        <v>3.1418478760894837E-5</v>
      </c>
      <c r="XL53" s="8">
        <f t="shared" si="46"/>
        <v>3.0733063085024806E-5</v>
      </c>
      <c r="XM53" s="8">
        <f t="shared" si="46"/>
        <v>3.0062600222507189E-5</v>
      </c>
      <c r="XN53" s="8">
        <f t="shared" si="46"/>
        <v>2.9406763967456956E-5</v>
      </c>
      <c r="XO53" s="8">
        <f t="shared" si="46"/>
        <v>2.8765235230394354E-5</v>
      </c>
      <c r="XP53" s="8">
        <f t="shared" si="46"/>
        <v>2.813770188299559E-5</v>
      </c>
      <c r="XQ53" s="8">
        <f t="shared" si="46"/>
        <v>2.752385860623048E-5</v>
      </c>
      <c r="XR53" s="8">
        <f t="shared" si="46"/>
        <v>2.6923406741812983E-5</v>
      </c>
      <c r="XS53" s="8">
        <f t="shared" ref="XS53:AAD53" si="47">XS52/(1+$C$41)^XS51</f>
        <v>2.633605414689257E-5</v>
      </c>
      <c r="XT53" s="8">
        <f t="shared" si="47"/>
        <v>2.5761515051915454E-5</v>
      </c>
      <c r="XU53" s="8">
        <f t="shared" si="47"/>
        <v>2.5199509921586805E-5</v>
      </c>
      <c r="XV53" s="8">
        <f t="shared" si="47"/>
        <v>2.4649765318866075E-5</v>
      </c>
      <c r="XW53" s="8">
        <f t="shared" si="47"/>
        <v>2.4112013771929397E-5</v>
      </c>
      <c r="XX53" s="8">
        <f t="shared" si="47"/>
        <v>2.358599364403433E-5</v>
      </c>
      <c r="XY53" s="8">
        <f t="shared" si="47"/>
        <v>2.3071449006223495E-5</v>
      </c>
      <c r="XZ53" s="8">
        <f t="shared" si="47"/>
        <v>2.2568129512805372E-5</v>
      </c>
      <c r="YA53" s="8">
        <f t="shared" si="47"/>
        <v>2.2075790279551504E-5</v>
      </c>
      <c r="YB53" s="8">
        <f t="shared" si="47"/>
        <v>2.1594191764550935E-5</v>
      </c>
      <c r="YC53" s="8">
        <f t="shared" si="47"/>
        <v>2.1123099651663892E-5</v>
      </c>
      <c r="YD53" s="8">
        <f t="shared" si="47"/>
        <v>2.066228473651798E-5</v>
      </c>
      <c r="YE53" s="8">
        <f t="shared" si="47"/>
        <v>2.0211522814991512E-5</v>
      </c>
      <c r="YF53" s="8">
        <f t="shared" si="47"/>
        <v>1.9770594574129554E-5</v>
      </c>
      <c r="YG53" s="8">
        <f t="shared" si="47"/>
        <v>1.9339285485439825E-5</v>
      </c>
      <c r="YH53" s="8">
        <f t="shared" si="47"/>
        <v>1.891738570051628E-5</v>
      </c>
      <c r="YI53" s="8">
        <f t="shared" si="47"/>
        <v>1.8504689948939917E-5</v>
      </c>
      <c r="YJ53" s="8">
        <f t="shared" si="47"/>
        <v>1.8100997438406774E-5</v>
      </c>
      <c r="YK53" s="8">
        <f t="shared" si="47"/>
        <v>1.7706111757034785E-5</v>
      </c>
      <c r="YL53" s="8">
        <f t="shared" si="47"/>
        <v>1.7319840777801901E-5</v>
      </c>
      <c r="YM53" s="8">
        <f t="shared" si="47"/>
        <v>1.6941996565068917E-5</v>
      </c>
      <c r="YN53" s="8">
        <f t="shared" si="47"/>
        <v>1.6572395283141549E-5</v>
      </c>
      <c r="YO53" s="8">
        <f t="shared" si="47"/>
        <v>1.6210857106827372E-5</v>
      </c>
      <c r="YP53" s="8">
        <f t="shared" si="47"/>
        <v>1.5857206133943913E-5</v>
      </c>
      <c r="YQ53" s="8">
        <f t="shared" si="47"/>
        <v>1.5511270299735564E-5</v>
      </c>
      <c r="YR53" s="8">
        <f t="shared" si="47"/>
        <v>1.5172881293157408E-5</v>
      </c>
      <c r="YS53" s="8">
        <f t="shared" si="47"/>
        <v>1.4841874474985507E-5</v>
      </c>
      <c r="YT53" s="8">
        <f t="shared" si="47"/>
        <v>1.4518088797713568E-5</v>
      </c>
      <c r="YU53" s="8">
        <f t="shared" si="47"/>
        <v>1.4201366727197173E-5</v>
      </c>
      <c r="YV53" s="8">
        <f t="shared" si="47"/>
        <v>1.3891554166007375E-5</v>
      </c>
      <c r="YW53" s="8">
        <f t="shared" si="47"/>
        <v>1.3588500378456405E-5</v>
      </c>
      <c r="YX53" s="8">
        <f t="shared" si="47"/>
        <v>1.3292057917258938E-5</v>
      </c>
      <c r="YY53" s="8">
        <f t="shared" si="47"/>
        <v>1.3002082551793404E-5</v>
      </c>
      <c r="YZ53" s="8">
        <f t="shared" si="47"/>
        <v>1.27184331979282E-5</v>
      </c>
      <c r="ZA53" s="8">
        <f t="shared" si="47"/>
        <v>1.2440971849378887E-5</v>
      </c>
      <c r="ZB53" s="8">
        <f t="shared" si="47"/>
        <v>1.2169563510562831E-5</v>
      </c>
      <c r="ZC53" s="8">
        <f t="shared" si="47"/>
        <v>1.1904076130918669E-5</v>
      </c>
      <c r="ZD53" s="8">
        <f t="shared" si="47"/>
        <v>1.1644380540658664E-5</v>
      </c>
      <c r="ZE53" s="8">
        <f t="shared" si="47"/>
        <v>1.1390350387922652E-5</v>
      </c>
      <c r="ZF53" s="8">
        <f t="shared" si="47"/>
        <v>1.1141862077302987E-5</v>
      </c>
      <c r="ZG53" s="8">
        <f t="shared" si="47"/>
        <v>1.0898794709710687E-5</v>
      </c>
      <c r="ZH53" s="8">
        <f t="shared" si="47"/>
        <v>1.0661030023553352E-5</v>
      </c>
      <c r="ZI53" s="8">
        <f t="shared" si="47"/>
        <v>1.0428452337196382E-5</v>
      </c>
      <c r="ZJ53" s="8">
        <f t="shared" si="47"/>
        <v>1.0200948492679425E-5</v>
      </c>
      <c r="ZK53" s="8">
        <f t="shared" si="47"/>
        <v>9.9784078006606988E-6</v>
      </c>
      <c r="ZL53" s="8">
        <f t="shared" si="47"/>
        <v>9.7607219865623608E-6</v>
      </c>
      <c r="ZM53" s="8">
        <f t="shared" si="47"/>
        <v>9.5477851378908102E-6</v>
      </c>
      <c r="ZN53" s="8">
        <f t="shared" si="47"/>
        <v>9.3394936527061523E-6</v>
      </c>
      <c r="ZO53" s="8">
        <f t="shared" si="47"/>
        <v>9.1357461892159394E-6</v>
      </c>
      <c r="ZP53" s="8">
        <f t="shared" si="47"/>
        <v>8.936443616468457E-6</v>
      </c>
      <c r="ZQ53" s="8">
        <f t="shared" si="47"/>
        <v>8.7414889661217356E-6</v>
      </c>
      <c r="ZR53" s="8">
        <f t="shared" si="47"/>
        <v>8.5507873852647323E-6</v>
      </c>
      <c r="ZS53" s="8">
        <f t="shared" si="47"/>
        <v>8.3642460902677619E-6</v>
      </c>
      <c r="ZT53" s="8">
        <f t="shared" si="47"/>
        <v>8.1817743216396832E-6</v>
      </c>
      <c r="ZU53" s="8">
        <f t="shared" si="47"/>
        <v>8.0032832998699551E-6</v>
      </c>
      <c r="ZV53" s="8">
        <f t="shared" si="47"/>
        <v>7.8286861822339668E-6</v>
      </c>
      <c r="ZW53" s="8">
        <f t="shared" si="47"/>
        <v>7.6578980205407602E-6</v>
      </c>
      <c r="ZX53" s="8">
        <f t="shared" si="47"/>
        <v>7.4908357198024519E-6</v>
      </c>
      <c r="ZY53" s="8">
        <f t="shared" si="47"/>
        <v>7.3274179978053508E-6</v>
      </c>
      <c r="ZZ53" s="8">
        <f t="shared" si="47"/>
        <v>7.1675653455630319E-6</v>
      </c>
      <c r="AAA53" s="8">
        <f t="shared" si="47"/>
        <v>7.0111999886321816E-6</v>
      </c>
      <c r="AAB53" s="8">
        <f t="shared" si="47"/>
        <v>6.8582458492723342E-6</v>
      </c>
      <c r="AAC53" s="8">
        <f t="shared" si="47"/>
        <v>6.7086285094311504E-6</v>
      </c>
      <c r="AAD53" s="8">
        <f t="shared" si="47"/>
        <v>6.5622751745371677E-6</v>
      </c>
      <c r="AAE53" s="8">
        <f t="shared" ref="AAE53:ACP53" si="48">AAE52/(1+$C$41)^AAE51</f>
        <v>6.4191146380824604E-6</v>
      </c>
      <c r="AAF53" s="8">
        <f t="shared" si="48"/>
        <v>6.2790772469779389E-6</v>
      </c>
      <c r="AAG53" s="8">
        <f t="shared" si="48"/>
        <v>6.1420948676644568E-6</v>
      </c>
      <c r="AAH53" s="8">
        <f t="shared" si="48"/>
        <v>6.0081008529632114E-6</v>
      </c>
      <c r="AAI53" s="8">
        <f t="shared" si="48"/>
        <v>5.8770300096493504E-6</v>
      </c>
      <c r="AAJ53" s="8">
        <f t="shared" si="48"/>
        <v>5.748818566732961E-6</v>
      </c>
      <c r="AAK53" s="8">
        <f t="shared" si="48"/>
        <v>5.6234041444320385E-6</v>
      </c>
      <c r="AAL53" s="8">
        <f t="shared" si="48"/>
        <v>5.50072572382233E-6</v>
      </c>
      <c r="AAM53" s="8">
        <f t="shared" si="48"/>
        <v>5.3807236171492968E-6</v>
      </c>
      <c r="AAN53" s="8">
        <f t="shared" si="48"/>
        <v>5.2633394387877205E-6</v>
      </c>
      <c r="AAO53" s="8">
        <f t="shared" si="48"/>
        <v>5.148516076834874E-6</v>
      </c>
      <c r="AAP53" s="8">
        <f t="shared" si="48"/>
        <v>5.0361976653233731E-6</v>
      </c>
      <c r="AAQ53" s="8">
        <f t="shared" si="48"/>
        <v>4.9263295570402596E-6</v>
      </c>
      <c r="AAR53" s="8">
        <f t="shared" si="48"/>
        <v>4.818858296939025E-6</v>
      </c>
      <c r="AAS53" s="8">
        <f t="shared" si="48"/>
        <v>4.7137315961316858E-6</v>
      </c>
      <c r="AAT53" s="8">
        <f t="shared" si="48"/>
        <v>4.6108983064482318E-6</v>
      </c>
      <c r="AAU53" s="8">
        <f t="shared" si="48"/>
        <v>4.510308395551088E-6</v>
      </c>
      <c r="AAV53" s="8">
        <f t="shared" si="48"/>
        <v>4.4119129225924582E-6</v>
      </c>
      <c r="AAW53" s="8">
        <f t="shared" si="48"/>
        <v>4.3156640144027254E-6</v>
      </c>
      <c r="AAX53" s="8">
        <f t="shared" si="48"/>
        <v>4.2215148421983239E-6</v>
      </c>
      <c r="AAY53" s="8">
        <f t="shared" si="48"/>
        <v>4.1294195987977381E-6</v>
      </c>
      <c r="AAZ53" s="8">
        <f t="shared" si="48"/>
        <v>4.0393334763345538E-6</v>
      </c>
      <c r="ABA53" s="8">
        <f t="shared" si="48"/>
        <v>3.9512126444567152E-6</v>
      </c>
      <c r="ABB53" s="8">
        <f t="shared" si="48"/>
        <v>3.8650142290013706E-6</v>
      </c>
      <c r="ABC53" s="8">
        <f t="shared" si="48"/>
        <v>3.7806962911349602E-6</v>
      </c>
      <c r="ABD53" s="8">
        <f t="shared" si="48"/>
        <v>3.6982178069483572E-6</v>
      </c>
      <c r="ABE53" s="8">
        <f t="shared" si="48"/>
        <v>3.6175386474971666E-6</v>
      </c>
      <c r="ABF53" s="8">
        <f t="shared" si="48"/>
        <v>3.5386195592774526E-6</v>
      </c>
      <c r="ABG53" s="8">
        <f t="shared" si="48"/>
        <v>3.4614221451274117E-6</v>
      </c>
      <c r="ABH53" s="8">
        <f t="shared" si="48"/>
        <v>3.3859088455456716E-6</v>
      </c>
      <c r="ABI53" s="8">
        <f t="shared" si="48"/>
        <v>3.31204292041716E-6</v>
      </c>
      <c r="ABJ53" s="8">
        <f t="shared" si="48"/>
        <v>3.239788431137628E-6</v>
      </c>
      <c r="ABK53" s="8">
        <f t="shared" si="48"/>
        <v>3.1691102231281427E-6</v>
      </c>
      <c r="ABL53" s="8">
        <f t="shared" si="48"/>
        <v>3.0999739087310375E-6</v>
      </c>
      <c r="ABM53" s="8">
        <f t="shared" si="48"/>
        <v>3.0323458504789953E-6</v>
      </c>
      <c r="ABN53" s="8">
        <f t="shared" si="48"/>
        <v>2.9661931447291338E-6</v>
      </c>
      <c r="ABO53" s="8">
        <f t="shared" si="48"/>
        <v>2.901483605654121E-6</v>
      </c>
      <c r="ABP53" s="8">
        <f t="shared" si="48"/>
        <v>2.8381857495825368E-6</v>
      </c>
      <c r="ABQ53" s="8">
        <f t="shared" si="48"/>
        <v>2.7762687796808611E-6</v>
      </c>
      <c r="ABR53" s="8">
        <f t="shared" si="48"/>
        <v>2.715702570969626E-6</v>
      </c>
      <c r="ABS53" s="8">
        <f t="shared" si="48"/>
        <v>2.6564576556664728E-6</v>
      </c>
      <c r="ABT53" s="8">
        <f t="shared" si="48"/>
        <v>2.5985052088489337E-6</v>
      </c>
      <c r="ABU53" s="8">
        <f t="shared" si="48"/>
        <v>2.5418170344300061E-6</v>
      </c>
      <c r="ABV53" s="8">
        <f t="shared" si="48"/>
        <v>2.4863655514396759E-6</v>
      </c>
      <c r="ABW53" s="8">
        <f t="shared" si="48"/>
        <v>2.4321237806057195E-6</v>
      </c>
      <c r="ABX53" s="8">
        <f t="shared" si="48"/>
        <v>2.3790653312272504E-6</v>
      </c>
      <c r="ABY53" s="8">
        <f t="shared" si="48"/>
        <v>2.3271643883346347E-6</v>
      </c>
      <c r="ABZ53" s="8">
        <f t="shared" si="48"/>
        <v>2.2763957001295139E-6</v>
      </c>
      <c r="ACA53" s="8">
        <f t="shared" si="48"/>
        <v>2.2267345656988455E-6</v>
      </c>
      <c r="ACB53" s="8">
        <f t="shared" si="48"/>
        <v>2.1781568229969519E-6</v>
      </c>
      <c r="ACC53" s="8">
        <f t="shared" si="48"/>
        <v>2.1306388370897679E-6</v>
      </c>
      <c r="ACD53" s="8">
        <f t="shared" si="48"/>
        <v>2.0841574886555305E-6</v>
      </c>
      <c r="ACE53" s="8">
        <f t="shared" si="48"/>
        <v>2.0386901627363513E-6</v>
      </c>
      <c r="ACF53" s="8">
        <f t="shared" si="48"/>
        <v>1.9942147377351656E-6</v>
      </c>
      <c r="ACG53" s="8">
        <f t="shared" si="48"/>
        <v>1.9507095746527317E-6</v>
      </c>
      <c r="ACH53" s="8">
        <f t="shared" si="48"/>
        <v>1.9081535065594249E-6</v>
      </c>
      <c r="ACI53" s="8">
        <f t="shared" si="48"/>
        <v>1.8665258282967187E-6</v>
      </c>
      <c r="ACJ53" s="8">
        <f t="shared" si="48"/>
        <v>1.825806286403328E-6</v>
      </c>
      <c r="ACK53" s="8">
        <f t="shared" si="48"/>
        <v>1.785975069261125E-6</v>
      </c>
      <c r="ACL53" s="8">
        <f t="shared" si="48"/>
        <v>1.7470127974560283E-6</v>
      </c>
      <c r="ACM53" s="8">
        <f t="shared" si="48"/>
        <v>1.7089005143491737E-6</v>
      </c>
      <c r="ACN53" s="8">
        <f t="shared" si="48"/>
        <v>1.6716196768537836E-6</v>
      </c>
      <c r="ACO53" s="8">
        <f t="shared" si="48"/>
        <v>1.6351521464132444E-6</v>
      </c>
      <c r="ACP53" s="8">
        <f t="shared" si="48"/>
        <v>1.5994801801760012E-6</v>
      </c>
      <c r="ACQ53" s="8">
        <f t="shared" ref="ACQ53:AFB53" si="49">ACQ52/(1+$C$41)^ACQ51</f>
        <v>1.5645864223629853E-6</v>
      </c>
      <c r="ACR53" s="8">
        <f t="shared" si="49"/>
        <v>1.5304538958233566E-6</v>
      </c>
      <c r="ACS53" s="8">
        <f t="shared" si="49"/>
        <v>1.4970659937744729E-6</v>
      </c>
      <c r="ACT53" s="8">
        <f t="shared" si="49"/>
        <v>1.4644064717220517E-6</v>
      </c>
      <c r="ACU53" s="8">
        <f t="shared" si="49"/>
        <v>1.4324594395566014E-6</v>
      </c>
      <c r="ACV53" s="8">
        <f t="shared" si="49"/>
        <v>1.4012093538222744E-6</v>
      </c>
      <c r="ACW53" s="8">
        <f t="shared" si="49"/>
        <v>1.3706410101543795E-6</v>
      </c>
      <c r="ACX53" s="8">
        <f t="shared" si="49"/>
        <v>1.3407395358818743E-6</v>
      </c>
      <c r="ACY53" s="8">
        <f t="shared" si="49"/>
        <v>1.3114903827912434E-6</v>
      </c>
      <c r="ACZ53" s="8">
        <f t="shared" si="49"/>
        <v>1.2828793200482328E-6</v>
      </c>
      <c r="ADA53" s="8">
        <f t="shared" si="49"/>
        <v>1.2548924272740044E-6</v>
      </c>
      <c r="ADB53" s="8">
        <f t="shared" si="49"/>
        <v>1.2275160877723362E-6</v>
      </c>
      <c r="ADC53" s="8">
        <f t="shared" si="49"/>
        <v>1.2007369819045814E-6</v>
      </c>
      <c r="ADD53" s="8">
        <f t="shared" si="49"/>
        <v>1.1745420806091492E-6</v>
      </c>
      <c r="ADE53" s="8">
        <f t="shared" si="49"/>
        <v>1.1489186390623701E-6</v>
      </c>
      <c r="ADF53" s="8">
        <f t="shared" si="49"/>
        <v>1.1238541904776484E-6</v>
      </c>
      <c r="ADG53" s="8">
        <f t="shared" si="49"/>
        <v>1.0993365400398948E-6</v>
      </c>
      <c r="ADH53" s="8">
        <f t="shared" si="49"/>
        <v>1.0753537589722796E-6</v>
      </c>
      <c r="ADI53" s="8">
        <f t="shared" si="49"/>
        <v>1.0518941787324255E-6</v>
      </c>
      <c r="ADJ53" s="8">
        <f t="shared" si="49"/>
        <v>1.0289463853352156E-6</v>
      </c>
      <c r="ADK53" s="8">
        <f t="shared" si="49"/>
        <v>1.0064992137994517E-6</v>
      </c>
      <c r="ADL53" s="8">
        <f t="shared" si="49"/>
        <v>9.8454174271566181E-7</v>
      </c>
      <c r="ADM53" s="8">
        <f t="shared" si="49"/>
        <v>9.6306328893241806E-7</v>
      </c>
      <c r="ADN53" s="8">
        <f t="shared" si="49"/>
        <v>9.4205340235857075E-7</v>
      </c>
      <c r="ADO53" s="8">
        <f t="shared" si="49"/>
        <v>9.2150186087888166E-7</v>
      </c>
      <c r="ADP53" s="8">
        <f t="shared" si="49"/>
        <v>9.0139866538057072E-7</v>
      </c>
      <c r="ADQ53" s="8">
        <f t="shared" si="49"/>
        <v>8.8173403488836653E-7</v>
      </c>
      <c r="ADR53" s="8">
        <f t="shared" si="49"/>
        <v>8.6249840180568389E-7</v>
      </c>
      <c r="ADS53" s="8">
        <f t="shared" si="49"/>
        <v>8.4368240725962522E-7</v>
      </c>
      <c r="ADT53" s="8">
        <f t="shared" si="49"/>
        <v>8.2527689654752602E-7</v>
      </c>
      <c r="ADU53" s="8">
        <f t="shared" si="49"/>
        <v>8.0727291468284407E-7</v>
      </c>
      <c r="ADV53" s="8">
        <f t="shared" si="49"/>
        <v>7.8966170203821381E-7</v>
      </c>
      <c r="ADW53" s="8">
        <f t="shared" si="49"/>
        <v>7.7243469008355266E-7</v>
      </c>
      <c r="ADX53" s="8">
        <f t="shared" si="49"/>
        <v>7.5558349721714174E-7</v>
      </c>
      <c r="ADY53" s="8">
        <f t="shared" si="49"/>
        <v>7.3909992468765563E-7</v>
      </c>
      <c r="ADZ53" s="8">
        <f t="shared" si="49"/>
        <v>7.2297595260515593E-7</v>
      </c>
      <c r="AEA53" s="8">
        <f t="shared" si="49"/>
        <v>7.0720373603910675E-7</v>
      </c>
      <c r="AEB53" s="8">
        <f t="shared" si="49"/>
        <v>6.9177560120151633E-7</v>
      </c>
      <c r="AEC53" s="8">
        <f t="shared" si="49"/>
        <v>6.7668404171334398E-7</v>
      </c>
      <c r="AED53" s="8">
        <f t="shared" si="49"/>
        <v>6.6192171495235806E-7</v>
      </c>
      <c r="AEE53" s="8">
        <f t="shared" si="49"/>
        <v>6.4748143848067187E-7</v>
      </c>
      <c r="AEF53" s="8">
        <f t="shared" si="49"/>
        <v>6.3335618655020924E-7</v>
      </c>
      <c r="AEG53" s="8">
        <f t="shared" si="49"/>
        <v>6.1953908668441E-7</v>
      </c>
      <c r="AEH53" s="8">
        <f t="shared" si="49"/>
        <v>6.0602341633450657E-7</v>
      </c>
      <c r="AEI53" s="8">
        <f t="shared" si="49"/>
        <v>5.9280259960874624E-7</v>
      </c>
      <c r="AEJ53" s="8">
        <f t="shared" si="49"/>
        <v>5.7987020407296783E-7</v>
      </c>
      <c r="AEK53" s="8">
        <f t="shared" si="49"/>
        <v>5.6721993762097621E-7</v>
      </c>
      <c r="AEL53" s="8">
        <f t="shared" si="49"/>
        <v>5.5484564541318992E-7</v>
      </c>
      <c r="AEM53" s="8">
        <f t="shared" si="49"/>
        <v>5.427413068820778E-7</v>
      </c>
      <c r="AEN53" s="8">
        <f t="shared" si="49"/>
        <v>5.3090103280292096E-7</v>
      </c>
      <c r="AEO53" s="8">
        <f t="shared" si="49"/>
        <v>5.1931906242847919E-7</v>
      </c>
      <c r="AEP53" s="8">
        <f t="shared" si="49"/>
        <v>5.0798976068616674E-7</v>
      </c>
      <c r="AEQ53" s="8">
        <f t="shared" si="49"/>
        <v>4.9690761543637417E-7</v>
      </c>
      <c r="AER53" s="8">
        <f t="shared" si="49"/>
        <v>4.8606723479059941E-7</v>
      </c>
      <c r="AES53" s="8">
        <f t="shared" si="49"/>
        <v>4.7546334448808935E-7</v>
      </c>
      <c r="AET53" s="8">
        <f t="shared" si="49"/>
        <v>4.6509078532970793E-7</v>
      </c>
      <c r="AEU53" s="8">
        <f t="shared" si="49"/>
        <v>4.5494451066778963E-7</v>
      </c>
      <c r="AEV53" s="8">
        <f t="shared" si="49"/>
        <v>4.4501958395075072E-7</v>
      </c>
      <c r="AEW53" s="8">
        <f t="shared" si="49"/>
        <v>4.353111763212683E-7</v>
      </c>
      <c r="AEX53" s="8">
        <f t="shared" si="49"/>
        <v>4.2581456426685568E-7</v>
      </c>
      <c r="AEY53" s="8">
        <f t="shared" si="49"/>
        <v>4.1652512732169278E-7</v>
      </c>
      <c r="AEZ53" s="8">
        <f t="shared" si="49"/>
        <v>4.0743834581859247E-7</v>
      </c>
      <c r="AFA53" s="8">
        <f t="shared" si="49"/>
        <v>3.9854979869000886E-7</v>
      </c>
      <c r="AFB53" s="8">
        <f t="shared" si="49"/>
        <v>3.8985516131701849E-7</v>
      </c>
      <c r="AFC53" s="8">
        <f t="shared" ref="AFC53:AHN53" si="50">AFC52/(1+$C$41)^AFC51</f>
        <v>3.8135020342522791E-7</v>
      </c>
      <c r="AFD53" s="8">
        <f t="shared" si="50"/>
        <v>3.7303078702658275E-7</v>
      </c>
      <c r="AFE53" s="8">
        <f t="shared" si="50"/>
        <v>3.6489286440607728E-7</v>
      </c>
      <c r="AFF53" s="8">
        <f t="shared" si="50"/>
        <v>3.5693247615238704E-7</v>
      </c>
      <c r="AFG53" s="8">
        <f t="shared" si="50"/>
        <v>3.4914574923146262E-7</v>
      </c>
      <c r="AFH53" s="8">
        <f t="shared" si="50"/>
        <v>3.415288951021503E-7</v>
      </c>
      <c r="AFI53" s="8">
        <f t="shared" si="50"/>
        <v>3.3407820787292187E-7</v>
      </c>
      <c r="AFJ53" s="8">
        <f t="shared" si="50"/>
        <v>3.2679006249881573E-7</v>
      </c>
      <c r="AFK53" s="8">
        <f t="shared" si="50"/>
        <v>3.1966091301771413E-7</v>
      </c>
      <c r="AFL53" s="8">
        <f t="shared" si="50"/>
        <v>3.1268729082509622E-7</v>
      </c>
      <c r="AFM53" s="8">
        <f t="shared" si="50"/>
        <v>3.0586580298642963E-7</v>
      </c>
      <c r="AFN53" s="8">
        <f t="shared" si="50"/>
        <v>2.9919313058637655E-7</v>
      </c>
      <c r="AFO53" s="8">
        <f t="shared" si="50"/>
        <v>2.9266602711401569E-7</v>
      </c>
      <c r="AFP53" s="8">
        <f t="shared" si="50"/>
        <v>2.8628131688328914E-7</v>
      </c>
      <c r="AFQ53" s="8">
        <f t="shared" si="50"/>
        <v>2.8003589348790987E-7</v>
      </c>
      <c r="AFR53" s="8">
        <f t="shared" si="50"/>
        <v>2.7392671828997551E-7</v>
      </c>
      <c r="AFS53" s="8">
        <f t="shared" si="50"/>
        <v>2.6795081894155538E-7</v>
      </c>
      <c r="AFT53" s="8">
        <f t="shared" si="50"/>
        <v>2.6210528793852845E-7</v>
      </c>
      <c r="AFU53" s="8">
        <f t="shared" si="50"/>
        <v>2.5638728120597148E-7</v>
      </c>
      <c r="AFV53" s="8">
        <f t="shared" si="50"/>
        <v>2.5079401671440743E-7</v>
      </c>
      <c r="AFW53" s="8">
        <f t="shared" si="50"/>
        <v>2.4532277312624177E-7</v>
      </c>
      <c r="AFX53" s="8">
        <f t="shared" si="50"/>
        <v>2.3997088847172688E-7</v>
      </c>
      <c r="AFY53" s="8">
        <f t="shared" si="50"/>
        <v>2.3473575885381237E-7</v>
      </c>
      <c r="AFZ53" s="8">
        <f t="shared" si="50"/>
        <v>2.2961483718124861E-7</v>
      </c>
      <c r="AGA53" s="8">
        <f t="shared" si="50"/>
        <v>2.2460563192932983E-7</v>
      </c>
      <c r="AGB53" s="8">
        <f t="shared" si="50"/>
        <v>2.1970570592767147E-7</v>
      </c>
      <c r="AGC53" s="8">
        <f t="shared" si="50"/>
        <v>2.1491267517443373E-7</v>
      </c>
      <c r="AGD53" s="8">
        <f t="shared" si="50"/>
        <v>2.1022420767641259E-7</v>
      </c>
      <c r="AGE53" s="8">
        <f t="shared" si="50"/>
        <v>2.0563802231443658E-7</v>
      </c>
      <c r="AGF53" s="8">
        <f t="shared" si="50"/>
        <v>2.0115188773351419E-7</v>
      </c>
      <c r="AGG53" s="8">
        <f t="shared" si="50"/>
        <v>1.9676362125719446E-7</v>
      </c>
      <c r="AGH53" s="8">
        <f t="shared" si="50"/>
        <v>1.9247108782561101E-7</v>
      </c>
      <c r="AGI53" s="8">
        <f t="shared" si="50"/>
        <v>1.8827219895669384E-7</v>
      </c>
      <c r="AGJ53" s="8">
        <f t="shared" si="50"/>
        <v>1.8416491173004259E-7</v>
      </c>
      <c r="AGK53" s="8">
        <f t="shared" si="50"/>
        <v>1.8014722779296713E-7</v>
      </c>
      <c r="AGL53" s="8">
        <f t="shared" si="50"/>
        <v>1.7621719238821315E-7</v>
      </c>
      <c r="AGM53" s="8">
        <f t="shared" si="50"/>
        <v>1.7237289340289695E-7</v>
      </c>
      <c r="AGN53" s="8">
        <f t="shared" si="50"/>
        <v>1.6861246043818981E-7</v>
      </c>
      <c r="AGO53" s="8">
        <f t="shared" si="50"/>
        <v>1.6493406389929716E-7</v>
      </c>
      <c r="AGP53" s="8">
        <f t="shared" si="50"/>
        <v>1.6133591410529005E-7</v>
      </c>
      <c r="AGQ53" s="8">
        <f t="shared" si="50"/>
        <v>1.5781626041835778E-7</v>
      </c>
      <c r="AGR53" s="8">
        <f t="shared" si="50"/>
        <v>1.5437339039205453E-7</v>
      </c>
      <c r="AGS53" s="8">
        <f t="shared" si="50"/>
        <v>1.5100562893812906E-7</v>
      </c>
      <c r="AGT53" s="8">
        <f t="shared" si="50"/>
        <v>1.4771133751152981E-7</v>
      </c>
      <c r="AGU53" s="8">
        <f t="shared" si="50"/>
        <v>1.4448891331319003E-7</v>
      </c>
      <c r="AGV53" s="8">
        <f t="shared" si="50"/>
        <v>1.4133678851020465E-7</v>
      </c>
      <c r="AGW53" s="8">
        <f t="shared" si="50"/>
        <v>1.3825342947301931E-7</v>
      </c>
      <c r="AGX53" s="8">
        <f t="shared" si="50"/>
        <v>1.3523733602926079E-7</v>
      </c>
      <c r="AGY53" s="8">
        <f t="shared" si="50"/>
        <v>1.3228704073384598E-7</v>
      </c>
      <c r="AGZ53" s="8">
        <f t="shared" si="50"/>
        <v>1.2940110815501309E-7</v>
      </c>
      <c r="AHA53" s="8">
        <f t="shared" si="50"/>
        <v>1.2657813417592945E-7</v>
      </c>
      <c r="AHB53" s="8">
        <f t="shared" si="50"/>
        <v>1.2381674531153451E-7</v>
      </c>
      <c r="AHC53" s="8">
        <f t="shared" si="50"/>
        <v>1.211155980402872E-7</v>
      </c>
      <c r="AHD53" s="8">
        <f t="shared" si="50"/>
        <v>1.1847337815049064E-7</v>
      </c>
      <c r="AHE53" s="8">
        <f t="shared" si="50"/>
        <v>1.1588880010087821E-7</v>
      </c>
      <c r="AHF53" s="8">
        <f t="shared" si="50"/>
        <v>1.1336060639514804E-7</v>
      </c>
      <c r="AHG53" s="8">
        <f t="shared" si="50"/>
        <v>1.1088756697014329E-7</v>
      </c>
      <c r="AHH53" s="8">
        <f t="shared" si="50"/>
        <v>1.0846847859737895E-7</v>
      </c>
      <c r="AHI53" s="8">
        <f t="shared" si="50"/>
        <v>1.0610216429762515E-7</v>
      </c>
      <c r="AHJ53" s="8">
        <f t="shared" si="50"/>
        <v>1.0378747276826166E-7</v>
      </c>
      <c r="AHK53" s="8">
        <f t="shared" si="50"/>
        <v>1.0152327782312503E-7</v>
      </c>
      <c r="AHL53" s="8">
        <f t="shared" si="50"/>
        <v>9.9308477844575812E-8</v>
      </c>
      <c r="AHM53" s="8">
        <f t="shared" si="50"/>
        <v>9.7141995247519457E-8</v>
      </c>
      <c r="AHN53" s="8">
        <f t="shared" si="50"/>
        <v>9.5022775955119626E-8</v>
      </c>
      <c r="AHO53" s="8">
        <f t="shared" ref="AHO53:AJZ53" si="51">AHO52/(1+$C$41)^AHO51</f>
        <v>9.2949788885949724E-8</v>
      </c>
      <c r="AHP53" s="8">
        <f t="shared" si="51"/>
        <v>9.0922025452331922E-8</v>
      </c>
      <c r="AHQ53" s="8">
        <f t="shared" si="51"/>
        <v>8.8938499069620863E-8</v>
      </c>
      <c r="AHR53" s="8">
        <f t="shared" si="51"/>
        <v>8.6998244676192219E-8</v>
      </c>
      <c r="AHS53" s="8">
        <f t="shared" si="51"/>
        <v>8.5100318263903362E-8</v>
      </c>
      <c r="AHT53" s="8">
        <f t="shared" si="51"/>
        <v>8.3243796418797126E-8</v>
      </c>
      <c r="AHU53" s="8">
        <f t="shared" si="51"/>
        <v>8.1427775871825493E-8</v>
      </c>
      <c r="AHV53" s="8">
        <f t="shared" si="51"/>
        <v>7.9651373059374647E-8</v>
      </c>
      <c r="AHW53" s="8">
        <f t="shared" si="51"/>
        <v>7.7913723693377379E-8</v>
      </c>
      <c r="AHX53" s="8">
        <f t="shared" si="51"/>
        <v>7.621398234080381E-8</v>
      </c>
      <c r="AHY53" s="8">
        <f t="shared" si="51"/>
        <v>7.4551322012325819E-8</v>
      </c>
      <c r="AHZ53" s="8">
        <f t="shared" si="51"/>
        <v>7.2924933759954951E-8</v>
      </c>
      <c r="AIA53" s="8">
        <f t="shared" si="51"/>
        <v>7.1334026283458369E-8</v>
      </c>
      <c r="AIB53" s="8">
        <f t="shared" si="51"/>
        <v>6.9777825545360792E-8</v>
      </c>
      <c r="AIC53" s="8">
        <f t="shared" si="51"/>
        <v>6.8255574394345747E-8</v>
      </c>
      <c r="AID53" s="8">
        <f t="shared" si="51"/>
        <v>6.6766532196872216E-8</v>
      </c>
      <c r="AIE53" s="8">
        <f t="shared" si="51"/>
        <v>6.5309974476828283E-8</v>
      </c>
      <c r="AIF53" s="8">
        <f t="shared" si="51"/>
        <v>6.3885192563045565E-8</v>
      </c>
      <c r="AIG53" s="8">
        <f t="shared" si="51"/>
        <v>6.2491493244503527E-8</v>
      </c>
      <c r="AIH53" s="8">
        <f t="shared" si="51"/>
        <v>6.1128198433055765E-8</v>
      </c>
      <c r="AII53" s="8">
        <f t="shared" si="51"/>
        <v>5.9794644833514241E-8</v>
      </c>
      <c r="AIJ53" s="8">
        <f t="shared" si="51"/>
        <v>5.849018362093055E-8</v>
      </c>
      <c r="AIK53" s="8">
        <f t="shared" si="51"/>
        <v>5.7214180124917881E-8</v>
      </c>
      <c r="AIL53" s="8">
        <f t="shared" si="51"/>
        <v>5.5966013520859353E-8</v>
      </c>
      <c r="AIM53" s="8">
        <f t="shared" si="51"/>
        <v>5.4745076527853326E-8</v>
      </c>
      <c r="AIN53" s="8">
        <f t="shared" si="51"/>
        <v>5.3550775113247635E-8</v>
      </c>
      <c r="AIO53" s="8">
        <f t="shared" si="51"/>
        <v>5.2382528203620197E-8</v>
      </c>
      <c r="AIP53" s="8">
        <f t="shared" si="51"/>
        <v>5.1239767402064354E-8</v>
      </c>
      <c r="AIQ53" s="8">
        <f t="shared" si="51"/>
        <v>5.0121936711642059E-8</v>
      </c>
      <c r="AIR53" s="8">
        <f t="shared" si="51"/>
        <v>4.9028492264870034E-8</v>
      </c>
      <c r="AIS53" s="8">
        <f t="shared" si="51"/>
        <v>4.795890205910741E-8</v>
      </c>
      <c r="AIT53" s="8">
        <f t="shared" si="51"/>
        <v>4.6912645697715962E-8</v>
      </c>
      <c r="AIU53" s="8">
        <f t="shared" si="51"/>
        <v>4.5889214136867359E-8</v>
      </c>
      <c r="AIV53" s="8">
        <f t="shared" si="51"/>
        <v>4.4888109437873652E-8</v>
      </c>
      <c r="AIW53" s="8">
        <f t="shared" si="51"/>
        <v>4.3908844524921137E-8</v>
      </c>
      <c r="AIX53" s="8">
        <f t="shared" si="51"/>
        <v>4.2950942948089232E-8</v>
      </c>
      <c r="AIY53" s="8">
        <f t="shared" si="51"/>
        <v>4.2013938651539346E-8</v>
      </c>
      <c r="AIZ53" s="8">
        <f t="shared" si="51"/>
        <v>4.1097375746760854E-8</v>
      </c>
      <c r="AJA53" s="8">
        <f t="shared" si="51"/>
        <v>4.0200808290763887E-8</v>
      </c>
      <c r="AJB53" s="8">
        <f t="shared" si="51"/>
        <v>3.9323800069110859E-8</v>
      </c>
      <c r="AJC53" s="8">
        <f t="shared" si="51"/>
        <v>3.8465924383681584E-8</v>
      </c>
      <c r="AJD53" s="8">
        <f t="shared" si="51"/>
        <v>3.7626763845068179E-8</v>
      </c>
      <c r="AJE53" s="8">
        <f t="shared" si="51"/>
        <v>3.6805910169499098E-8</v>
      </c>
      <c r="AJF53" s="8">
        <f t="shared" si="51"/>
        <v>3.6002963980193514E-8</v>
      </c>
      <c r="AJG53" s="8">
        <f t="shared" si="51"/>
        <v>3.5217534613049137E-8</v>
      </c>
      <c r="AJH53" s="8">
        <f t="shared" si="51"/>
        <v>3.4449239926569155E-8</v>
      </c>
      <c r="AJI53" s="8">
        <f t="shared" si="51"/>
        <v>3.3697706115935822E-8</v>
      </c>
      <c r="AJJ53" s="8">
        <f t="shared" si="51"/>
        <v>3.2962567531139924E-8</v>
      </c>
      <c r="AJK53" s="8">
        <f t="shared" si="51"/>
        <v>3.2243466499078227E-8</v>
      </c>
      <c r="AJL53" s="8">
        <f t="shared" si="51"/>
        <v>3.1540053149531673E-8</v>
      </c>
      <c r="AJM53" s="8">
        <f t="shared" si="51"/>
        <v>3.0851985244940126E-8</v>
      </c>
      <c r="AJN53" s="8">
        <f t="shared" si="51"/>
        <v>3.0178928013890704E-8</v>
      </c>
      <c r="AJO53" s="8">
        <f t="shared" si="51"/>
        <v>2.9520553988238653E-8</v>
      </c>
      <c r="AJP53" s="8">
        <f t="shared" si="51"/>
        <v>2.8876542843781503E-8</v>
      </c>
      <c r="AJQ53" s="8">
        <f t="shared" si="51"/>
        <v>2.8246581244409137E-8</v>
      </c>
      <c r="AJR53" s="8">
        <f t="shared" si="51"/>
        <v>2.7630362689653646E-8</v>
      </c>
      <c r="AJS53" s="8">
        <f t="shared" si="51"/>
        <v>2.7027587365565248E-8</v>
      </c>
      <c r="AJT53" s="8">
        <f t="shared" si="51"/>
        <v>2.6437961998841166E-8</v>
      </c>
      <c r="AJU53" s="8">
        <f t="shared" si="51"/>
        <v>2.5861199714137038E-8</v>
      </c>
      <c r="AJV53" s="8">
        <f t="shared" si="51"/>
        <v>2.5297019894490977E-8</v>
      </c>
      <c r="AJW53" s="8">
        <f t="shared" si="51"/>
        <v>2.4745148044792735E-8</v>
      </c>
      <c r="AJX53" s="8">
        <f t="shared" si="51"/>
        <v>2.4205315658231231E-8</v>
      </c>
      <c r="AJY53" s="8">
        <f t="shared" si="51"/>
        <v>2.3677260085655784E-8</v>
      </c>
      <c r="AJZ53" s="8">
        <f t="shared" si="51"/>
        <v>2.3160724407787144E-8</v>
      </c>
      <c r="AKA53" s="8">
        <f t="shared" ref="AKA53:ALO53" si="52">AKA52/(1+$C$41)^AKA51</f>
        <v>2.2655457310216477E-8</v>
      </c>
      <c r="AKB53" s="8">
        <f t="shared" si="52"/>
        <v>2.2161212961131244E-8</v>
      </c>
      <c r="AKC53" s="8">
        <f t="shared" si="52"/>
        <v>2.1677750891708602E-8</v>
      </c>
      <c r="AKD53" s="8">
        <f t="shared" si="52"/>
        <v>2.1204835879118119E-8</v>
      </c>
      <c r="AKE53" s="8">
        <f t="shared" si="52"/>
        <v>2.0742237832076805E-8</v>
      </c>
      <c r="AKF53" s="8">
        <f t="shared" si="52"/>
        <v>2.0289731678900949E-8</v>
      </c>
      <c r="AKG53" s="8">
        <f t="shared" si="52"/>
        <v>1.9847097258000062E-8</v>
      </c>
      <c r="AKH53" s="8">
        <f t="shared" si="52"/>
        <v>1.9414119210759849E-8</v>
      </c>
      <c r="AKI53" s="8">
        <f t="shared" si="52"/>
        <v>1.8990586876761982E-8</v>
      </c>
      <c r="AKJ53" s="8">
        <f t="shared" si="52"/>
        <v>1.8576294191289714E-8</v>
      </c>
      <c r="AKK53" s="8">
        <f t="shared" si="52"/>
        <v>1.8171039585069549E-8</v>
      </c>
      <c r="AKL53" s="8">
        <f t="shared" si="52"/>
        <v>1.7774625886199967E-8</v>
      </c>
      <c r="AKM53" s="8">
        <f t="shared" si="52"/>
        <v>1.7386860224219846E-8</v>
      </c>
      <c r="AKN53" s="8">
        <f t="shared" si="52"/>
        <v>1.7007553936269512E-8</v>
      </c>
      <c r="AKO53" s="8">
        <f t="shared" si="52"/>
        <v>1.6636522475299054E-8</v>
      </c>
      <c r="AKP53" s="8">
        <f t="shared" si="52"/>
        <v>1.62735853202791E-8</v>
      </c>
      <c r="AKQ53" s="8">
        <f t="shared" si="52"/>
        <v>1.591856588837042E-8</v>
      </c>
      <c r="AKR53" s="8">
        <f t="shared" si="52"/>
        <v>1.5571291449009619E-8</v>
      </c>
      <c r="AKS53" s="8">
        <f t="shared" si="52"/>
        <v>1.5231593039869066E-8</v>
      </c>
      <c r="AKT53" s="8">
        <f t="shared" si="52"/>
        <v>1.4899305384650275E-8</v>
      </c>
      <c r="AKU53" s="8">
        <f t="shared" si="52"/>
        <v>1.457426681267063E-8</v>
      </c>
      <c r="AKV53" s="8">
        <f t="shared" si="52"/>
        <v>1.4256319180204406E-8</v>
      </c>
      <c r="AKW53" s="8">
        <f t="shared" si="52"/>
        <v>1.3945307793539791E-8</v>
      </c>
      <c r="AKX53" s="8">
        <f t="shared" si="52"/>
        <v>1.3641081333714451E-8</v>
      </c>
      <c r="AKY53" s="8">
        <f t="shared" si="52"/>
        <v>1.334349178289306E-8</v>
      </c>
      <c r="AKZ53" s="8">
        <f t="shared" si="52"/>
        <v>1.3052394352350967E-8</v>
      </c>
      <c r="ALA53" s="8">
        <f t="shared" si="52"/>
        <v>1.2767647412028898E-8</v>
      </c>
      <c r="ALB53" s="8">
        <f t="shared" si="52"/>
        <v>1.2489112421624511E-8</v>
      </c>
      <c r="ALC53" s="8">
        <f t="shared" si="52"/>
        <v>1.2216653863187267E-8</v>
      </c>
      <c r="ALD53" s="8">
        <f t="shared" si="52"/>
        <v>1.1950139175183697E-8</v>
      </c>
      <c r="ALE53" s="8">
        <f t="shared" si="52"/>
        <v>1.1689438688001163E-8</v>
      </c>
      <c r="ALF53" s="8">
        <f t="shared" si="52"/>
        <v>1.1434425560858611E-8</v>
      </c>
      <c r="ALG53" s="8">
        <f t="shared" si="52"/>
        <v>1.1184975720093682E-8</v>
      </c>
      <c r="ALH53" s="8">
        <f t="shared" si="52"/>
        <v>1.0940967798796111E-8</v>
      </c>
      <c r="ALI53" s="8">
        <f t="shared" si="52"/>
        <v>1.0702283077758059E-8</v>
      </c>
      <c r="ALJ53" s="8">
        <f t="shared" si="52"/>
        <v>1.0468805427712693E-8</v>
      </c>
      <c r="ALK53" s="8">
        <f t="shared" si="52"/>
        <v>1.0240421252832826E-8</v>
      </c>
      <c r="ALL53" s="8">
        <f t="shared" si="52"/>
        <v>1.0017019435462202E-8</v>
      </c>
      <c r="ALM53" s="8">
        <f t="shared" si="52"/>
        <v>9.7984912820524957E-9</v>
      </c>
      <c r="ALN53" s="8">
        <f t="shared" si="52"/>
        <v>9.5847304702797129E-9</v>
      </c>
      <c r="ALO53" s="8">
        <f t="shared" si="52"/>
        <v>9.3756329973143575E-9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73" t="s">
        <v>166</v>
      </c>
    </row>
    <row r="60" spans="1:1103" x14ac:dyDescent="0.2">
      <c r="B60" s="2" t="s">
        <v>65</v>
      </c>
      <c r="C60" s="73" t="s">
        <v>159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79" priority="18">
      <formula>AND(ISNUMBER(A35),NOT(_xlfn.ISFORMULA(A35)))</formula>
    </cfRule>
  </conditionalFormatting>
  <conditionalFormatting sqref="A8:C10">
    <cfRule type="expression" dxfId="78" priority="4">
      <formula>AND(ISNUMBER(A8),NOT(_xlfn.ISFORMULA(A8)))</formula>
    </cfRule>
  </conditionalFormatting>
  <conditionalFormatting sqref="A1:XFD7 D8:XFD9 R10:XFD28 A11:E12 A13:D13 A14:E22 D23 B23:B24 E23:E28 A23:A31 C24:D24 B25:D25 B26:B28 C27:C28 D28 E29:XFD31 B30:D31 A32:E34 I32:XFD35 C35:E35 B41:XFD41 A41:A50 E42:XFD44 B45:E49 F45:XFD50 A51:XFD53 A58:A76 F58:XFD76 B59:E75 A77:XFD1048576">
    <cfRule type="expression" dxfId="77" priority="19">
      <formula>AND(ISNUMBER(A1),NOT(_xlfn.ISFORMULA(A1)))</formula>
    </cfRule>
  </conditionalFormatting>
  <conditionalFormatting sqref="B42:D43">
    <cfRule type="expression" dxfId="76" priority="1">
      <formula>AND(ISNUMBER(B42),NOT(_xlfn.ISFORMULA(B42)))</formula>
    </cfRule>
  </conditionalFormatting>
  <conditionalFormatting sqref="D10:Q10">
    <cfRule type="expression" dxfId="75" priority="6">
      <formula>AND(ISNUMBER(D10),NOT(_xlfn.ISFORMULA(D10)))</formula>
    </cfRule>
  </conditionalFormatting>
  <conditionalFormatting sqref="F20">
    <cfRule type="expression" dxfId="74" priority="3">
      <formula>AND(ISNUMBER(F20),NOT(_xlfn.ISFORMULA(F20)))</formula>
    </cfRule>
  </conditionalFormatting>
  <conditionalFormatting sqref="F21:P28 F11:Q19">
    <cfRule type="expression" dxfId="73" priority="11">
      <formula>AND(ISNUMBER(F11),NOT(_xlfn.ISFORMULA(F11)))</formula>
    </cfRule>
  </conditionalFormatting>
  <conditionalFormatting sqref="G13:P18">
    <cfRule type="cellIs" dxfId="72" priority="13" operator="lessThan">
      <formula>0</formula>
    </cfRule>
    <cfRule type="cellIs" dxfId="71" priority="14" operator="between">
      <formula>0</formula>
      <formula>0.999</formula>
    </cfRule>
    <cfRule type="cellIs" dxfId="70" priority="15" operator="greaterThan">
      <formula>1</formula>
    </cfRule>
  </conditionalFormatting>
  <conditionalFormatting sqref="G23:P28 G14:P18">
    <cfRule type="expression" dxfId="69" priority="12">
      <formula>AND(ISNUMBER(G14),NOT(_xlfn.ISFORMULA(G14)))</formula>
    </cfRule>
  </conditionalFormatting>
  <conditionalFormatting sqref="G23:P28">
    <cfRule type="cellIs" dxfId="68" priority="8" operator="lessThan">
      <formula>0</formula>
    </cfRule>
    <cfRule type="cellIs" dxfId="67" priority="9" operator="between">
      <formula>0</formula>
      <formula>0.999</formula>
    </cfRule>
    <cfRule type="cellIs" dxfId="66" priority="10" operator="greaterThan">
      <formula>1</formula>
    </cfRule>
  </conditionalFormatting>
  <conditionalFormatting sqref="Q20:Q28">
    <cfRule type="expression" dxfId="65" priority="7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D30C-6179-C241-B26B-D1262DDF6A65}">
  <dimension ref="A1:APK76"/>
  <sheetViews>
    <sheetView topLeftCell="A9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85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0.3229629629629634</v>
      </c>
      <c r="H13" s="25">
        <f t="shared" ref="H13:P18" si="1">(($C$28*H$12)-($C$12*$F13))/($C$12*$F13)</f>
        <v>1.6459259259259269</v>
      </c>
      <c r="I13" s="25">
        <f t="shared" si="1"/>
        <v>2.9688888888888902</v>
      </c>
      <c r="J13" s="25">
        <f t="shared" si="1"/>
        <v>4.2918518518518534</v>
      </c>
      <c r="K13" s="25">
        <f t="shared" si="1"/>
        <v>5.6148148148148174</v>
      </c>
      <c r="L13" s="25">
        <f t="shared" si="1"/>
        <v>6.9377777777777805</v>
      </c>
      <c r="M13" s="25">
        <f t="shared" si="1"/>
        <v>8.2607407407407436</v>
      </c>
      <c r="N13" s="25">
        <f t="shared" si="1"/>
        <v>9.5837037037037067</v>
      </c>
      <c r="O13" s="25">
        <f t="shared" si="1"/>
        <v>10.90666666666667</v>
      </c>
      <c r="P13" s="25">
        <f t="shared" si="1"/>
        <v>12.229629629629635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3.7626666666666684</v>
      </c>
      <c r="H14" s="25">
        <f t="shared" si="1"/>
        <v>8.5253333333333359</v>
      </c>
      <c r="I14" s="25">
        <f t="shared" si="1"/>
        <v>13.288000000000006</v>
      </c>
      <c r="J14" s="25">
        <f t="shared" si="1"/>
        <v>18.050666666666672</v>
      </c>
      <c r="K14" s="25">
        <f t="shared" si="1"/>
        <v>22.81333333333334</v>
      </c>
      <c r="L14" s="25">
        <f t="shared" si="1"/>
        <v>27.576000000000011</v>
      </c>
      <c r="M14" s="25">
        <f t="shared" si="1"/>
        <v>32.338666666666676</v>
      </c>
      <c r="N14" s="25">
        <f t="shared" si="1"/>
        <v>37.101333333333343</v>
      </c>
      <c r="O14" s="25">
        <f t="shared" si="1"/>
        <v>41.864000000000011</v>
      </c>
      <c r="P14" s="25">
        <f t="shared" si="1"/>
        <v>46.626666666666679</v>
      </c>
    </row>
    <row r="15" spans="1:18" x14ac:dyDescent="0.2">
      <c r="B15" s="2" t="s">
        <v>86</v>
      </c>
      <c r="F15" s="24">
        <v>100</v>
      </c>
      <c r="G15" s="25">
        <f t="shared" si="2"/>
        <v>1.3813333333333342</v>
      </c>
      <c r="H15" s="25">
        <f t="shared" si="1"/>
        <v>3.7626666666666684</v>
      </c>
      <c r="I15" s="25">
        <f t="shared" si="1"/>
        <v>6.1440000000000028</v>
      </c>
      <c r="J15" s="25">
        <f t="shared" si="1"/>
        <v>8.5253333333333359</v>
      </c>
      <c r="K15" s="25">
        <f t="shared" si="1"/>
        <v>10.90666666666667</v>
      </c>
      <c r="L15" s="25">
        <f t="shared" si="1"/>
        <v>13.288000000000006</v>
      </c>
      <c r="M15" s="25">
        <f t="shared" si="1"/>
        <v>15.66933333333334</v>
      </c>
      <c r="N15" s="25">
        <f t="shared" si="1"/>
        <v>18.050666666666672</v>
      </c>
      <c r="O15" s="25">
        <f t="shared" si="1"/>
        <v>20.432000000000006</v>
      </c>
      <c r="P15" s="25">
        <f t="shared" si="1"/>
        <v>22.81333333333334</v>
      </c>
    </row>
    <row r="16" spans="1:18" x14ac:dyDescent="0.2">
      <c r="B16" s="34" t="s">
        <v>6</v>
      </c>
      <c r="C16" s="47">
        <v>13700</v>
      </c>
      <c r="D16" s="6"/>
      <c r="F16" s="24">
        <v>200</v>
      </c>
      <c r="G16" s="25">
        <f t="shared" si="2"/>
        <v>0.19066666666666707</v>
      </c>
      <c r="H16" s="25">
        <f t="shared" si="1"/>
        <v>1.3813333333333342</v>
      </c>
      <c r="I16" s="25">
        <f t="shared" si="1"/>
        <v>2.5720000000000014</v>
      </c>
      <c r="J16" s="25">
        <f t="shared" si="1"/>
        <v>3.7626666666666684</v>
      </c>
      <c r="K16" s="25">
        <f t="shared" si="1"/>
        <v>4.9533333333333349</v>
      </c>
      <c r="L16" s="25">
        <f t="shared" si="1"/>
        <v>6.1440000000000028</v>
      </c>
      <c r="M16" s="25">
        <f t="shared" si="1"/>
        <v>7.3346666666666698</v>
      </c>
      <c r="N16" s="25">
        <f t="shared" si="1"/>
        <v>8.5253333333333359</v>
      </c>
      <c r="O16" s="25">
        <f t="shared" si="1"/>
        <v>9.7160000000000029</v>
      </c>
      <c r="P16" s="25">
        <f t="shared" si="1"/>
        <v>10.90666666666667</v>
      </c>
    </row>
    <row r="17" spans="2:17" x14ac:dyDescent="0.2">
      <c r="B17" s="34" t="s">
        <v>8</v>
      </c>
      <c r="C17" s="47">
        <v>9400</v>
      </c>
      <c r="D17" s="6"/>
      <c r="F17" s="24">
        <v>300</v>
      </c>
      <c r="G17" s="25">
        <f t="shared" si="2"/>
        <v>-0.20622222222222195</v>
      </c>
      <c r="H17" s="25">
        <f t="shared" si="1"/>
        <v>0.58755555555555605</v>
      </c>
      <c r="I17" s="25">
        <f t="shared" si="1"/>
        <v>1.3813333333333342</v>
      </c>
      <c r="J17" s="25">
        <f t="shared" si="1"/>
        <v>2.1751111111111121</v>
      </c>
      <c r="K17" s="25">
        <f t="shared" si="1"/>
        <v>2.9688888888888902</v>
      </c>
      <c r="L17" s="25">
        <f t="shared" si="1"/>
        <v>3.7626666666666684</v>
      </c>
      <c r="M17" s="25">
        <f t="shared" si="1"/>
        <v>4.5564444444444465</v>
      </c>
      <c r="N17" s="25">
        <f t="shared" si="1"/>
        <v>5.3502222222222242</v>
      </c>
      <c r="O17" s="25">
        <f t="shared" si="1"/>
        <v>6.1440000000000028</v>
      </c>
      <c r="P17" s="25">
        <f t="shared" si="1"/>
        <v>6.9377777777777805</v>
      </c>
    </row>
    <row r="18" spans="2:17" x14ac:dyDescent="0.2">
      <c r="B18" s="34" t="s">
        <v>9</v>
      </c>
      <c r="C18" s="34">
        <f>C17/2000</f>
        <v>4.7</v>
      </c>
      <c r="D18" s="6" t="s">
        <v>89</v>
      </c>
      <c r="F18" s="24">
        <v>400</v>
      </c>
      <c r="G18" s="25">
        <f t="shared" si="2"/>
        <v>-0.40466666666666645</v>
      </c>
      <c r="H18" s="25">
        <f t="shared" si="1"/>
        <v>0.19066666666666707</v>
      </c>
      <c r="I18" s="25">
        <f t="shared" si="1"/>
        <v>0.78600000000000059</v>
      </c>
      <c r="J18" s="25">
        <f t="shared" si="1"/>
        <v>1.3813333333333342</v>
      </c>
      <c r="K18" s="25">
        <f t="shared" si="1"/>
        <v>1.9766666666666677</v>
      </c>
      <c r="L18" s="25">
        <f t="shared" si="1"/>
        <v>2.5720000000000014</v>
      </c>
      <c r="M18" s="25">
        <f t="shared" si="1"/>
        <v>3.1673333333333349</v>
      </c>
      <c r="N18" s="25">
        <f t="shared" si="1"/>
        <v>3.7626666666666684</v>
      </c>
      <c r="O18" s="25">
        <f t="shared" si="1"/>
        <v>4.3580000000000014</v>
      </c>
      <c r="P18" s="25">
        <f t="shared" si="1"/>
        <v>4.9533333333333349</v>
      </c>
    </row>
    <row r="19" spans="2:17" x14ac:dyDescent="0.2">
      <c r="B19" s="34" t="s">
        <v>90</v>
      </c>
      <c r="C19" s="48">
        <v>1.1399999999999999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2280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0.3229629629629634</v>
      </c>
      <c r="H23" s="25">
        <f t="shared" si="4"/>
        <v>1.6459259259259269</v>
      </c>
      <c r="I23" s="25">
        <f t="shared" si="4"/>
        <v>2.9688888888888902</v>
      </c>
      <c r="J23" s="25">
        <f t="shared" si="4"/>
        <v>4.2918518518518534</v>
      </c>
      <c r="K23" s="25">
        <f t="shared" si="4"/>
        <v>5.6148148148148174</v>
      </c>
      <c r="L23" s="25">
        <f t="shared" si="4"/>
        <v>6.9377777777777805</v>
      </c>
      <c r="M23" s="25">
        <f t="shared" si="4"/>
        <v>8.2607407407407436</v>
      </c>
      <c r="N23" s="25">
        <f t="shared" si="4"/>
        <v>9.5837037037037067</v>
      </c>
      <c r="O23" s="25">
        <f t="shared" si="4"/>
        <v>10.90666666666667</v>
      </c>
      <c r="P23" s="25">
        <f t="shared" si="4"/>
        <v>12.229629629629635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10716</v>
      </c>
      <c r="F24" s="77">
        <v>0.05</v>
      </c>
      <c r="G24" s="25">
        <f t="shared" si="4"/>
        <v>-0.33851851851851944</v>
      </c>
      <c r="H24" s="25">
        <f t="shared" si="4"/>
        <v>0.32296296296296118</v>
      </c>
      <c r="I24" s="25">
        <f t="shared" si="4"/>
        <v>0.98444444444444179</v>
      </c>
      <c r="J24" s="25">
        <f t="shared" si="4"/>
        <v>1.6459259259259222</v>
      </c>
      <c r="K24" s="25">
        <f t="shared" si="4"/>
        <v>2.3074074074074029</v>
      </c>
      <c r="L24" s="25">
        <f t="shared" si="4"/>
        <v>2.9688888888888836</v>
      </c>
      <c r="M24" s="25">
        <f t="shared" si="4"/>
        <v>3.6303703703703643</v>
      </c>
      <c r="N24" s="25">
        <f t="shared" si="4"/>
        <v>4.2918518518518445</v>
      </c>
      <c r="O24" s="25">
        <f t="shared" si="4"/>
        <v>4.9533333333333252</v>
      </c>
      <c r="P24" s="25">
        <f t="shared" si="4"/>
        <v>5.6148148148148058</v>
      </c>
    </row>
    <row r="25" spans="2:17" x14ac:dyDescent="0.2">
      <c r="F25" s="25">
        <v>0.15</v>
      </c>
      <c r="G25" s="25">
        <f t="shared" si="4"/>
        <v>0.98444444444444401</v>
      </c>
      <c r="H25" s="25">
        <f t="shared" si="4"/>
        <v>2.968888888888888</v>
      </c>
      <c r="I25" s="25">
        <f t="shared" si="4"/>
        <v>4.9533333333333323</v>
      </c>
      <c r="J25" s="25">
        <f t="shared" si="4"/>
        <v>6.937777777777776</v>
      </c>
      <c r="K25" s="25">
        <f t="shared" si="4"/>
        <v>8.9222222222222207</v>
      </c>
      <c r="L25" s="25">
        <f t="shared" si="4"/>
        <v>10.906666666666665</v>
      </c>
      <c r="M25" s="25">
        <f t="shared" si="4"/>
        <v>12.891111111111108</v>
      </c>
      <c r="N25" s="25">
        <f t="shared" si="4"/>
        <v>14.875555555555552</v>
      </c>
      <c r="O25" s="25">
        <f t="shared" si="4"/>
        <v>16.859999999999996</v>
      </c>
      <c r="P25" s="25">
        <f t="shared" si="4"/>
        <v>18.844444444444441</v>
      </c>
    </row>
    <row r="26" spans="2:17" x14ac:dyDescent="0.2">
      <c r="B26" s="26" t="s">
        <v>1</v>
      </c>
      <c r="F26" s="25">
        <v>0.2</v>
      </c>
      <c r="G26" s="25">
        <f t="shared" si="4"/>
        <v>1.6459259259259269</v>
      </c>
      <c r="H26" s="25">
        <f t="shared" si="4"/>
        <v>4.2918518518518534</v>
      </c>
      <c r="I26" s="25">
        <f t="shared" si="4"/>
        <v>6.9377777777777805</v>
      </c>
      <c r="J26" s="25">
        <f t="shared" si="4"/>
        <v>9.5837037037037067</v>
      </c>
      <c r="K26" s="25">
        <f t="shared" si="4"/>
        <v>12.229629629629635</v>
      </c>
      <c r="L26" s="25">
        <f t="shared" si="4"/>
        <v>14.875555555555561</v>
      </c>
      <c r="M26" s="25">
        <f t="shared" si="4"/>
        <v>17.521481481481487</v>
      </c>
      <c r="N26" s="25">
        <f t="shared" si="4"/>
        <v>20.167407407407413</v>
      </c>
      <c r="O26" s="25">
        <f t="shared" si="4"/>
        <v>22.81333333333334</v>
      </c>
      <c r="P26" s="25">
        <f t="shared" si="4"/>
        <v>25.459259259259269</v>
      </c>
    </row>
    <row r="27" spans="2:17" x14ac:dyDescent="0.2">
      <c r="B27" s="34" t="s">
        <v>0</v>
      </c>
      <c r="C27" s="33">
        <f>C24+(C24*C21)</f>
        <v>11787.6</v>
      </c>
      <c r="F27" s="25">
        <v>0.25</v>
      </c>
      <c r="G27" s="25">
        <f t="shared" si="4"/>
        <v>2.3074074074074074</v>
      </c>
      <c r="H27" s="25">
        <f t="shared" si="4"/>
        <v>5.6148148148148147</v>
      </c>
      <c r="I27" s="25">
        <f t="shared" si="4"/>
        <v>8.9222222222222225</v>
      </c>
      <c r="J27" s="25">
        <f t="shared" si="4"/>
        <v>12.229629629629629</v>
      </c>
      <c r="K27" s="25">
        <f t="shared" si="4"/>
        <v>15.537037037037036</v>
      </c>
      <c r="L27" s="25">
        <f t="shared" si="4"/>
        <v>18.844444444444445</v>
      </c>
      <c r="M27" s="25">
        <f t="shared" si="4"/>
        <v>22.151851851851852</v>
      </c>
      <c r="N27" s="25">
        <f t="shared" si="4"/>
        <v>25.459259259259259</v>
      </c>
      <c r="O27" s="25">
        <f t="shared" si="4"/>
        <v>28.766666666666666</v>
      </c>
      <c r="P27" s="25">
        <f t="shared" si="4"/>
        <v>32.074074074074076</v>
      </c>
    </row>
    <row r="28" spans="2:17" ht="15" customHeight="1" x14ac:dyDescent="0.2">
      <c r="B28" s="34" t="s">
        <v>2</v>
      </c>
      <c r="C28" s="33">
        <f>C27-C24</f>
        <v>1071.6000000000004</v>
      </c>
      <c r="F28" s="25">
        <v>0.3</v>
      </c>
      <c r="G28" s="25">
        <f t="shared" si="4"/>
        <v>2.968888888888888</v>
      </c>
      <c r="H28" s="25">
        <f t="shared" si="4"/>
        <v>6.937777777777776</v>
      </c>
      <c r="I28" s="25">
        <f t="shared" si="4"/>
        <v>10.906666666666665</v>
      </c>
      <c r="J28" s="25">
        <f t="shared" si="4"/>
        <v>14.875555555555552</v>
      </c>
      <c r="K28" s="25">
        <f t="shared" si="4"/>
        <v>18.844444444444441</v>
      </c>
      <c r="L28" s="25">
        <f t="shared" si="4"/>
        <v>22.813333333333329</v>
      </c>
      <c r="M28" s="25">
        <f t="shared" si="4"/>
        <v>26.782222222222217</v>
      </c>
      <c r="N28" s="25">
        <f t="shared" si="4"/>
        <v>30.751111111111104</v>
      </c>
      <c r="O28" s="25">
        <f t="shared" si="4"/>
        <v>34.719999999999992</v>
      </c>
      <c r="P28" s="25">
        <f t="shared" si="4"/>
        <v>38.688888888888883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61650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0">
        <f>D38/C12</f>
        <v>3817.2767869918462</v>
      </c>
      <c r="D38" s="70">
        <f>SUM(C53:V53)</f>
        <v>17177.745541463308</v>
      </c>
    </row>
    <row r="39" spans="1:1103" x14ac:dyDescent="0.2">
      <c r="B39" s="1" t="s">
        <v>147</v>
      </c>
      <c r="C39" s="70">
        <f>D39/C12</f>
        <v>10701.659773142474</v>
      </c>
      <c r="D39" s="70">
        <f>SUM(C53:ALO53)</f>
        <v>48157.468979141129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1071.6000000000004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857.28000000000031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857.23210882010858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1071.6000000000004</v>
      </c>
      <c r="D52" s="8">
        <f t="shared" ref="D52:BO52" si="21">C52*(1-$C$43)</f>
        <v>1069.1867568000002</v>
      </c>
      <c r="E52" s="8">
        <f t="shared" si="21"/>
        <v>1066.7789482236867</v>
      </c>
      <c r="F52" s="8">
        <f t="shared" si="21"/>
        <v>1064.376562032287</v>
      </c>
      <c r="G52" s="8">
        <f t="shared" si="21"/>
        <v>1061.9795860145903</v>
      </c>
      <c r="H52" s="8">
        <f t="shared" si="21"/>
        <v>1059.5880079868855</v>
      </c>
      <c r="I52" s="8">
        <f t="shared" si="21"/>
        <v>1057.201815792899</v>
      </c>
      <c r="J52" s="8">
        <f t="shared" si="21"/>
        <v>1054.8209973037333</v>
      </c>
      <c r="K52" s="8">
        <f t="shared" si="21"/>
        <v>1052.4455404178052</v>
      </c>
      <c r="L52" s="8">
        <f t="shared" si="21"/>
        <v>1050.0754330607842</v>
      </c>
      <c r="M52" s="8">
        <f t="shared" si="21"/>
        <v>1047.7106631855313</v>
      </c>
      <c r="N52" s="8">
        <f t="shared" si="21"/>
        <v>1045.3512187720376</v>
      </c>
      <c r="O52" s="8">
        <f t="shared" si="21"/>
        <v>1042.997087827363</v>
      </c>
      <c r="P52" s="8">
        <f t="shared" si="21"/>
        <v>1040.6482583855757</v>
      </c>
      <c r="Q52" s="8">
        <f t="shared" si="21"/>
        <v>1038.3047185076914</v>
      </c>
      <c r="R52" s="8">
        <f t="shared" si="21"/>
        <v>1035.966456281612</v>
      </c>
      <c r="S52" s="8">
        <f t="shared" si="21"/>
        <v>1033.6334598220658</v>
      </c>
      <c r="T52" s="8">
        <f t="shared" si="21"/>
        <v>1031.3057172705464</v>
      </c>
      <c r="U52" s="8">
        <f t="shared" si="21"/>
        <v>1028.9832167952532</v>
      </c>
      <c r="V52" s="8">
        <f t="shared" si="21"/>
        <v>1026.6659465910302</v>
      </c>
      <c r="W52" s="8">
        <f t="shared" si="21"/>
        <v>1024.3538948793071</v>
      </c>
      <c r="X52" s="8">
        <f t="shared" si="21"/>
        <v>1022.0470499080388</v>
      </c>
      <c r="Y52" s="8">
        <f t="shared" si="21"/>
        <v>1019.7453999516459</v>
      </c>
      <c r="Z52" s="8">
        <f t="shared" si="21"/>
        <v>1017.4489333109548</v>
      </c>
      <c r="AA52" s="8">
        <f t="shared" si="21"/>
        <v>1015.1576383131385</v>
      </c>
      <c r="AB52" s="8">
        <f t="shared" si="21"/>
        <v>1012.8715033116573</v>
      </c>
      <c r="AC52" s="8">
        <f t="shared" si="21"/>
        <v>1010.5905166861994</v>
      </c>
      <c r="AD52" s="8">
        <f t="shared" si="21"/>
        <v>1008.314666842622</v>
      </c>
      <c r="AE52" s="8">
        <f t="shared" si="21"/>
        <v>1006.0439422128924</v>
      </c>
      <c r="AF52" s="8">
        <f t="shared" si="21"/>
        <v>1003.7783312550289</v>
      </c>
      <c r="AG52" s="8">
        <f t="shared" si="21"/>
        <v>1001.5178224530425</v>
      </c>
      <c r="AH52" s="8">
        <f t="shared" si="21"/>
        <v>999.26240431687825</v>
      </c>
      <c r="AI52" s="8">
        <f t="shared" si="21"/>
        <v>997.01206538235658</v>
      </c>
      <c r="AJ52" s="8">
        <f t="shared" si="21"/>
        <v>994.76679421111544</v>
      </c>
      <c r="AK52" s="8">
        <f t="shared" si="21"/>
        <v>992.526579390552</v>
      </c>
      <c r="AL52" s="8">
        <f t="shared" si="21"/>
        <v>990.29140953376441</v>
      </c>
      <c r="AM52" s="8">
        <f t="shared" si="21"/>
        <v>988.06127327949434</v>
      </c>
      <c r="AN52" s="8">
        <f t="shared" si="21"/>
        <v>985.83615929206894</v>
      </c>
      <c r="AO52" s="8">
        <f t="shared" si="21"/>
        <v>983.61605626134315</v>
      </c>
      <c r="AP52" s="8">
        <f t="shared" si="21"/>
        <v>981.40095290264253</v>
      </c>
      <c r="AQ52" s="8">
        <f t="shared" si="21"/>
        <v>979.19083795670576</v>
      </c>
      <c r="AR52" s="8">
        <f t="shared" si="21"/>
        <v>976.98570018962721</v>
      </c>
      <c r="AS52" s="8">
        <f t="shared" si="21"/>
        <v>974.78552839280019</v>
      </c>
      <c r="AT52" s="8">
        <f t="shared" si="21"/>
        <v>972.59031138285957</v>
      </c>
      <c r="AU52" s="8">
        <f t="shared" si="21"/>
        <v>970.40003800162538</v>
      </c>
      <c r="AV52" s="8">
        <f t="shared" si="21"/>
        <v>968.21469711604573</v>
      </c>
      <c r="AW52" s="8">
        <f t="shared" si="21"/>
        <v>966.03427761814032</v>
      </c>
      <c r="AX52" s="8">
        <f t="shared" si="21"/>
        <v>963.85876842494429</v>
      </c>
      <c r="AY52" s="8">
        <f t="shared" si="21"/>
        <v>961.68815847845133</v>
      </c>
      <c r="AZ52" s="8">
        <f t="shared" si="21"/>
        <v>959.5224367455578</v>
      </c>
      <c r="BA52" s="8">
        <f t="shared" si="21"/>
        <v>957.36159221800676</v>
      </c>
      <c r="BB52" s="8">
        <f t="shared" si="21"/>
        <v>955.20561391233173</v>
      </c>
      <c r="BC52" s="8">
        <f t="shared" si="21"/>
        <v>953.05449086980116</v>
      </c>
      <c r="BD52" s="8">
        <f t="shared" si="21"/>
        <v>950.90821215636231</v>
      </c>
      <c r="BE52" s="8">
        <f t="shared" si="21"/>
        <v>948.76676686258611</v>
      </c>
      <c r="BF52" s="8">
        <f t="shared" si="21"/>
        <v>946.63014410361154</v>
      </c>
      <c r="BG52" s="8">
        <f t="shared" si="21"/>
        <v>944.49833301909018</v>
      </c>
      <c r="BH52" s="8">
        <f t="shared" si="21"/>
        <v>942.37132277313117</v>
      </c>
      <c r="BI52" s="8">
        <f t="shared" si="21"/>
        <v>940.24910255424606</v>
      </c>
      <c r="BJ52" s="8">
        <f t="shared" si="21"/>
        <v>938.13166157529383</v>
      </c>
      <c r="BK52" s="8">
        <f t="shared" si="21"/>
        <v>936.01898907342627</v>
      </c>
      <c r="BL52" s="8">
        <f t="shared" si="21"/>
        <v>933.91107431003286</v>
      </c>
      <c r="BM52" s="8">
        <f t="shared" si="21"/>
        <v>931.80790657068667</v>
      </c>
      <c r="BN52" s="8">
        <f t="shared" si="21"/>
        <v>929.70947516508943</v>
      </c>
      <c r="BO52" s="8">
        <f t="shared" si="21"/>
        <v>927.61576942701765</v>
      </c>
      <c r="BP52" s="8">
        <f t="shared" ref="BP52:EA52" si="22">BO52*(1-$C$43)</f>
        <v>925.52677871426795</v>
      </c>
      <c r="BQ52" s="8">
        <f t="shared" si="22"/>
        <v>923.44249240860336</v>
      </c>
      <c r="BR52" s="8">
        <f t="shared" si="22"/>
        <v>921.36289991569913</v>
      </c>
      <c r="BS52" s="8">
        <f t="shared" si="22"/>
        <v>919.28799066508896</v>
      </c>
      <c r="BT52" s="8">
        <f t="shared" si="22"/>
        <v>917.21775411011117</v>
      </c>
      <c r="BU52" s="8">
        <f t="shared" si="22"/>
        <v>915.15217972785513</v>
      </c>
      <c r="BV52" s="8">
        <f t="shared" si="22"/>
        <v>913.09125701910796</v>
      </c>
      <c r="BW52" s="8">
        <f t="shared" si="22"/>
        <v>911.03497550830093</v>
      </c>
      <c r="BX52" s="8">
        <f t="shared" si="22"/>
        <v>908.98332474345625</v>
      </c>
      <c r="BY52" s="8">
        <f t="shared" si="22"/>
        <v>906.93629429613395</v>
      </c>
      <c r="BZ52" s="8">
        <f t="shared" si="22"/>
        <v>904.89387376137904</v>
      </c>
      <c r="CA52" s="8">
        <f t="shared" si="22"/>
        <v>902.85605275766841</v>
      </c>
      <c r="CB52" s="8">
        <f t="shared" si="22"/>
        <v>900.82282092685807</v>
      </c>
      <c r="CC52" s="8">
        <f t="shared" si="22"/>
        <v>898.79416793413077</v>
      </c>
      <c r="CD52" s="8">
        <f t="shared" si="22"/>
        <v>896.7700834679431</v>
      </c>
      <c r="CE52" s="8">
        <f t="shared" si="22"/>
        <v>894.7505572399732</v>
      </c>
      <c r="CF52" s="8">
        <f t="shared" si="22"/>
        <v>892.73557898506874</v>
      </c>
      <c r="CG52" s="8">
        <f t="shared" si="22"/>
        <v>890.72513846119432</v>
      </c>
      <c r="CH52" s="8">
        <f t="shared" si="22"/>
        <v>888.71922544937968</v>
      </c>
      <c r="CI52" s="8">
        <f t="shared" si="22"/>
        <v>886.71782975366762</v>
      </c>
      <c r="CJ52" s="8">
        <f t="shared" si="22"/>
        <v>884.72094120106237</v>
      </c>
      <c r="CK52" s="8">
        <f t="shared" si="22"/>
        <v>882.72854964147757</v>
      </c>
      <c r="CL52" s="8">
        <f t="shared" si="22"/>
        <v>880.74064494768493</v>
      </c>
      <c r="CM52" s="8">
        <f t="shared" si="22"/>
        <v>878.75721701526277</v>
      </c>
      <c r="CN52" s="8">
        <f t="shared" si="22"/>
        <v>876.7782557625444</v>
      </c>
      <c r="CO52" s="8">
        <f t="shared" si="22"/>
        <v>874.80375113056709</v>
      </c>
      <c r="CP52" s="8">
        <f t="shared" si="22"/>
        <v>872.83369308302099</v>
      </c>
      <c r="CQ52" s="8">
        <f t="shared" si="22"/>
        <v>870.86807160619799</v>
      </c>
      <c r="CR52" s="8">
        <f t="shared" si="22"/>
        <v>868.90687670894079</v>
      </c>
      <c r="CS52" s="8">
        <f t="shared" si="22"/>
        <v>866.95009842259219</v>
      </c>
      <c r="CT52" s="8">
        <f t="shared" si="22"/>
        <v>864.99772680094452</v>
      </c>
      <c r="CU52" s="8">
        <f t="shared" si="22"/>
        <v>863.04975192018878</v>
      </c>
      <c r="CV52" s="8">
        <f t="shared" si="22"/>
        <v>861.10616387886444</v>
      </c>
      <c r="CW52" s="8">
        <f t="shared" si="22"/>
        <v>859.16695279780924</v>
      </c>
      <c r="CX52" s="8">
        <f t="shared" si="22"/>
        <v>857.23210882010858</v>
      </c>
      <c r="CY52" s="8">
        <f t="shared" si="22"/>
        <v>855.30162211104562</v>
      </c>
      <c r="CZ52" s="8">
        <f t="shared" si="22"/>
        <v>853.37548285805156</v>
      </c>
      <c r="DA52" s="8">
        <f t="shared" si="22"/>
        <v>851.45368127065524</v>
      </c>
      <c r="DB52" s="8">
        <f t="shared" si="22"/>
        <v>849.53620758043371</v>
      </c>
      <c r="DC52" s="8">
        <f t="shared" si="22"/>
        <v>847.62305204096253</v>
      </c>
      <c r="DD52" s="8">
        <f t="shared" si="22"/>
        <v>845.71420492776622</v>
      </c>
      <c r="DE52" s="8">
        <f t="shared" si="22"/>
        <v>843.80965653826888</v>
      </c>
      <c r="DF52" s="8">
        <f t="shared" si="22"/>
        <v>841.90939719174469</v>
      </c>
      <c r="DG52" s="8">
        <f t="shared" si="22"/>
        <v>840.01341722926884</v>
      </c>
      <c r="DH52" s="8">
        <f t="shared" si="22"/>
        <v>838.12170701366847</v>
      </c>
      <c r="DI52" s="8">
        <f t="shared" si="22"/>
        <v>836.23425692947364</v>
      </c>
      <c r="DJ52" s="8">
        <f t="shared" si="22"/>
        <v>834.35105738286848</v>
      </c>
      <c r="DK52" s="8">
        <f t="shared" si="22"/>
        <v>832.47209880164223</v>
      </c>
      <c r="DL52" s="8">
        <f t="shared" si="22"/>
        <v>830.59737163514092</v>
      </c>
      <c r="DM52" s="8">
        <f t="shared" si="22"/>
        <v>828.7268663542186</v>
      </c>
      <c r="DN52" s="8">
        <f t="shared" si="22"/>
        <v>826.86057345118888</v>
      </c>
      <c r="DO52" s="8">
        <f t="shared" si="22"/>
        <v>824.99848343977681</v>
      </c>
      <c r="DP52" s="8">
        <f t="shared" si="22"/>
        <v>823.14058685507041</v>
      </c>
      <c r="DQ52" s="8">
        <f t="shared" si="22"/>
        <v>821.28687425347277</v>
      </c>
      <c r="DR52" s="8">
        <f t="shared" si="22"/>
        <v>819.43733621265392</v>
      </c>
      <c r="DS52" s="8">
        <f t="shared" si="22"/>
        <v>817.59196333150294</v>
      </c>
      <c r="DT52" s="8">
        <f t="shared" si="22"/>
        <v>815.75074623008038</v>
      </c>
      <c r="DU52" s="8">
        <f t="shared" si="22"/>
        <v>813.91367554957026</v>
      </c>
      <c r="DV52" s="8">
        <f t="shared" si="22"/>
        <v>812.08074195223264</v>
      </c>
      <c r="DW52" s="8">
        <f t="shared" si="22"/>
        <v>810.25193612135615</v>
      </c>
      <c r="DX52" s="8">
        <f t="shared" si="22"/>
        <v>808.42724876121088</v>
      </c>
      <c r="DY52" s="8">
        <f t="shared" si="22"/>
        <v>806.60667059700063</v>
      </c>
      <c r="DZ52" s="8">
        <f t="shared" si="22"/>
        <v>804.79019237481612</v>
      </c>
      <c r="EA52" s="8">
        <f t="shared" si="22"/>
        <v>802.97780486158797</v>
      </c>
      <c r="EB52" s="8">
        <f t="shared" ref="EB52:GM52" si="23">EA52*(1-$C$43)</f>
        <v>801.1694988450397</v>
      </c>
      <c r="EC52" s="8">
        <f t="shared" si="23"/>
        <v>799.36526513364061</v>
      </c>
      <c r="ED52" s="8">
        <f t="shared" si="23"/>
        <v>797.56509455655964</v>
      </c>
      <c r="EE52" s="8">
        <f t="shared" si="23"/>
        <v>795.76897796361823</v>
      </c>
      <c r="EF52" s="8">
        <f t="shared" si="23"/>
        <v>793.97690622524408</v>
      </c>
      <c r="EG52" s="8">
        <f t="shared" si="23"/>
        <v>792.18887023242485</v>
      </c>
      <c r="EH52" s="8">
        <f t="shared" si="23"/>
        <v>790.40486089666138</v>
      </c>
      <c r="EI52" s="8">
        <f t="shared" si="23"/>
        <v>788.62486914992212</v>
      </c>
      <c r="EJ52" s="8">
        <f t="shared" si="23"/>
        <v>786.84888594459642</v>
      </c>
      <c r="EK52" s="8">
        <f t="shared" si="23"/>
        <v>785.07690225344913</v>
      </c>
      <c r="EL52" s="8">
        <f t="shared" si="23"/>
        <v>783.30890906957438</v>
      </c>
      <c r="EM52" s="8">
        <f t="shared" si="23"/>
        <v>781.54489740634972</v>
      </c>
      <c r="EN52" s="8">
        <f t="shared" si="23"/>
        <v>779.78485829739054</v>
      </c>
      <c r="EO52" s="8">
        <f t="shared" si="23"/>
        <v>778.02878279650474</v>
      </c>
      <c r="EP52" s="8">
        <f t="shared" si="23"/>
        <v>776.276661977647</v>
      </c>
      <c r="EQ52" s="8">
        <f t="shared" si="23"/>
        <v>774.52848693487329</v>
      </c>
      <c r="ER52" s="8">
        <f t="shared" si="23"/>
        <v>772.78424878229589</v>
      </c>
      <c r="ES52" s="8">
        <f t="shared" si="23"/>
        <v>771.04393865403813</v>
      </c>
      <c r="ET52" s="8">
        <f t="shared" si="23"/>
        <v>769.30754770418923</v>
      </c>
      <c r="EU52" s="8">
        <f t="shared" si="23"/>
        <v>767.57506710675932</v>
      </c>
      <c r="EV52" s="8">
        <f t="shared" si="23"/>
        <v>765.84648805563484</v>
      </c>
      <c r="EW52" s="8">
        <f t="shared" si="23"/>
        <v>764.12180176453353</v>
      </c>
      <c r="EX52" s="8">
        <f t="shared" si="23"/>
        <v>762.40099946695977</v>
      </c>
      <c r="EY52" s="8">
        <f t="shared" si="23"/>
        <v>760.68407241616012</v>
      </c>
      <c r="EZ52" s="8">
        <f t="shared" si="23"/>
        <v>758.97101188507895</v>
      </c>
      <c r="FA52" s="8">
        <f t="shared" si="23"/>
        <v>757.2618091663137</v>
      </c>
      <c r="FB52" s="8">
        <f t="shared" si="23"/>
        <v>755.55645557207117</v>
      </c>
      <c r="FC52" s="8">
        <f t="shared" si="23"/>
        <v>753.85494243412279</v>
      </c>
      <c r="FD52" s="8">
        <f t="shared" si="23"/>
        <v>752.15726110376113</v>
      </c>
      <c r="FE52" s="8">
        <f t="shared" si="23"/>
        <v>750.46340295175548</v>
      </c>
      <c r="FF52" s="8">
        <f t="shared" si="23"/>
        <v>748.77335936830809</v>
      </c>
      <c r="FG52" s="8">
        <f t="shared" si="23"/>
        <v>747.0871217630106</v>
      </c>
      <c r="FH52" s="8">
        <f t="shared" si="23"/>
        <v>745.40468156480028</v>
      </c>
      <c r="FI52" s="8">
        <f t="shared" si="23"/>
        <v>743.72603022191629</v>
      </c>
      <c r="FJ52" s="8">
        <f t="shared" si="23"/>
        <v>742.05115920185654</v>
      </c>
      <c r="FK52" s="8">
        <f t="shared" si="23"/>
        <v>740.38005999133395</v>
      </c>
      <c r="FL52" s="8">
        <f t="shared" si="23"/>
        <v>738.71272409623339</v>
      </c>
      <c r="FM52" s="8">
        <f t="shared" si="23"/>
        <v>737.04914304156864</v>
      </c>
      <c r="FN52" s="8">
        <f t="shared" si="23"/>
        <v>735.38930837143903</v>
      </c>
      <c r="FO52" s="8">
        <f t="shared" si="23"/>
        <v>733.73321164898653</v>
      </c>
      <c r="FP52" s="8">
        <f t="shared" si="23"/>
        <v>732.08084445635302</v>
      </c>
      <c r="FQ52" s="8">
        <f t="shared" si="23"/>
        <v>730.43219839463734</v>
      </c>
      <c r="FR52" s="8">
        <f t="shared" si="23"/>
        <v>728.78726508385262</v>
      </c>
      <c r="FS52" s="8">
        <f t="shared" si="23"/>
        <v>727.14603616288377</v>
      </c>
      <c r="FT52" s="8">
        <f t="shared" si="23"/>
        <v>725.50850328944489</v>
      </c>
      <c r="FU52" s="8">
        <f t="shared" si="23"/>
        <v>723.87465814003701</v>
      </c>
      <c r="FV52" s="8">
        <f t="shared" si="23"/>
        <v>722.24449240990566</v>
      </c>
      <c r="FW52" s="8">
        <f t="shared" si="23"/>
        <v>720.61799781299851</v>
      </c>
      <c r="FX52" s="8">
        <f t="shared" si="23"/>
        <v>718.99516608192357</v>
      </c>
      <c r="FY52" s="8">
        <f t="shared" si="23"/>
        <v>717.37598896790701</v>
      </c>
      <c r="FZ52" s="8">
        <f t="shared" si="23"/>
        <v>715.76045824075129</v>
      </c>
      <c r="GA52" s="8">
        <f t="shared" si="23"/>
        <v>714.14856568879304</v>
      </c>
      <c r="GB52" s="8">
        <f t="shared" si="23"/>
        <v>712.54030311886186</v>
      </c>
      <c r="GC52" s="8">
        <f t="shared" si="23"/>
        <v>710.93566235623814</v>
      </c>
      <c r="GD52" s="8">
        <f t="shared" si="23"/>
        <v>709.33463524461183</v>
      </c>
      <c r="GE52" s="8">
        <f t="shared" si="23"/>
        <v>707.73721364604091</v>
      </c>
      <c r="GF52" s="8">
        <f t="shared" si="23"/>
        <v>706.14338944091003</v>
      </c>
      <c r="GG52" s="8">
        <f t="shared" si="23"/>
        <v>704.55315452788909</v>
      </c>
      <c r="GH52" s="8">
        <f t="shared" si="23"/>
        <v>702.96650082389226</v>
      </c>
      <c r="GI52" s="8">
        <f t="shared" si="23"/>
        <v>701.38342026403689</v>
      </c>
      <c r="GJ52" s="8">
        <f t="shared" si="23"/>
        <v>699.80390480160224</v>
      </c>
      <c r="GK52" s="8">
        <f t="shared" si="23"/>
        <v>698.22794640798907</v>
      </c>
      <c r="GL52" s="8">
        <f t="shared" si="23"/>
        <v>696.65553707267827</v>
      </c>
      <c r="GM52" s="8">
        <f t="shared" si="23"/>
        <v>695.08666880319061</v>
      </c>
      <c r="GN52" s="8">
        <f t="shared" ref="GN52:IY52" si="24">GM52*(1-$C$43)</f>
        <v>693.52133362504583</v>
      </c>
      <c r="GO52" s="8">
        <f t="shared" si="24"/>
        <v>691.95952358172224</v>
      </c>
      <c r="GP52" s="8">
        <f t="shared" si="24"/>
        <v>690.40123073461621</v>
      </c>
      <c r="GQ52" s="8">
        <f t="shared" si="24"/>
        <v>688.84644716300181</v>
      </c>
      <c r="GR52" s="8">
        <f t="shared" si="24"/>
        <v>687.29516496399071</v>
      </c>
      <c r="GS52" s="8">
        <f t="shared" si="24"/>
        <v>685.74737625249179</v>
      </c>
      <c r="GT52" s="8">
        <f t="shared" si="24"/>
        <v>684.20307316117112</v>
      </c>
      <c r="GU52" s="8">
        <f t="shared" si="24"/>
        <v>682.66224784041219</v>
      </c>
      <c r="GV52" s="8">
        <f t="shared" si="24"/>
        <v>681.12489245827555</v>
      </c>
      <c r="GW52" s="8">
        <f t="shared" si="24"/>
        <v>679.59099920045946</v>
      </c>
      <c r="GX52" s="8">
        <f t="shared" si="24"/>
        <v>678.06056027026</v>
      </c>
      <c r="GY52" s="8">
        <f t="shared" si="24"/>
        <v>676.53356788853137</v>
      </c>
      <c r="GZ52" s="8">
        <f t="shared" si="24"/>
        <v>675.01001429364635</v>
      </c>
      <c r="HA52" s="8">
        <f t="shared" si="24"/>
        <v>673.48989174145709</v>
      </c>
      <c r="HB52" s="8">
        <f t="shared" si="24"/>
        <v>671.97319250525527</v>
      </c>
      <c r="HC52" s="8">
        <f t="shared" si="24"/>
        <v>670.45990887573339</v>
      </c>
      <c r="HD52" s="8">
        <f t="shared" si="24"/>
        <v>668.95003316094517</v>
      </c>
      <c r="HE52" s="8">
        <f t="shared" si="24"/>
        <v>667.44355768626667</v>
      </c>
      <c r="HF52" s="8">
        <f t="shared" si="24"/>
        <v>665.94047479435721</v>
      </c>
      <c r="HG52" s="8">
        <f t="shared" si="24"/>
        <v>664.44077684512035</v>
      </c>
      <c r="HH52" s="8">
        <f t="shared" si="24"/>
        <v>662.94445621566513</v>
      </c>
      <c r="HI52" s="8">
        <f t="shared" si="24"/>
        <v>661.4515053002674</v>
      </c>
      <c r="HJ52" s="8">
        <f t="shared" si="24"/>
        <v>659.96191651033121</v>
      </c>
      <c r="HK52" s="8">
        <f t="shared" si="24"/>
        <v>658.47568227434988</v>
      </c>
      <c r="HL52" s="8">
        <f t="shared" si="24"/>
        <v>656.99279503786806</v>
      </c>
      <c r="HM52" s="8">
        <f t="shared" si="24"/>
        <v>655.51324726344274</v>
      </c>
      <c r="HN52" s="8">
        <f t="shared" si="24"/>
        <v>654.03703143060545</v>
      </c>
      <c r="HO52" s="8">
        <f t="shared" si="24"/>
        <v>652.5641400358237</v>
      </c>
      <c r="HP52" s="8">
        <f t="shared" si="24"/>
        <v>651.09456559246303</v>
      </c>
      <c r="HQ52" s="8">
        <f t="shared" si="24"/>
        <v>649.62830063074875</v>
      </c>
      <c r="HR52" s="8">
        <f t="shared" si="24"/>
        <v>648.16533769772832</v>
      </c>
      <c r="HS52" s="8">
        <f t="shared" si="24"/>
        <v>646.70566935723298</v>
      </c>
      <c r="HT52" s="8">
        <f t="shared" si="24"/>
        <v>645.24928818984051</v>
      </c>
      <c r="HU52" s="8">
        <f t="shared" si="24"/>
        <v>643.79618679283692</v>
      </c>
      <c r="HV52" s="8">
        <f t="shared" si="24"/>
        <v>642.34635778017946</v>
      </c>
      <c r="HW52" s="8">
        <f t="shared" si="24"/>
        <v>640.89979378245846</v>
      </c>
      <c r="HX52" s="8">
        <f t="shared" si="24"/>
        <v>639.45648744686036</v>
      </c>
      <c r="HY52" s="8">
        <f t="shared" si="24"/>
        <v>638.01643143713</v>
      </c>
      <c r="HZ52" s="8">
        <f t="shared" si="24"/>
        <v>636.5796184335336</v>
      </c>
      <c r="IA52" s="8">
        <f t="shared" si="24"/>
        <v>635.14604113282121</v>
      </c>
      <c r="IB52" s="8">
        <f t="shared" si="24"/>
        <v>633.71569224819007</v>
      </c>
      <c r="IC52" s="8">
        <f t="shared" si="24"/>
        <v>632.28856450924707</v>
      </c>
      <c r="ID52" s="8">
        <f t="shared" si="24"/>
        <v>630.86465066197218</v>
      </c>
      <c r="IE52" s="8">
        <f t="shared" si="24"/>
        <v>629.44394346868137</v>
      </c>
      <c r="IF52" s="8">
        <f t="shared" si="24"/>
        <v>628.02643570798989</v>
      </c>
      <c r="IG52" s="8">
        <f t="shared" si="24"/>
        <v>626.61212017477544</v>
      </c>
      <c r="IH52" s="8">
        <f t="shared" si="24"/>
        <v>625.20098968014179</v>
      </c>
      <c r="II52" s="8">
        <f t="shared" si="24"/>
        <v>623.79303705138204</v>
      </c>
      <c r="IJ52" s="8">
        <f t="shared" si="24"/>
        <v>622.38825513194229</v>
      </c>
      <c r="IK52" s="8">
        <f t="shared" si="24"/>
        <v>620.98663678138519</v>
      </c>
      <c r="IL52" s="8">
        <f t="shared" si="24"/>
        <v>619.5881748753535</v>
      </c>
      <c r="IM52" s="8">
        <f t="shared" si="24"/>
        <v>618.19286230553416</v>
      </c>
      <c r="IN52" s="8">
        <f t="shared" si="24"/>
        <v>616.80069197962212</v>
      </c>
      <c r="IO52" s="8">
        <f t="shared" si="24"/>
        <v>615.41165682128394</v>
      </c>
      <c r="IP52" s="8">
        <f t="shared" si="24"/>
        <v>614.02574977012239</v>
      </c>
      <c r="IQ52" s="8">
        <f t="shared" si="24"/>
        <v>612.64296378164011</v>
      </c>
      <c r="IR52" s="8">
        <f t="shared" si="24"/>
        <v>611.26329182720383</v>
      </c>
      <c r="IS52" s="8">
        <f t="shared" si="24"/>
        <v>609.88672689400892</v>
      </c>
      <c r="IT52" s="8">
        <f t="shared" si="24"/>
        <v>608.51326198504364</v>
      </c>
      <c r="IU52" s="8">
        <f t="shared" si="24"/>
        <v>607.14289011905328</v>
      </c>
      <c r="IV52" s="8">
        <f t="shared" si="24"/>
        <v>605.77560433050519</v>
      </c>
      <c r="IW52" s="8">
        <f t="shared" si="24"/>
        <v>604.41139766955291</v>
      </c>
      <c r="IX52" s="8">
        <f t="shared" si="24"/>
        <v>603.05026320200102</v>
      </c>
      <c r="IY52" s="8">
        <f t="shared" si="24"/>
        <v>601.69219400927011</v>
      </c>
      <c r="IZ52" s="8">
        <f t="shared" ref="IZ52:LK52" si="25">IY52*(1-$C$43)</f>
        <v>600.33718318836122</v>
      </c>
      <c r="JA52" s="8">
        <f t="shared" si="25"/>
        <v>598.98522385182105</v>
      </c>
      <c r="JB52" s="8">
        <f t="shared" si="25"/>
        <v>597.63630912770668</v>
      </c>
      <c r="JC52" s="8">
        <f t="shared" si="25"/>
        <v>596.29043215955107</v>
      </c>
      <c r="JD52" s="8">
        <f t="shared" si="25"/>
        <v>594.94758610632778</v>
      </c>
      <c r="JE52" s="8">
        <f t="shared" si="25"/>
        <v>593.60776414241627</v>
      </c>
      <c r="JF52" s="8">
        <f t="shared" si="25"/>
        <v>592.27095945756753</v>
      </c>
      <c r="JG52" s="8">
        <f t="shared" si="25"/>
        <v>590.93716525686909</v>
      </c>
      <c r="JH52" s="8">
        <f t="shared" si="25"/>
        <v>589.60637476071065</v>
      </c>
      <c r="JI52" s="8">
        <f t="shared" si="25"/>
        <v>588.27858120474946</v>
      </c>
      <c r="JJ52" s="8">
        <f t="shared" si="25"/>
        <v>586.95377783987635</v>
      </c>
      <c r="JK52" s="8">
        <f t="shared" si="25"/>
        <v>585.63195793218097</v>
      </c>
      <c r="JL52" s="8">
        <f t="shared" si="25"/>
        <v>584.31311476291762</v>
      </c>
      <c r="JM52" s="8">
        <f t="shared" si="25"/>
        <v>582.99724162847156</v>
      </c>
      <c r="JN52" s="8">
        <f t="shared" si="25"/>
        <v>581.68433184032426</v>
      </c>
      <c r="JO52" s="8">
        <f t="shared" si="25"/>
        <v>580.37437872501982</v>
      </c>
      <c r="JP52" s="8">
        <f t="shared" si="25"/>
        <v>579.06737562413105</v>
      </c>
      <c r="JQ52" s="8">
        <f t="shared" si="25"/>
        <v>577.76331589422546</v>
      </c>
      <c r="JR52" s="8">
        <f t="shared" si="25"/>
        <v>576.46219290683166</v>
      </c>
      <c r="JS52" s="8">
        <f t="shared" si="25"/>
        <v>575.16400004840546</v>
      </c>
      <c r="JT52" s="8">
        <f t="shared" si="25"/>
        <v>573.86873072029641</v>
      </c>
      <c r="JU52" s="8">
        <f t="shared" si="25"/>
        <v>572.57637833871433</v>
      </c>
      <c r="JV52" s="8">
        <f t="shared" si="25"/>
        <v>571.2869363346955</v>
      </c>
      <c r="JW52" s="8">
        <f t="shared" si="25"/>
        <v>570.00039815406979</v>
      </c>
      <c r="JX52" s="8">
        <f t="shared" si="25"/>
        <v>568.71675725742682</v>
      </c>
      <c r="JY52" s="8">
        <f t="shared" si="25"/>
        <v>567.4360071200831</v>
      </c>
      <c r="JZ52" s="8">
        <f t="shared" si="25"/>
        <v>566.15814123204871</v>
      </c>
      <c r="KA52" s="8">
        <f t="shared" si="25"/>
        <v>564.88315309799407</v>
      </c>
      <c r="KB52" s="8">
        <f t="shared" si="25"/>
        <v>563.61103623721738</v>
      </c>
      <c r="KC52" s="8">
        <f t="shared" si="25"/>
        <v>562.34178418361114</v>
      </c>
      <c r="KD52" s="8">
        <f t="shared" si="25"/>
        <v>561.07539048562967</v>
      </c>
      <c r="KE52" s="8">
        <f t="shared" si="25"/>
        <v>559.811848706256</v>
      </c>
      <c r="KF52" s="8">
        <f t="shared" si="25"/>
        <v>558.55115242296949</v>
      </c>
      <c r="KG52" s="8">
        <f t="shared" si="25"/>
        <v>557.29329522771297</v>
      </c>
      <c r="KH52" s="8">
        <f t="shared" si="25"/>
        <v>556.03827072686011</v>
      </c>
      <c r="KI52" s="8">
        <f t="shared" si="25"/>
        <v>554.78607254118322</v>
      </c>
      <c r="KJ52" s="8">
        <f t="shared" si="25"/>
        <v>553.53669430582045</v>
      </c>
      <c r="KK52" s="8">
        <f t="shared" si="25"/>
        <v>552.29012967024369</v>
      </c>
      <c r="KL52" s="8">
        <f t="shared" si="25"/>
        <v>551.04637229822629</v>
      </c>
      <c r="KM52" s="8">
        <f t="shared" si="25"/>
        <v>549.80541586781067</v>
      </c>
      <c r="KN52" s="8">
        <f t="shared" si="25"/>
        <v>548.56725407127635</v>
      </c>
      <c r="KO52" s="8">
        <f t="shared" si="25"/>
        <v>547.33188061510782</v>
      </c>
      <c r="KP52" s="8">
        <f t="shared" si="25"/>
        <v>546.09928921996254</v>
      </c>
      <c r="KQ52" s="8">
        <f t="shared" si="25"/>
        <v>544.86947362063916</v>
      </c>
      <c r="KR52" s="8">
        <f t="shared" si="25"/>
        <v>543.64242756604551</v>
      </c>
      <c r="KS52" s="8">
        <f t="shared" si="25"/>
        <v>542.41814481916674</v>
      </c>
      <c r="KT52" s="8">
        <f t="shared" si="25"/>
        <v>541.19661915703398</v>
      </c>
      <c r="KU52" s="8">
        <f t="shared" si="25"/>
        <v>539.97784437069231</v>
      </c>
      <c r="KV52" s="8">
        <f t="shared" si="25"/>
        <v>538.76181426516951</v>
      </c>
      <c r="KW52" s="8">
        <f t="shared" si="25"/>
        <v>537.5485226594443</v>
      </c>
      <c r="KX52" s="8">
        <f t="shared" si="25"/>
        <v>536.33796338641525</v>
      </c>
      <c r="KY52" s="8">
        <f t="shared" si="25"/>
        <v>535.13013029286901</v>
      </c>
      <c r="KZ52" s="8">
        <f t="shared" si="25"/>
        <v>533.9250172394494</v>
      </c>
      <c r="LA52" s="8">
        <f t="shared" si="25"/>
        <v>532.72261810062616</v>
      </c>
      <c r="LB52" s="8">
        <f t="shared" si="25"/>
        <v>531.52292676466357</v>
      </c>
      <c r="LC52" s="8">
        <f t="shared" si="25"/>
        <v>530.32593713358949</v>
      </c>
      <c r="LD52" s="8">
        <f t="shared" si="25"/>
        <v>529.13164312316462</v>
      </c>
      <c r="LE52" s="8">
        <f t="shared" si="25"/>
        <v>527.94003866285129</v>
      </c>
      <c r="LF52" s="8">
        <f t="shared" si="25"/>
        <v>526.75111769578257</v>
      </c>
      <c r="LG52" s="8">
        <f t="shared" si="25"/>
        <v>525.56487417873166</v>
      </c>
      <c r="LH52" s="8">
        <f t="shared" si="25"/>
        <v>524.38130208208111</v>
      </c>
      <c r="LI52" s="8">
        <f t="shared" si="25"/>
        <v>523.20039538979222</v>
      </c>
      <c r="LJ52" s="8">
        <f t="shared" si="25"/>
        <v>522.02214809937436</v>
      </c>
      <c r="LK52" s="8">
        <f t="shared" si="25"/>
        <v>520.8465542218546</v>
      </c>
      <c r="LL52" s="8">
        <f t="shared" ref="LL52:NW52" si="26">LK52*(1-$C$43)</f>
        <v>519.67360778174702</v>
      </c>
      <c r="LM52" s="8">
        <f t="shared" si="26"/>
        <v>518.50330281702247</v>
      </c>
      <c r="LN52" s="8">
        <f t="shared" si="26"/>
        <v>517.33563337907856</v>
      </c>
      <c r="LO52" s="8">
        <f t="shared" si="26"/>
        <v>516.17059353270884</v>
      </c>
      <c r="LP52" s="8">
        <f t="shared" si="26"/>
        <v>515.00817735607313</v>
      </c>
      <c r="LQ52" s="8">
        <f t="shared" si="26"/>
        <v>513.8483789406672</v>
      </c>
      <c r="LR52" s="8">
        <f t="shared" si="26"/>
        <v>512.69119239129282</v>
      </c>
      <c r="LS52" s="8">
        <f t="shared" si="26"/>
        <v>511.53661182602758</v>
      </c>
      <c r="LT52" s="8">
        <f t="shared" si="26"/>
        <v>510.38463137619533</v>
      </c>
      <c r="LU52" s="8">
        <f t="shared" si="26"/>
        <v>509.2352451863361</v>
      </c>
      <c r="LV52" s="8">
        <f t="shared" si="26"/>
        <v>508.08844741417647</v>
      </c>
      <c r="LW52" s="8">
        <f t="shared" si="26"/>
        <v>506.94423223059971</v>
      </c>
      <c r="LX52" s="8">
        <f t="shared" si="26"/>
        <v>505.80259381961639</v>
      </c>
      <c r="LY52" s="8">
        <f t="shared" si="26"/>
        <v>504.66352637833461</v>
      </c>
      <c r="LZ52" s="8">
        <f t="shared" si="26"/>
        <v>503.52702411693059</v>
      </c>
      <c r="MA52" s="8">
        <f t="shared" si="26"/>
        <v>502.39308125861925</v>
      </c>
      <c r="MB52" s="8">
        <f t="shared" si="26"/>
        <v>501.26169203962485</v>
      </c>
      <c r="MC52" s="8">
        <f t="shared" si="26"/>
        <v>500.13285070915157</v>
      </c>
      <c r="MD52" s="8">
        <f t="shared" si="26"/>
        <v>499.00655152935457</v>
      </c>
      <c r="ME52" s="8">
        <f t="shared" si="26"/>
        <v>497.88278877531047</v>
      </c>
      <c r="MF52" s="8">
        <f t="shared" si="26"/>
        <v>496.76155673498846</v>
      </c>
      <c r="MG52" s="8">
        <f t="shared" si="26"/>
        <v>495.64284970922125</v>
      </c>
      <c r="MH52" s="8">
        <f t="shared" si="26"/>
        <v>494.52666201167608</v>
      </c>
      <c r="MI52" s="8">
        <f t="shared" si="26"/>
        <v>493.41298796882575</v>
      </c>
      <c r="MJ52" s="8">
        <f t="shared" si="26"/>
        <v>492.30182191991992</v>
      </c>
      <c r="MK52" s="8">
        <f t="shared" si="26"/>
        <v>491.19315821695625</v>
      </c>
      <c r="ML52" s="8">
        <f t="shared" si="26"/>
        <v>490.08699122465163</v>
      </c>
      <c r="MM52" s="8">
        <f t="shared" si="26"/>
        <v>488.98331532041368</v>
      </c>
      <c r="MN52" s="8">
        <f t="shared" si="26"/>
        <v>487.88212489431208</v>
      </c>
      <c r="MO52" s="8">
        <f t="shared" si="26"/>
        <v>486.78341434905008</v>
      </c>
      <c r="MP52" s="8">
        <f t="shared" si="26"/>
        <v>485.68717809993598</v>
      </c>
      <c r="MQ52" s="8">
        <f t="shared" si="26"/>
        <v>484.59341057485489</v>
      </c>
      <c r="MR52" s="8">
        <f t="shared" si="26"/>
        <v>483.50210621424031</v>
      </c>
      <c r="MS52" s="8">
        <f t="shared" si="26"/>
        <v>482.41325947104582</v>
      </c>
      <c r="MT52" s="8">
        <f t="shared" si="26"/>
        <v>481.32686481071698</v>
      </c>
      <c r="MU52" s="8">
        <f t="shared" si="26"/>
        <v>480.24291671116322</v>
      </c>
      <c r="MV52" s="8">
        <f t="shared" si="26"/>
        <v>479.16140966272968</v>
      </c>
      <c r="MW52" s="8">
        <f t="shared" si="26"/>
        <v>478.0823381681692</v>
      </c>
      <c r="MX52" s="8">
        <f t="shared" si="26"/>
        <v>477.00569674261448</v>
      </c>
      <c r="MY52" s="8">
        <f t="shared" si="26"/>
        <v>475.93147991355011</v>
      </c>
      <c r="MZ52" s="8">
        <f t="shared" si="26"/>
        <v>474.85968222078475</v>
      </c>
      <c r="NA52" s="8">
        <f t="shared" si="26"/>
        <v>473.79029821642354</v>
      </c>
      <c r="NB52" s="8">
        <f t="shared" si="26"/>
        <v>472.72332246484012</v>
      </c>
      <c r="NC52" s="8">
        <f t="shared" si="26"/>
        <v>471.65874954264928</v>
      </c>
      <c r="ND52" s="8">
        <f t="shared" si="26"/>
        <v>470.59657403867919</v>
      </c>
      <c r="NE52" s="8">
        <f t="shared" si="26"/>
        <v>469.53679055394406</v>
      </c>
      <c r="NF52" s="8">
        <f t="shared" si="26"/>
        <v>468.47939370161657</v>
      </c>
      <c r="NG52" s="8">
        <f t="shared" si="26"/>
        <v>467.42437810700051</v>
      </c>
      <c r="NH52" s="8">
        <f t="shared" si="26"/>
        <v>466.37173840750353</v>
      </c>
      <c r="NI52" s="8">
        <f t="shared" si="26"/>
        <v>465.3214692526098</v>
      </c>
      <c r="NJ52" s="8">
        <f t="shared" si="26"/>
        <v>464.27356530385293</v>
      </c>
      <c r="NK52" s="8">
        <f t="shared" si="26"/>
        <v>463.22802123478863</v>
      </c>
      <c r="NL52" s="8">
        <f t="shared" si="26"/>
        <v>462.18483173096786</v>
      </c>
      <c r="NM52" s="8">
        <f t="shared" si="26"/>
        <v>461.14399148990969</v>
      </c>
      <c r="NN52" s="8">
        <f t="shared" si="26"/>
        <v>460.10549522107442</v>
      </c>
      <c r="NO52" s="8">
        <f t="shared" si="26"/>
        <v>459.06933764583653</v>
      </c>
      <c r="NP52" s="8">
        <f t="shared" si="26"/>
        <v>458.03551349745811</v>
      </c>
      <c r="NQ52" s="8">
        <f t="shared" si="26"/>
        <v>457.00401752106183</v>
      </c>
      <c r="NR52" s="8">
        <f t="shared" si="26"/>
        <v>455.97484447360438</v>
      </c>
      <c r="NS52" s="8">
        <f t="shared" si="26"/>
        <v>454.94798912384982</v>
      </c>
      <c r="NT52" s="8">
        <f t="shared" si="26"/>
        <v>453.9234462523429</v>
      </c>
      <c r="NU52" s="8">
        <f t="shared" si="26"/>
        <v>452.9012106513826</v>
      </c>
      <c r="NV52" s="8">
        <f t="shared" si="26"/>
        <v>451.88127712499568</v>
      </c>
      <c r="NW52" s="8">
        <f t="shared" si="26"/>
        <v>450.86364048891016</v>
      </c>
      <c r="NX52" s="8">
        <f t="shared" ref="NX52:QI52" si="27">NW52*(1-$C$43)</f>
        <v>449.8482955705291</v>
      </c>
      <c r="NY52" s="8">
        <f t="shared" si="27"/>
        <v>448.83523720890423</v>
      </c>
      <c r="NZ52" s="8">
        <f t="shared" si="27"/>
        <v>447.82446025470978</v>
      </c>
      <c r="OA52" s="8">
        <f t="shared" si="27"/>
        <v>446.81595957021614</v>
      </c>
      <c r="OB52" s="8">
        <f t="shared" si="27"/>
        <v>445.80973002926402</v>
      </c>
      <c r="OC52" s="8">
        <f t="shared" si="27"/>
        <v>444.80576651723811</v>
      </c>
      <c r="OD52" s="8">
        <f t="shared" si="27"/>
        <v>443.8040639310413</v>
      </c>
      <c r="OE52" s="8">
        <f t="shared" si="27"/>
        <v>442.8046171790686</v>
      </c>
      <c r="OF52" s="8">
        <f t="shared" si="27"/>
        <v>441.80742118118133</v>
      </c>
      <c r="OG52" s="8">
        <f t="shared" si="27"/>
        <v>440.81247086868132</v>
      </c>
      <c r="OH52" s="8">
        <f t="shared" si="27"/>
        <v>439.81976118428503</v>
      </c>
      <c r="OI52" s="8">
        <f t="shared" si="27"/>
        <v>438.82928708209801</v>
      </c>
      <c r="OJ52" s="8">
        <f t="shared" si="27"/>
        <v>437.84104352758908</v>
      </c>
      <c r="OK52" s="8">
        <f t="shared" si="27"/>
        <v>436.85502549756495</v>
      </c>
      <c r="OL52" s="8">
        <f t="shared" si="27"/>
        <v>435.8712279801444</v>
      </c>
      <c r="OM52" s="8">
        <f t="shared" si="27"/>
        <v>434.88964597473307</v>
      </c>
      <c r="ON52" s="8">
        <f t="shared" si="27"/>
        <v>433.91027449199794</v>
      </c>
      <c r="OO52" s="8">
        <f t="shared" si="27"/>
        <v>432.93310855384192</v>
      </c>
      <c r="OP52" s="8">
        <f t="shared" si="27"/>
        <v>431.95814319337865</v>
      </c>
      <c r="OQ52" s="8">
        <f t="shared" si="27"/>
        <v>430.98537345490712</v>
      </c>
      <c r="OR52" s="8">
        <f t="shared" si="27"/>
        <v>430.01479439388663</v>
      </c>
      <c r="OS52" s="8">
        <f t="shared" si="27"/>
        <v>429.04640107691159</v>
      </c>
      <c r="OT52" s="8">
        <f t="shared" si="27"/>
        <v>428.0801885816864</v>
      </c>
      <c r="OU52" s="8">
        <f t="shared" si="27"/>
        <v>427.11615199700043</v>
      </c>
      <c r="OV52" s="8">
        <f t="shared" si="27"/>
        <v>426.15428642270319</v>
      </c>
      <c r="OW52" s="8">
        <f t="shared" si="27"/>
        <v>425.19458696967928</v>
      </c>
      <c r="OX52" s="8">
        <f t="shared" si="27"/>
        <v>424.23704875982355</v>
      </c>
      <c r="OY52" s="8">
        <f t="shared" si="27"/>
        <v>423.28166692601644</v>
      </c>
      <c r="OZ52" s="8">
        <f t="shared" si="27"/>
        <v>422.32843661209904</v>
      </c>
      <c r="PA52" s="8">
        <f t="shared" si="27"/>
        <v>421.3773529728486</v>
      </c>
      <c r="PB52" s="8">
        <f t="shared" si="27"/>
        <v>420.42841117395375</v>
      </c>
      <c r="PC52" s="8">
        <f t="shared" si="27"/>
        <v>419.48160639199</v>
      </c>
      <c r="PD52" s="8">
        <f t="shared" si="27"/>
        <v>418.53693381439524</v>
      </c>
      <c r="PE52" s="8">
        <f t="shared" si="27"/>
        <v>417.59438863944519</v>
      </c>
      <c r="PF52" s="8">
        <f t="shared" si="27"/>
        <v>416.65396607622915</v>
      </c>
      <c r="PG52" s="8">
        <f t="shared" si="27"/>
        <v>415.71566134462546</v>
      </c>
      <c r="PH52" s="8">
        <f t="shared" si="27"/>
        <v>414.77946967527737</v>
      </c>
      <c r="PI52" s="8">
        <f t="shared" si="27"/>
        <v>413.84538630956865</v>
      </c>
      <c r="PJ52" s="8">
        <f t="shared" si="27"/>
        <v>412.91340649959949</v>
      </c>
      <c r="PK52" s="8">
        <f t="shared" si="27"/>
        <v>411.98352550816236</v>
      </c>
      <c r="PL52" s="8">
        <f t="shared" si="27"/>
        <v>411.05573860871795</v>
      </c>
      <c r="PM52" s="8">
        <f t="shared" si="27"/>
        <v>410.13004108537109</v>
      </c>
      <c r="PN52" s="8">
        <f t="shared" si="27"/>
        <v>409.2064282328468</v>
      </c>
      <c r="PO52" s="8">
        <f t="shared" si="27"/>
        <v>408.28489535646639</v>
      </c>
      <c r="PP52" s="8">
        <f t="shared" si="27"/>
        <v>407.36543777212364</v>
      </c>
      <c r="PQ52" s="8">
        <f t="shared" si="27"/>
        <v>406.44805080626082</v>
      </c>
      <c r="PR52" s="8">
        <f t="shared" si="27"/>
        <v>405.53272979584511</v>
      </c>
      <c r="PS52" s="8">
        <f t="shared" si="27"/>
        <v>404.61947008834488</v>
      </c>
      <c r="PT52" s="8">
        <f t="shared" si="27"/>
        <v>403.70826704170594</v>
      </c>
      <c r="PU52" s="8">
        <f t="shared" si="27"/>
        <v>402.79911602432799</v>
      </c>
      <c r="PV52" s="8">
        <f t="shared" si="27"/>
        <v>401.89201241504117</v>
      </c>
      <c r="PW52" s="8">
        <f t="shared" si="27"/>
        <v>400.9869516030825</v>
      </c>
      <c r="PX52" s="8">
        <f t="shared" si="27"/>
        <v>400.08392898807233</v>
      </c>
      <c r="PY52" s="8">
        <f t="shared" si="27"/>
        <v>399.1829399799912</v>
      </c>
      <c r="PZ52" s="8">
        <f t="shared" si="27"/>
        <v>398.28397999915626</v>
      </c>
      <c r="QA52" s="8">
        <f t="shared" si="27"/>
        <v>397.38704447619813</v>
      </c>
      <c r="QB52" s="8">
        <f t="shared" si="27"/>
        <v>396.49212885203769</v>
      </c>
      <c r="QC52" s="8">
        <f t="shared" si="27"/>
        <v>395.5992285778629</v>
      </c>
      <c r="QD52" s="8">
        <f t="shared" si="27"/>
        <v>394.70833911510556</v>
      </c>
      <c r="QE52" s="8">
        <f t="shared" si="27"/>
        <v>393.81945593541832</v>
      </c>
      <c r="QF52" s="8">
        <f t="shared" si="27"/>
        <v>392.93257452065177</v>
      </c>
      <c r="QG52" s="8">
        <f t="shared" si="27"/>
        <v>392.04769036283125</v>
      </c>
      <c r="QH52" s="8">
        <f t="shared" si="27"/>
        <v>391.16479896413415</v>
      </c>
      <c r="QI52" s="8">
        <f t="shared" si="27"/>
        <v>390.28389583686692</v>
      </c>
      <c r="QJ52" s="8">
        <f t="shared" ref="QJ52:SU52" si="28">QI52*(1-$C$43)</f>
        <v>389.4049765034423</v>
      </c>
      <c r="QK52" s="8">
        <f t="shared" si="28"/>
        <v>388.52803649635655</v>
      </c>
      <c r="QL52" s="8">
        <f t="shared" si="28"/>
        <v>387.65307135816676</v>
      </c>
      <c r="QM52" s="8">
        <f t="shared" si="28"/>
        <v>386.78007664146816</v>
      </c>
      <c r="QN52" s="8">
        <f t="shared" si="28"/>
        <v>385.90904790887157</v>
      </c>
      <c r="QO52" s="8">
        <f t="shared" si="28"/>
        <v>385.03998073298078</v>
      </c>
      <c r="QP52" s="8">
        <f t="shared" si="28"/>
        <v>384.17287069637007</v>
      </c>
      <c r="QQ52" s="8">
        <f t="shared" si="28"/>
        <v>383.30771339156183</v>
      </c>
      <c r="QR52" s="8">
        <f t="shared" si="28"/>
        <v>382.44450442100401</v>
      </c>
      <c r="QS52" s="8">
        <f t="shared" si="28"/>
        <v>381.58323939704792</v>
      </c>
      <c r="QT52" s="8">
        <f t="shared" si="28"/>
        <v>380.72391394192573</v>
      </c>
      <c r="QU52" s="8">
        <f t="shared" si="28"/>
        <v>379.86652368772849</v>
      </c>
      <c r="QV52" s="8">
        <f t="shared" si="28"/>
        <v>379.01106427638371</v>
      </c>
      <c r="QW52" s="8">
        <f t="shared" si="28"/>
        <v>378.15753135963325</v>
      </c>
      <c r="QX52" s="8">
        <f t="shared" si="28"/>
        <v>377.30592059901136</v>
      </c>
      <c r="QY52" s="8">
        <f t="shared" si="28"/>
        <v>376.45622766582238</v>
      </c>
      <c r="QZ52" s="8">
        <f t="shared" si="28"/>
        <v>375.60844824111894</v>
      </c>
      <c r="RA52" s="8">
        <f t="shared" si="28"/>
        <v>374.76257801567994</v>
      </c>
      <c r="RB52" s="8">
        <f t="shared" si="28"/>
        <v>373.91861268998861</v>
      </c>
      <c r="RC52" s="8">
        <f t="shared" si="28"/>
        <v>373.07654797421071</v>
      </c>
      <c r="RD52" s="8">
        <f t="shared" si="28"/>
        <v>372.23637958817278</v>
      </c>
      <c r="RE52" s="8">
        <f t="shared" si="28"/>
        <v>371.39810326134022</v>
      </c>
      <c r="RF52" s="8">
        <f t="shared" si="28"/>
        <v>370.56171473279568</v>
      </c>
      <c r="RG52" s="8">
        <f t="shared" si="28"/>
        <v>369.7272097512174</v>
      </c>
      <c r="RH52" s="8">
        <f t="shared" si="28"/>
        <v>368.89458407485768</v>
      </c>
      <c r="RI52" s="8">
        <f t="shared" si="28"/>
        <v>368.06383347152109</v>
      </c>
      <c r="RJ52" s="8">
        <f t="shared" si="28"/>
        <v>367.23495371854324</v>
      </c>
      <c r="RK52" s="8">
        <f t="shared" si="28"/>
        <v>366.40794060276909</v>
      </c>
      <c r="RL52" s="8">
        <f t="shared" si="28"/>
        <v>365.58278992053164</v>
      </c>
      <c r="RM52" s="8">
        <f t="shared" si="28"/>
        <v>364.75949747763059</v>
      </c>
      <c r="RN52" s="8">
        <f t="shared" si="28"/>
        <v>363.93805908931097</v>
      </c>
      <c r="RO52" s="8">
        <f t="shared" si="28"/>
        <v>363.11847058024182</v>
      </c>
      <c r="RP52" s="8">
        <f t="shared" si="28"/>
        <v>362.30072778449511</v>
      </c>
      <c r="RQ52" s="8">
        <f t="shared" si="28"/>
        <v>361.48482654552441</v>
      </c>
      <c r="RR52" s="8">
        <f t="shared" si="28"/>
        <v>360.67076271614388</v>
      </c>
      <c r="RS52" s="8">
        <f t="shared" si="28"/>
        <v>359.8585321585071</v>
      </c>
      <c r="RT52" s="8">
        <f t="shared" si="28"/>
        <v>359.04813074408611</v>
      </c>
      <c r="RU52" s="8">
        <f t="shared" si="28"/>
        <v>358.23955435365042</v>
      </c>
      <c r="RV52" s="8">
        <f t="shared" si="28"/>
        <v>357.432798877246</v>
      </c>
      <c r="RW52" s="8">
        <f t="shared" si="28"/>
        <v>356.6278602141744</v>
      </c>
      <c r="RX52" s="8">
        <f t="shared" si="28"/>
        <v>355.82473427297208</v>
      </c>
      <c r="RY52" s="8">
        <f t="shared" si="28"/>
        <v>355.02341697138934</v>
      </c>
      <c r="RZ52" s="8">
        <f t="shared" si="28"/>
        <v>354.22390423636978</v>
      </c>
      <c r="SA52" s="8">
        <f t="shared" si="28"/>
        <v>353.42619200402947</v>
      </c>
      <c r="SB52" s="8">
        <f t="shared" si="28"/>
        <v>352.63027621963641</v>
      </c>
      <c r="SC52" s="8">
        <f t="shared" si="28"/>
        <v>351.83615283758979</v>
      </c>
      <c r="SD52" s="8">
        <f t="shared" si="28"/>
        <v>351.04381782139956</v>
      </c>
      <c r="SE52" s="8">
        <f t="shared" si="28"/>
        <v>350.25326714366577</v>
      </c>
      <c r="SF52" s="8">
        <f t="shared" si="28"/>
        <v>349.46449678605825</v>
      </c>
      <c r="SG52" s="8">
        <f t="shared" si="28"/>
        <v>348.67750273929602</v>
      </c>
      <c r="SH52" s="8">
        <f t="shared" si="28"/>
        <v>347.8922810031271</v>
      </c>
      <c r="SI52" s="8">
        <f t="shared" si="28"/>
        <v>347.10882758630805</v>
      </c>
      <c r="SJ52" s="8">
        <f t="shared" si="28"/>
        <v>346.32713850658365</v>
      </c>
      <c r="SK52" s="8">
        <f t="shared" si="28"/>
        <v>345.54720979066684</v>
      </c>
      <c r="SL52" s="8">
        <f t="shared" si="28"/>
        <v>344.76903747421824</v>
      </c>
      <c r="SM52" s="8">
        <f t="shared" si="28"/>
        <v>343.99261760182628</v>
      </c>
      <c r="SN52" s="8">
        <f t="shared" si="28"/>
        <v>343.21794622698695</v>
      </c>
      <c r="SO52" s="8">
        <f t="shared" si="28"/>
        <v>342.44501941208375</v>
      </c>
      <c r="SP52" s="8">
        <f t="shared" si="28"/>
        <v>341.67383322836776</v>
      </c>
      <c r="SQ52" s="8">
        <f t="shared" si="28"/>
        <v>340.90438375593749</v>
      </c>
      <c r="SR52" s="8">
        <f t="shared" si="28"/>
        <v>340.13666708371909</v>
      </c>
      <c r="SS52" s="8">
        <f t="shared" si="28"/>
        <v>339.37067930944653</v>
      </c>
      <c r="ST52" s="8">
        <f t="shared" si="28"/>
        <v>338.60641653964166</v>
      </c>
      <c r="SU52" s="8">
        <f t="shared" si="28"/>
        <v>337.84387488959436</v>
      </c>
      <c r="SV52" s="8">
        <f t="shared" ref="SV52:VG52" si="29">SU52*(1-$C$43)</f>
        <v>337.08305048334296</v>
      </c>
      <c r="SW52" s="8">
        <f t="shared" si="29"/>
        <v>336.32393945365448</v>
      </c>
      <c r="SX52" s="8">
        <f t="shared" si="29"/>
        <v>335.56653794200486</v>
      </c>
      <c r="SY52" s="8">
        <f t="shared" si="29"/>
        <v>334.81084209855948</v>
      </c>
      <c r="SZ52" s="8">
        <f t="shared" si="29"/>
        <v>334.05684808215352</v>
      </c>
      <c r="TA52" s="8">
        <f t="shared" si="29"/>
        <v>333.3045520602725</v>
      </c>
      <c r="TB52" s="8">
        <f t="shared" si="29"/>
        <v>332.55395020903273</v>
      </c>
      <c r="TC52" s="8">
        <f t="shared" si="29"/>
        <v>331.80503871316199</v>
      </c>
      <c r="TD52" s="8">
        <f t="shared" si="29"/>
        <v>331.05781376597992</v>
      </c>
      <c r="TE52" s="8">
        <f t="shared" si="29"/>
        <v>330.31227156937894</v>
      </c>
      <c r="TF52" s="8">
        <f t="shared" si="29"/>
        <v>329.56840833380471</v>
      </c>
      <c r="TG52" s="8">
        <f t="shared" si="29"/>
        <v>328.82622027823697</v>
      </c>
      <c r="TH52" s="8">
        <f t="shared" si="29"/>
        <v>328.08570363017037</v>
      </c>
      <c r="TI52" s="8">
        <f t="shared" si="29"/>
        <v>327.3468546255952</v>
      </c>
      <c r="TJ52" s="8">
        <f t="shared" si="29"/>
        <v>326.60966950897836</v>
      </c>
      <c r="TK52" s="8">
        <f t="shared" si="29"/>
        <v>325.87414453324413</v>
      </c>
      <c r="TL52" s="8">
        <f t="shared" si="29"/>
        <v>325.14027595975529</v>
      </c>
      <c r="TM52" s="8">
        <f t="shared" si="29"/>
        <v>324.40806005829393</v>
      </c>
      <c r="TN52" s="8">
        <f t="shared" si="29"/>
        <v>323.67749310704266</v>
      </c>
      <c r="TO52" s="8">
        <f t="shared" si="29"/>
        <v>322.94857139256561</v>
      </c>
      <c r="TP52" s="8">
        <f t="shared" si="29"/>
        <v>322.22129120978957</v>
      </c>
      <c r="TQ52" s="8">
        <f t="shared" si="29"/>
        <v>321.4956488619851</v>
      </c>
      <c r="TR52" s="8">
        <f t="shared" si="29"/>
        <v>320.77164066074789</v>
      </c>
      <c r="TS52" s="8">
        <f t="shared" si="29"/>
        <v>320.04926292597986</v>
      </c>
      <c r="TT52" s="8">
        <f t="shared" si="29"/>
        <v>319.32851198587053</v>
      </c>
      <c r="TU52" s="8">
        <f t="shared" si="29"/>
        <v>318.60938417687834</v>
      </c>
      <c r="TV52" s="8">
        <f t="shared" si="29"/>
        <v>317.891875843712</v>
      </c>
      <c r="TW52" s="8">
        <f t="shared" si="29"/>
        <v>317.17598333931193</v>
      </c>
      <c r="TX52" s="8">
        <f t="shared" si="29"/>
        <v>316.46170302483176</v>
      </c>
      <c r="TY52" s="8">
        <f t="shared" si="29"/>
        <v>315.74903126961982</v>
      </c>
      <c r="TZ52" s="8">
        <f t="shared" si="29"/>
        <v>315.03796445120065</v>
      </c>
      <c r="UA52" s="8">
        <f t="shared" si="29"/>
        <v>314.32849895525652</v>
      </c>
      <c r="UB52" s="8">
        <f t="shared" si="29"/>
        <v>313.62063117560928</v>
      </c>
      <c r="UC52" s="8">
        <f t="shared" si="29"/>
        <v>312.91435751420181</v>
      </c>
      <c r="UD52" s="8">
        <f t="shared" si="29"/>
        <v>312.20967438107982</v>
      </c>
      <c r="UE52" s="8">
        <f t="shared" si="29"/>
        <v>311.50657819437362</v>
      </c>
      <c r="UF52" s="8">
        <f t="shared" si="29"/>
        <v>310.80506538027987</v>
      </c>
      <c r="UG52" s="8">
        <f t="shared" si="29"/>
        <v>310.10513237304349</v>
      </c>
      <c r="UH52" s="8">
        <f t="shared" si="29"/>
        <v>309.40677561493936</v>
      </c>
      <c r="UI52" s="8">
        <f t="shared" si="29"/>
        <v>308.70999155625452</v>
      </c>
      <c r="UJ52" s="8">
        <f t="shared" si="29"/>
        <v>308.01477665526983</v>
      </c>
      <c r="UK52" s="8">
        <f t="shared" si="29"/>
        <v>307.32112737824212</v>
      </c>
      <c r="UL52" s="8">
        <f t="shared" si="29"/>
        <v>306.62904019938634</v>
      </c>
      <c r="UM52" s="8">
        <f t="shared" si="29"/>
        <v>305.93851160085728</v>
      </c>
      <c r="UN52" s="8">
        <f t="shared" si="29"/>
        <v>305.24953807273215</v>
      </c>
      <c r="UO52" s="8">
        <f t="shared" si="29"/>
        <v>304.56211611299233</v>
      </c>
      <c r="UP52" s="8">
        <f t="shared" si="29"/>
        <v>303.87624222750588</v>
      </c>
      <c r="UQ52" s="8">
        <f t="shared" si="29"/>
        <v>303.19191293000955</v>
      </c>
      <c r="UR52" s="8">
        <f t="shared" si="29"/>
        <v>302.50912474209116</v>
      </c>
      <c r="US52" s="8">
        <f t="shared" si="29"/>
        <v>301.82787419317197</v>
      </c>
      <c r="UT52" s="8">
        <f t="shared" si="29"/>
        <v>301.1481578204889</v>
      </c>
      <c r="UU52" s="8">
        <f t="shared" si="29"/>
        <v>300.46997216907715</v>
      </c>
      <c r="UV52" s="8">
        <f t="shared" si="29"/>
        <v>299.79331379175238</v>
      </c>
      <c r="UW52" s="8">
        <f t="shared" si="29"/>
        <v>299.11817924909337</v>
      </c>
      <c r="UX52" s="8">
        <f t="shared" si="29"/>
        <v>298.44456510942439</v>
      </c>
      <c r="UY52" s="8">
        <f t="shared" si="29"/>
        <v>297.77246794879795</v>
      </c>
      <c r="UZ52" s="8">
        <f t="shared" si="29"/>
        <v>297.10188435097723</v>
      </c>
      <c r="VA52" s="8">
        <f t="shared" si="29"/>
        <v>296.4328109074188</v>
      </c>
      <c r="VB52" s="8">
        <f t="shared" si="29"/>
        <v>295.76524421725526</v>
      </c>
      <c r="VC52" s="8">
        <f t="shared" si="29"/>
        <v>295.09918088727801</v>
      </c>
      <c r="VD52" s="8">
        <f t="shared" si="29"/>
        <v>294.43461753191986</v>
      </c>
      <c r="VE52" s="8">
        <f t="shared" si="29"/>
        <v>293.77155077323795</v>
      </c>
      <c r="VF52" s="8">
        <f t="shared" si="29"/>
        <v>293.10997724089663</v>
      </c>
      <c r="VG52" s="8">
        <f t="shared" si="29"/>
        <v>292.44989357215013</v>
      </c>
      <c r="VH52" s="8">
        <f t="shared" ref="VH52:XS52" si="30">VG52*(1-$C$43)</f>
        <v>291.79129641182561</v>
      </c>
      <c r="VI52" s="8">
        <f t="shared" si="30"/>
        <v>291.13418241230619</v>
      </c>
      <c r="VJ52" s="8">
        <f t="shared" si="30"/>
        <v>290.47854823351366</v>
      </c>
      <c r="VK52" s="8">
        <f t="shared" si="30"/>
        <v>289.82439054289176</v>
      </c>
      <c r="VL52" s="8">
        <f t="shared" si="30"/>
        <v>289.17170601538913</v>
      </c>
      <c r="VM52" s="8">
        <f t="shared" si="30"/>
        <v>288.52049133344246</v>
      </c>
      <c r="VN52" s="8">
        <f t="shared" si="30"/>
        <v>287.87074318695954</v>
      </c>
      <c r="VO52" s="8">
        <f t="shared" si="30"/>
        <v>287.22245827330249</v>
      </c>
      <c r="VP52" s="8">
        <f t="shared" si="30"/>
        <v>286.575633297271</v>
      </c>
      <c r="VQ52" s="8">
        <f t="shared" si="30"/>
        <v>285.93026497108553</v>
      </c>
      <c r="VR52" s="8">
        <f t="shared" si="30"/>
        <v>285.28635001437067</v>
      </c>
      <c r="VS52" s="8">
        <f t="shared" si="30"/>
        <v>284.64388515413827</v>
      </c>
      <c r="VT52" s="8">
        <f t="shared" si="30"/>
        <v>284.00286712477117</v>
      </c>
      <c r="VU52" s="8">
        <f t="shared" si="30"/>
        <v>283.36329266800618</v>
      </c>
      <c r="VV52" s="8">
        <f t="shared" si="30"/>
        <v>282.72515853291782</v>
      </c>
      <c r="VW52" s="8">
        <f t="shared" si="30"/>
        <v>282.08846147590168</v>
      </c>
      <c r="VX52" s="8">
        <f t="shared" si="30"/>
        <v>281.45319826065793</v>
      </c>
      <c r="VY52" s="8">
        <f t="shared" si="30"/>
        <v>280.81936565817495</v>
      </c>
      <c r="VZ52" s="8">
        <f t="shared" si="30"/>
        <v>280.1869604467127</v>
      </c>
      <c r="WA52" s="8">
        <f t="shared" si="30"/>
        <v>279.55597941178672</v>
      </c>
      <c r="WB52" s="8">
        <f t="shared" si="30"/>
        <v>278.92641934615136</v>
      </c>
      <c r="WC52" s="8">
        <f t="shared" si="30"/>
        <v>278.29827704978385</v>
      </c>
      <c r="WD52" s="8">
        <f t="shared" si="30"/>
        <v>277.67154932986773</v>
      </c>
      <c r="WE52" s="8">
        <f t="shared" si="30"/>
        <v>277.04623300077685</v>
      </c>
      <c r="WF52" s="8">
        <f t="shared" si="30"/>
        <v>276.42232488405909</v>
      </c>
      <c r="WG52" s="8">
        <f t="shared" si="30"/>
        <v>275.79982180842018</v>
      </c>
      <c r="WH52" s="8">
        <f t="shared" si="30"/>
        <v>275.17872060970763</v>
      </c>
      <c r="WI52" s="8">
        <f t="shared" si="30"/>
        <v>274.55901813089457</v>
      </c>
      <c r="WJ52" s="8">
        <f t="shared" si="30"/>
        <v>273.94071122206378</v>
      </c>
      <c r="WK52" s="8">
        <f t="shared" si="30"/>
        <v>273.32379674039169</v>
      </c>
      <c r="WL52" s="8">
        <f t="shared" si="30"/>
        <v>272.70827155013234</v>
      </c>
      <c r="WM52" s="8">
        <f t="shared" si="30"/>
        <v>272.09413252260146</v>
      </c>
      <c r="WN52" s="8">
        <f t="shared" si="30"/>
        <v>271.48137653616055</v>
      </c>
      <c r="WO52" s="8">
        <f t="shared" si="30"/>
        <v>270.87000047620108</v>
      </c>
      <c r="WP52" s="8">
        <f t="shared" si="30"/>
        <v>270.2600012351287</v>
      </c>
      <c r="WQ52" s="8">
        <f t="shared" si="30"/>
        <v>269.6513757123472</v>
      </c>
      <c r="WR52" s="8">
        <f t="shared" si="30"/>
        <v>269.044120814243</v>
      </c>
      <c r="WS52" s="8">
        <f t="shared" si="30"/>
        <v>268.43823345416934</v>
      </c>
      <c r="WT52" s="8">
        <f t="shared" si="30"/>
        <v>267.83371055243055</v>
      </c>
      <c r="WU52" s="8">
        <f t="shared" si="30"/>
        <v>267.23054903626644</v>
      </c>
      <c r="WV52" s="8">
        <f t="shared" si="30"/>
        <v>266.62874583983677</v>
      </c>
      <c r="WW52" s="8">
        <f t="shared" si="30"/>
        <v>266.02829790420543</v>
      </c>
      <c r="WX52" s="8">
        <f t="shared" si="30"/>
        <v>265.42920217732512</v>
      </c>
      <c r="WY52" s="8">
        <f t="shared" si="30"/>
        <v>264.83145561402176</v>
      </c>
      <c r="WZ52" s="8">
        <f t="shared" si="30"/>
        <v>264.23505517597897</v>
      </c>
      <c r="XA52" s="8">
        <f t="shared" si="30"/>
        <v>263.63999783172267</v>
      </c>
      <c r="XB52" s="8">
        <f t="shared" si="30"/>
        <v>263.04628055660561</v>
      </c>
      <c r="XC52" s="8">
        <f t="shared" si="30"/>
        <v>262.4539003327921</v>
      </c>
      <c r="XD52" s="8">
        <f t="shared" si="30"/>
        <v>261.86285414924265</v>
      </c>
      <c r="XE52" s="8">
        <f t="shared" si="30"/>
        <v>261.27313900169855</v>
      </c>
      <c r="XF52" s="8">
        <f t="shared" si="30"/>
        <v>260.68475189266672</v>
      </c>
      <c r="XG52" s="8">
        <f t="shared" si="30"/>
        <v>260.09768983140441</v>
      </c>
      <c r="XH52" s="8">
        <f t="shared" si="30"/>
        <v>259.51194983390405</v>
      </c>
      <c r="XI52" s="8">
        <f t="shared" si="30"/>
        <v>258.92752892287808</v>
      </c>
      <c r="XJ52" s="8">
        <f t="shared" si="30"/>
        <v>258.34442412774376</v>
      </c>
      <c r="XK52" s="8">
        <f t="shared" si="30"/>
        <v>257.7626324846081</v>
      </c>
      <c r="XL52" s="8">
        <f t="shared" si="30"/>
        <v>257.18215103625278</v>
      </c>
      <c r="XM52" s="8">
        <f t="shared" si="30"/>
        <v>256.60297683211911</v>
      </c>
      <c r="XN52" s="8">
        <f t="shared" si="30"/>
        <v>256.02510692829316</v>
      </c>
      <c r="XO52" s="8">
        <f t="shared" si="30"/>
        <v>255.44853838749063</v>
      </c>
      <c r="XP52" s="8">
        <f t="shared" si="30"/>
        <v>254.87326827904198</v>
      </c>
      <c r="XQ52" s="8">
        <f t="shared" si="30"/>
        <v>254.29929367887758</v>
      </c>
      <c r="XR52" s="8">
        <f t="shared" si="30"/>
        <v>253.72661166951272</v>
      </c>
      <c r="XS52" s="8">
        <f t="shared" si="30"/>
        <v>253.15521934003297</v>
      </c>
      <c r="XT52" s="8">
        <f t="shared" ref="XT52:AAE52" si="31">XS52*(1-$C$43)</f>
        <v>252.58511378607921</v>
      </c>
      <c r="XU52" s="8">
        <f t="shared" si="31"/>
        <v>252.01629210983296</v>
      </c>
      <c r="XV52" s="8">
        <f t="shared" si="31"/>
        <v>251.4487514200016</v>
      </c>
      <c r="XW52" s="8">
        <f t="shared" si="31"/>
        <v>250.88248883180376</v>
      </c>
      <c r="XX52" s="8">
        <f t="shared" si="31"/>
        <v>250.31750146695452</v>
      </c>
      <c r="XY52" s="8">
        <f t="shared" si="31"/>
        <v>249.75378645365095</v>
      </c>
      <c r="XZ52" s="8">
        <f t="shared" si="31"/>
        <v>249.1913409265573</v>
      </c>
      <c r="YA52" s="8">
        <f t="shared" si="31"/>
        <v>248.63016202679069</v>
      </c>
      <c r="YB52" s="8">
        <f t="shared" si="31"/>
        <v>248.07024690190636</v>
      </c>
      <c r="YC52" s="8">
        <f t="shared" si="31"/>
        <v>247.51159270588326</v>
      </c>
      <c r="YD52" s="8">
        <f t="shared" si="31"/>
        <v>246.95419659910959</v>
      </c>
      <c r="YE52" s="8">
        <f t="shared" si="31"/>
        <v>246.39805574836839</v>
      </c>
      <c r="YF52" s="8">
        <f t="shared" si="31"/>
        <v>245.84316732682305</v>
      </c>
      <c r="YG52" s="8">
        <f t="shared" si="31"/>
        <v>245.28952851400302</v>
      </c>
      <c r="YH52" s="8">
        <f t="shared" si="31"/>
        <v>244.73713649578949</v>
      </c>
      <c r="YI52" s="8">
        <f t="shared" si="31"/>
        <v>244.18598846440096</v>
      </c>
      <c r="YJ52" s="8">
        <f t="shared" si="31"/>
        <v>243.63608161837914</v>
      </c>
      <c r="YK52" s="8">
        <f t="shared" si="31"/>
        <v>243.08741316257453</v>
      </c>
      <c r="YL52" s="8">
        <f t="shared" si="31"/>
        <v>242.53998030813241</v>
      </c>
      <c r="YM52" s="8">
        <f t="shared" si="31"/>
        <v>241.99378027247849</v>
      </c>
      <c r="YN52" s="8">
        <f t="shared" si="31"/>
        <v>241.44881027930487</v>
      </c>
      <c r="YO52" s="8">
        <f t="shared" si="31"/>
        <v>240.90506755855586</v>
      </c>
      <c r="YP52" s="8">
        <f t="shared" si="31"/>
        <v>240.36254934641397</v>
      </c>
      <c r="YQ52" s="8">
        <f t="shared" si="31"/>
        <v>239.82125288528584</v>
      </c>
      <c r="YR52" s="8">
        <f t="shared" si="31"/>
        <v>239.28117542378817</v>
      </c>
      <c r="YS52" s="8">
        <f t="shared" si="31"/>
        <v>238.7423142167338</v>
      </c>
      <c r="YT52" s="8">
        <f t="shared" si="31"/>
        <v>238.20466652511772</v>
      </c>
      <c r="YU52" s="8">
        <f t="shared" si="31"/>
        <v>237.66822961610313</v>
      </c>
      <c r="YV52" s="8">
        <f t="shared" si="31"/>
        <v>237.13300076300766</v>
      </c>
      <c r="YW52" s="8">
        <f t="shared" si="31"/>
        <v>236.59897724528935</v>
      </c>
      <c r="YX52" s="8">
        <f t="shared" si="31"/>
        <v>236.06615634853296</v>
      </c>
      <c r="YY52" s="8">
        <f t="shared" si="31"/>
        <v>235.53453536443607</v>
      </c>
      <c r="YZ52" s="8">
        <f t="shared" si="31"/>
        <v>235.00411159079536</v>
      </c>
      <c r="ZA52" s="8">
        <f t="shared" si="31"/>
        <v>234.47488233149289</v>
      </c>
      <c r="ZB52" s="8">
        <f t="shared" si="31"/>
        <v>233.94684489648236</v>
      </c>
      <c r="ZC52" s="8">
        <f t="shared" si="31"/>
        <v>233.41999660177547</v>
      </c>
      <c r="ZD52" s="8">
        <f t="shared" si="31"/>
        <v>232.89433476942827</v>
      </c>
      <c r="ZE52" s="8">
        <f t="shared" si="31"/>
        <v>232.36985672752752</v>
      </c>
      <c r="ZF52" s="8">
        <f t="shared" si="31"/>
        <v>231.84655981017713</v>
      </c>
      <c r="ZG52" s="8">
        <f t="shared" si="31"/>
        <v>231.3244413574846</v>
      </c>
      <c r="ZH52" s="8">
        <f t="shared" si="31"/>
        <v>230.80349871554753</v>
      </c>
      <c r="ZI52" s="8">
        <f t="shared" si="31"/>
        <v>230.28372923644011</v>
      </c>
      <c r="ZJ52" s="8">
        <f t="shared" si="31"/>
        <v>229.76513027819965</v>
      </c>
      <c r="ZK52" s="8">
        <f t="shared" si="31"/>
        <v>229.24769920481313</v>
      </c>
      <c r="ZL52" s="8">
        <f t="shared" si="31"/>
        <v>228.73143338620389</v>
      </c>
      <c r="ZM52" s="8">
        <f t="shared" si="31"/>
        <v>228.21633019821815</v>
      </c>
      <c r="ZN52" s="8">
        <f t="shared" si="31"/>
        <v>227.70238702261176</v>
      </c>
      <c r="ZO52" s="8">
        <f t="shared" si="31"/>
        <v>227.18960124703682</v>
      </c>
      <c r="ZP52" s="8">
        <f t="shared" si="31"/>
        <v>226.67797026502848</v>
      </c>
      <c r="ZQ52" s="8">
        <f t="shared" si="31"/>
        <v>226.16749147599162</v>
      </c>
      <c r="ZR52" s="8">
        <f t="shared" si="31"/>
        <v>225.65816228518767</v>
      </c>
      <c r="ZS52" s="8">
        <f t="shared" si="31"/>
        <v>225.14998010372142</v>
      </c>
      <c r="ZT52" s="8">
        <f t="shared" si="31"/>
        <v>224.64294234852784</v>
      </c>
      <c r="ZU52" s="8">
        <f t="shared" si="31"/>
        <v>224.13704644235895</v>
      </c>
      <c r="ZV52" s="8">
        <f t="shared" si="31"/>
        <v>223.63228981377074</v>
      </c>
      <c r="ZW52" s="8">
        <f t="shared" si="31"/>
        <v>223.12866989711011</v>
      </c>
      <c r="ZX52" s="8">
        <f t="shared" si="31"/>
        <v>222.62618413250181</v>
      </c>
      <c r="ZY52" s="8">
        <f t="shared" si="31"/>
        <v>222.1248299658354</v>
      </c>
      <c r="ZZ52" s="8">
        <f t="shared" si="31"/>
        <v>221.62460484875234</v>
      </c>
      <c r="AAA52" s="8">
        <f t="shared" si="31"/>
        <v>221.12550623863294</v>
      </c>
      <c r="AAB52" s="8">
        <f t="shared" si="31"/>
        <v>220.62753159858352</v>
      </c>
      <c r="AAC52" s="8">
        <f t="shared" si="31"/>
        <v>220.13067839742351</v>
      </c>
      <c r="AAD52" s="8">
        <f t="shared" si="31"/>
        <v>219.63494410967252</v>
      </c>
      <c r="AAE52" s="8">
        <f t="shared" si="31"/>
        <v>219.14032621553753</v>
      </c>
      <c r="AAF52" s="8">
        <f t="shared" ref="AAF52:ACQ52" si="32">AAE52*(1-$C$43)</f>
        <v>218.64682220090012</v>
      </c>
      <c r="AAG52" s="8">
        <f t="shared" si="32"/>
        <v>218.15442955730367</v>
      </c>
      <c r="AAH52" s="8">
        <f t="shared" si="32"/>
        <v>217.66314578194061</v>
      </c>
      <c r="AAI52" s="8">
        <f t="shared" si="32"/>
        <v>217.17296837763968</v>
      </c>
      <c r="AAJ52" s="8">
        <f t="shared" si="32"/>
        <v>216.68389485285323</v>
      </c>
      <c r="AAK52" s="8">
        <f t="shared" si="32"/>
        <v>216.19592272164459</v>
      </c>
      <c r="AAL52" s="8">
        <f t="shared" si="32"/>
        <v>215.70904950367543</v>
      </c>
      <c r="AAM52" s="8">
        <f t="shared" si="32"/>
        <v>215.22327272419315</v>
      </c>
      <c r="AAN52" s="8">
        <f t="shared" si="32"/>
        <v>214.73858991401826</v>
      </c>
      <c r="AAO52" s="8">
        <f t="shared" si="32"/>
        <v>214.2549986095319</v>
      </c>
      <c r="AAP52" s="8">
        <f t="shared" si="32"/>
        <v>213.77249635266321</v>
      </c>
      <c r="AAQ52" s="8">
        <f t="shared" si="32"/>
        <v>213.29108069087701</v>
      </c>
      <c r="AAR52" s="8">
        <f t="shared" si="32"/>
        <v>212.81074917716114</v>
      </c>
      <c r="AAS52" s="8">
        <f t="shared" si="32"/>
        <v>212.33149937001417</v>
      </c>
      <c r="AAT52" s="8">
        <f t="shared" si="32"/>
        <v>211.8533288334329</v>
      </c>
      <c r="AAU52" s="8">
        <f t="shared" si="32"/>
        <v>211.37623513689999</v>
      </c>
      <c r="AAV52" s="8">
        <f t="shared" si="32"/>
        <v>210.9002158553717</v>
      </c>
      <c r="AAW52" s="8">
        <f t="shared" si="32"/>
        <v>210.4252685692654</v>
      </c>
      <c r="AAX52" s="8">
        <f t="shared" si="32"/>
        <v>209.9513908644474</v>
      </c>
      <c r="AAY52" s="8">
        <f t="shared" si="32"/>
        <v>209.47858033222067</v>
      </c>
      <c r="AAZ52" s="8">
        <f t="shared" si="32"/>
        <v>209.0068345693125</v>
      </c>
      <c r="ABA52" s="8">
        <f t="shared" si="32"/>
        <v>208.53615117786239</v>
      </c>
      <c r="ABB52" s="8">
        <f t="shared" si="32"/>
        <v>208.06652776540983</v>
      </c>
      <c r="ABC52" s="8">
        <f t="shared" si="32"/>
        <v>207.59796194488212</v>
      </c>
      <c r="ABD52" s="8">
        <f t="shared" si="32"/>
        <v>207.13045133458223</v>
      </c>
      <c r="ABE52" s="8">
        <f t="shared" si="32"/>
        <v>206.66399355817674</v>
      </c>
      <c r="ABF52" s="8">
        <f t="shared" si="32"/>
        <v>206.19858624468372</v>
      </c>
      <c r="ABG52" s="8">
        <f t="shared" si="32"/>
        <v>205.73422702846068</v>
      </c>
      <c r="ABH52" s="8">
        <f t="shared" si="32"/>
        <v>205.27091354919258</v>
      </c>
      <c r="ABI52" s="8">
        <f t="shared" si="32"/>
        <v>204.80864345187979</v>
      </c>
      <c r="ABJ52" s="8">
        <f t="shared" si="32"/>
        <v>204.34741438682616</v>
      </c>
      <c r="ABK52" s="8">
        <f t="shared" si="32"/>
        <v>203.88722400962703</v>
      </c>
      <c r="ABL52" s="8">
        <f t="shared" si="32"/>
        <v>203.42806998115734</v>
      </c>
      <c r="ABM52" s="8">
        <f t="shared" si="32"/>
        <v>202.96994996755976</v>
      </c>
      <c r="ABN52" s="8">
        <f t="shared" si="32"/>
        <v>202.51286164023281</v>
      </c>
      <c r="ABO52" s="8">
        <f t="shared" si="32"/>
        <v>202.056802675819</v>
      </c>
      <c r="ABP52" s="8">
        <f t="shared" si="32"/>
        <v>201.60177075619305</v>
      </c>
      <c r="ABQ52" s="8">
        <f t="shared" si="32"/>
        <v>201.1477635684501</v>
      </c>
      <c r="ABR52" s="8">
        <f t="shared" si="32"/>
        <v>200.69477880489396</v>
      </c>
      <c r="ABS52" s="8">
        <f t="shared" si="32"/>
        <v>200.24281416302534</v>
      </c>
      <c r="ABT52" s="8">
        <f t="shared" si="32"/>
        <v>199.79186734553019</v>
      </c>
      <c r="ABU52" s="8">
        <f t="shared" si="32"/>
        <v>199.34193606026804</v>
      </c>
      <c r="ABV52" s="8">
        <f t="shared" si="32"/>
        <v>198.89301802026031</v>
      </c>
      <c r="ABW52" s="8">
        <f t="shared" si="32"/>
        <v>198.44511094367869</v>
      </c>
      <c r="ABX52" s="8">
        <f t="shared" si="32"/>
        <v>197.99821255383353</v>
      </c>
      <c r="ABY52" s="8">
        <f t="shared" si="32"/>
        <v>197.55232057916228</v>
      </c>
      <c r="ABZ52" s="8">
        <f t="shared" si="32"/>
        <v>197.10743275321801</v>
      </c>
      <c r="ACA52" s="8">
        <f t="shared" si="32"/>
        <v>196.66354681465776</v>
      </c>
      <c r="ACB52" s="8">
        <f t="shared" si="32"/>
        <v>196.22066050723114</v>
      </c>
      <c r="ACC52" s="8">
        <f t="shared" si="32"/>
        <v>195.77877157976886</v>
      </c>
      <c r="ACD52" s="8">
        <f t="shared" si="32"/>
        <v>195.33787778617122</v>
      </c>
      <c r="ACE52" s="8">
        <f t="shared" si="32"/>
        <v>194.89797688539676</v>
      </c>
      <c r="ACF52" s="8">
        <f t="shared" si="32"/>
        <v>194.45906664145085</v>
      </c>
      <c r="ACG52" s="8">
        <f t="shared" si="32"/>
        <v>194.0211448233743</v>
      </c>
      <c r="ACH52" s="8">
        <f t="shared" si="32"/>
        <v>193.58420920523204</v>
      </c>
      <c r="ACI52" s="8">
        <f t="shared" si="32"/>
        <v>193.14825756610185</v>
      </c>
      <c r="ACJ52" s="8">
        <f t="shared" si="32"/>
        <v>192.71328769006297</v>
      </c>
      <c r="ACK52" s="8">
        <f t="shared" si="32"/>
        <v>192.27929736618495</v>
      </c>
      <c r="ACL52" s="8">
        <f t="shared" si="32"/>
        <v>191.8462843885163</v>
      </c>
      <c r="ACM52" s="8">
        <f t="shared" si="32"/>
        <v>191.41424655607335</v>
      </c>
      <c r="ACN52" s="8">
        <f t="shared" si="32"/>
        <v>190.98318167282906</v>
      </c>
      <c r="ACO52" s="8">
        <f t="shared" si="32"/>
        <v>190.55308754770184</v>
      </c>
      <c r="ACP52" s="8">
        <f t="shared" si="32"/>
        <v>190.1239619945444</v>
      </c>
      <c r="ACQ52" s="8">
        <f t="shared" si="32"/>
        <v>189.69580283213267</v>
      </c>
      <c r="ACR52" s="8">
        <f t="shared" ref="ACR52:AFC52" si="33">ACQ52*(1-$C$43)</f>
        <v>189.2686078841547</v>
      </c>
      <c r="ACS52" s="8">
        <f t="shared" si="33"/>
        <v>188.84237497919958</v>
      </c>
      <c r="ACT52" s="8">
        <f t="shared" si="33"/>
        <v>188.4171019507464</v>
      </c>
      <c r="ACU52" s="8">
        <f t="shared" si="33"/>
        <v>187.9927866371533</v>
      </c>
      <c r="ACV52" s="8">
        <f t="shared" si="33"/>
        <v>187.56942688164642</v>
      </c>
      <c r="ACW52" s="8">
        <f t="shared" si="33"/>
        <v>187.14702053230894</v>
      </c>
      <c r="ACX52" s="8">
        <f t="shared" si="33"/>
        <v>186.72556544207018</v>
      </c>
      <c r="ACY52" s="8">
        <f t="shared" si="33"/>
        <v>186.30505946869462</v>
      </c>
      <c r="ACZ52" s="8">
        <f t="shared" si="33"/>
        <v>185.88550047477111</v>
      </c>
      <c r="ADA52" s="8">
        <f t="shared" si="33"/>
        <v>185.46688632770193</v>
      </c>
      <c r="ADB52" s="8">
        <f t="shared" si="33"/>
        <v>185.04921489969195</v>
      </c>
      <c r="ADC52" s="8">
        <f t="shared" si="33"/>
        <v>184.63248406773783</v>
      </c>
      <c r="ADD52" s="8">
        <f t="shared" si="33"/>
        <v>184.21669171361728</v>
      </c>
      <c r="ADE52" s="8">
        <f t="shared" si="33"/>
        <v>183.80183572387821</v>
      </c>
      <c r="ADF52" s="8">
        <f t="shared" si="33"/>
        <v>183.38791398982804</v>
      </c>
      <c r="ADG52" s="8">
        <f t="shared" si="33"/>
        <v>182.97492440752293</v>
      </c>
      <c r="ADH52" s="8">
        <f t="shared" si="33"/>
        <v>182.56286487775719</v>
      </c>
      <c r="ADI52" s="8">
        <f t="shared" si="33"/>
        <v>182.15173330605248</v>
      </c>
      <c r="ADJ52" s="8">
        <f t="shared" si="33"/>
        <v>181.74152760264724</v>
      </c>
      <c r="ADK52" s="8">
        <f t="shared" si="33"/>
        <v>181.33224568248608</v>
      </c>
      <c r="ADL52" s="8">
        <f t="shared" si="33"/>
        <v>180.92388546520911</v>
      </c>
      <c r="ADM52" s="8">
        <f t="shared" si="33"/>
        <v>180.51644487514145</v>
      </c>
      <c r="ADN52" s="8">
        <f t="shared" si="33"/>
        <v>180.10992184128261</v>
      </c>
      <c r="ADO52" s="8">
        <f t="shared" si="33"/>
        <v>179.70431429729604</v>
      </c>
      <c r="ADP52" s="8">
        <f t="shared" si="33"/>
        <v>179.29962018149851</v>
      </c>
      <c r="ADQ52" s="8">
        <f t="shared" si="33"/>
        <v>178.89583743684977</v>
      </c>
      <c r="ADR52" s="8">
        <f t="shared" si="33"/>
        <v>178.49296401094199</v>
      </c>
      <c r="ADS52" s="8">
        <f t="shared" si="33"/>
        <v>178.09099785598934</v>
      </c>
      <c r="ADT52" s="8">
        <f t="shared" si="33"/>
        <v>177.68993692881764</v>
      </c>
      <c r="ADU52" s="8">
        <f t="shared" si="33"/>
        <v>177.28977919085395</v>
      </c>
      <c r="ADV52" s="8">
        <f t="shared" si="33"/>
        <v>176.89052260811613</v>
      </c>
      <c r="ADW52" s="8">
        <f t="shared" si="33"/>
        <v>176.49216515120264</v>
      </c>
      <c r="ADX52" s="8">
        <f t="shared" si="33"/>
        <v>176.09470479528213</v>
      </c>
      <c r="ADY52" s="8">
        <f t="shared" si="33"/>
        <v>175.69813952008315</v>
      </c>
      <c r="ADZ52" s="8">
        <f t="shared" si="33"/>
        <v>175.30246730988392</v>
      </c>
      <c r="AEA52" s="8">
        <f t="shared" si="33"/>
        <v>174.90768615350206</v>
      </c>
      <c r="AEB52" s="8">
        <f t="shared" si="33"/>
        <v>174.51379404428437</v>
      </c>
      <c r="AEC52" s="8">
        <f t="shared" si="33"/>
        <v>174.12078898009662</v>
      </c>
      <c r="AED52" s="8">
        <f t="shared" si="33"/>
        <v>173.72866896331342</v>
      </c>
      <c r="AEE52" s="8">
        <f t="shared" si="33"/>
        <v>173.33743200080804</v>
      </c>
      <c r="AEF52" s="8">
        <f t="shared" si="33"/>
        <v>172.94707610394221</v>
      </c>
      <c r="AEG52" s="8">
        <f t="shared" si="33"/>
        <v>172.55759928855613</v>
      </c>
      <c r="AEH52" s="8">
        <f t="shared" si="33"/>
        <v>172.16899957495829</v>
      </c>
      <c r="AEI52" s="8">
        <f t="shared" si="33"/>
        <v>171.78127498791548</v>
      </c>
      <c r="AEJ52" s="8">
        <f t="shared" si="33"/>
        <v>171.39442355664269</v>
      </c>
      <c r="AEK52" s="8">
        <f t="shared" si="33"/>
        <v>171.00844331479314</v>
      </c>
      <c r="AEL52" s="8">
        <f t="shared" si="33"/>
        <v>170.62333230044823</v>
      </c>
      <c r="AEM52" s="8">
        <f t="shared" si="33"/>
        <v>170.23908855610762</v>
      </c>
      <c r="AEN52" s="8">
        <f t="shared" si="33"/>
        <v>169.85571012867925</v>
      </c>
      <c r="AEO52" s="8">
        <f t="shared" si="33"/>
        <v>169.47319506946945</v>
      </c>
      <c r="AEP52" s="8">
        <f t="shared" si="33"/>
        <v>169.091541434173</v>
      </c>
      <c r="AEQ52" s="8">
        <f t="shared" si="33"/>
        <v>168.71074728286322</v>
      </c>
      <c r="AER52" s="8">
        <f t="shared" si="33"/>
        <v>168.33081067998222</v>
      </c>
      <c r="AES52" s="8">
        <f t="shared" si="33"/>
        <v>167.95172969433091</v>
      </c>
      <c r="AET52" s="8">
        <f t="shared" si="33"/>
        <v>167.57350239905927</v>
      </c>
      <c r="AEU52" s="8">
        <f t="shared" si="33"/>
        <v>167.19612687165659</v>
      </c>
      <c r="AEV52" s="8">
        <f t="shared" si="33"/>
        <v>166.81960119394162</v>
      </c>
      <c r="AEW52" s="8">
        <f t="shared" si="33"/>
        <v>166.44392345205287</v>
      </c>
      <c r="AEX52" s="8">
        <f t="shared" si="33"/>
        <v>166.06909173643885</v>
      </c>
      <c r="AEY52" s="8">
        <f t="shared" si="33"/>
        <v>165.69510414184839</v>
      </c>
      <c r="AEZ52" s="8">
        <f t="shared" si="33"/>
        <v>165.32195876732095</v>
      </c>
      <c r="AFA52" s="8">
        <f t="shared" si="33"/>
        <v>164.94965371617693</v>
      </c>
      <c r="AFB52" s="8">
        <f t="shared" si="33"/>
        <v>164.57818709600809</v>
      </c>
      <c r="AFC52" s="8">
        <f t="shared" si="33"/>
        <v>164.20755701866787</v>
      </c>
      <c r="AFD52" s="8">
        <f t="shared" ref="AFD52:AHO52" si="34">AFC52*(1-$C$43)</f>
        <v>163.83776160026181</v>
      </c>
      <c r="AFE52" s="8">
        <f t="shared" si="34"/>
        <v>163.46879896113802</v>
      </c>
      <c r="AFF52" s="8">
        <f t="shared" si="34"/>
        <v>163.10066722587754</v>
      </c>
      <c r="AFG52" s="8">
        <f t="shared" si="34"/>
        <v>162.73336452328485</v>
      </c>
      <c r="AFH52" s="8">
        <f t="shared" si="34"/>
        <v>162.3668889863784</v>
      </c>
      <c r="AFI52" s="8">
        <f t="shared" si="34"/>
        <v>162.00123875238106</v>
      </c>
      <c r="AFJ52" s="8">
        <f t="shared" si="34"/>
        <v>161.6364119627107</v>
      </c>
      <c r="AFK52" s="8">
        <f t="shared" si="34"/>
        <v>161.27240676297066</v>
      </c>
      <c r="AFL52" s="8">
        <f t="shared" si="34"/>
        <v>160.90922130294044</v>
      </c>
      <c r="AFM52" s="8">
        <f t="shared" si="34"/>
        <v>160.54685373656622</v>
      </c>
      <c r="AFN52" s="8">
        <f t="shared" si="34"/>
        <v>160.18530222195147</v>
      </c>
      <c r="AFO52" s="8">
        <f t="shared" si="34"/>
        <v>159.82456492134764</v>
      </c>
      <c r="AFP52" s="8">
        <f t="shared" si="34"/>
        <v>159.46464000114477</v>
      </c>
      <c r="AFQ52" s="8">
        <f t="shared" si="34"/>
        <v>159.10552563186218</v>
      </c>
      <c r="AFR52" s="8">
        <f t="shared" si="34"/>
        <v>158.74721998813922</v>
      </c>
      <c r="AFS52" s="8">
        <f t="shared" si="34"/>
        <v>158.38972124872592</v>
      </c>
      <c r="AFT52" s="8">
        <f t="shared" si="34"/>
        <v>158.03302759647377</v>
      </c>
      <c r="AFU52" s="8">
        <f t="shared" si="34"/>
        <v>157.67713721832652</v>
      </c>
      <c r="AFV52" s="8">
        <f t="shared" si="34"/>
        <v>157.32204830531086</v>
      </c>
      <c r="AFW52" s="8">
        <f t="shared" si="34"/>
        <v>156.9677590525273</v>
      </c>
      <c r="AFX52" s="8">
        <f t="shared" si="34"/>
        <v>156.61426765914101</v>
      </c>
      <c r="AFY52" s="8">
        <f t="shared" si="34"/>
        <v>156.26157232837261</v>
      </c>
      <c r="AFZ52" s="8">
        <f t="shared" si="34"/>
        <v>155.9096712674891</v>
      </c>
      <c r="AGA52" s="8">
        <f t="shared" si="34"/>
        <v>155.5585626877947</v>
      </c>
      <c r="AGB52" s="8">
        <f t="shared" si="34"/>
        <v>155.20824480462178</v>
      </c>
      <c r="AGC52" s="8">
        <f t="shared" si="34"/>
        <v>154.85871583732177</v>
      </c>
      <c r="AGD52" s="8">
        <f t="shared" si="34"/>
        <v>154.50997400925613</v>
      </c>
      <c r="AGE52" s="8">
        <f t="shared" si="34"/>
        <v>154.16201754778729</v>
      </c>
      <c r="AGF52" s="8">
        <f t="shared" si="34"/>
        <v>153.81484468426967</v>
      </c>
      <c r="AGG52" s="8">
        <f t="shared" si="34"/>
        <v>153.4684536540407</v>
      </c>
      <c r="AGH52" s="8">
        <f t="shared" si="34"/>
        <v>153.12284269641179</v>
      </c>
      <c r="AGI52" s="8">
        <f t="shared" si="34"/>
        <v>152.77801005465946</v>
      </c>
      <c r="AGJ52" s="8">
        <f t="shared" si="34"/>
        <v>152.43395397601637</v>
      </c>
      <c r="AGK52" s="8">
        <f t="shared" si="34"/>
        <v>152.09067271166236</v>
      </c>
      <c r="AGL52" s="8">
        <f t="shared" si="34"/>
        <v>151.74816451671569</v>
      </c>
      <c r="AGM52" s="8">
        <f t="shared" si="34"/>
        <v>151.40642765022403</v>
      </c>
      <c r="AGN52" s="8">
        <f t="shared" si="34"/>
        <v>151.06546037515571</v>
      </c>
      <c r="AGO52" s="8">
        <f t="shared" si="34"/>
        <v>150.72526095839086</v>
      </c>
      <c r="AGP52" s="8">
        <f t="shared" si="34"/>
        <v>150.38582767071256</v>
      </c>
      <c r="AGQ52" s="8">
        <f t="shared" si="34"/>
        <v>150.04715878679812</v>
      </c>
      <c r="AGR52" s="8">
        <f t="shared" si="34"/>
        <v>149.70925258521024</v>
      </c>
      <c r="AGS52" s="8">
        <f t="shared" si="34"/>
        <v>149.37210734838834</v>
      </c>
      <c r="AGT52" s="8">
        <f t="shared" si="34"/>
        <v>149.03572136263978</v>
      </c>
      <c r="AGU52" s="8">
        <f t="shared" si="34"/>
        <v>148.70009291813111</v>
      </c>
      <c r="AGV52" s="8">
        <f t="shared" si="34"/>
        <v>148.36522030887946</v>
      </c>
      <c r="AGW52" s="8">
        <f t="shared" si="34"/>
        <v>148.03110183274384</v>
      </c>
      <c r="AGX52" s="8">
        <f t="shared" si="34"/>
        <v>147.69773579141651</v>
      </c>
      <c r="AGY52" s="8">
        <f t="shared" si="34"/>
        <v>147.36512049041423</v>
      </c>
      <c r="AGZ52" s="8">
        <f t="shared" si="34"/>
        <v>147.03325423906981</v>
      </c>
      <c r="AHA52" s="8">
        <f t="shared" si="34"/>
        <v>146.70213535052341</v>
      </c>
      <c r="AHB52" s="8">
        <f t="shared" si="34"/>
        <v>146.37176214171402</v>
      </c>
      <c r="AHC52" s="8">
        <f t="shared" si="34"/>
        <v>146.04213293337088</v>
      </c>
      <c r="AHD52" s="8">
        <f t="shared" si="34"/>
        <v>145.71324605000493</v>
      </c>
      <c r="AHE52" s="8">
        <f t="shared" si="34"/>
        <v>145.38509981990032</v>
      </c>
      <c r="AHF52" s="8">
        <f t="shared" si="34"/>
        <v>145.0576925751059</v>
      </c>
      <c r="AHG52" s="8">
        <f t="shared" si="34"/>
        <v>144.73102265142677</v>
      </c>
      <c r="AHH52" s="8">
        <f t="shared" si="34"/>
        <v>144.40508838841575</v>
      </c>
      <c r="AHI52" s="8">
        <f t="shared" si="34"/>
        <v>144.07988812936503</v>
      </c>
      <c r="AHJ52" s="8">
        <f t="shared" si="34"/>
        <v>143.7554202212977</v>
      </c>
      <c r="AHK52" s="8">
        <f t="shared" si="34"/>
        <v>143.43168301495933</v>
      </c>
      <c r="AHL52" s="8">
        <f t="shared" si="34"/>
        <v>143.10867486480964</v>
      </c>
      <c r="AHM52" s="8">
        <f t="shared" si="34"/>
        <v>142.7863941290141</v>
      </c>
      <c r="AHN52" s="8">
        <f t="shared" si="34"/>
        <v>142.46483916943555</v>
      </c>
      <c r="AHO52" s="8">
        <f t="shared" si="34"/>
        <v>142.14400835162598</v>
      </c>
      <c r="AHP52" s="8">
        <f t="shared" ref="AHP52:AKA52" si="35">AHO52*(1-$C$43)</f>
        <v>141.82390004481812</v>
      </c>
      <c r="AHQ52" s="8">
        <f t="shared" si="35"/>
        <v>141.50451262191717</v>
      </c>
      <c r="AHR52" s="8">
        <f t="shared" si="35"/>
        <v>141.18584445949261</v>
      </c>
      <c r="AHS52" s="8">
        <f t="shared" si="35"/>
        <v>140.86789393776982</v>
      </c>
      <c r="AHT52" s="8">
        <f t="shared" si="35"/>
        <v>140.55065944062196</v>
      </c>
      <c r="AHU52" s="8">
        <f t="shared" si="35"/>
        <v>140.23413935556167</v>
      </c>
      <c r="AHV52" s="8">
        <f t="shared" si="35"/>
        <v>139.91833207373293</v>
      </c>
      <c r="AHW52" s="8">
        <f t="shared" si="35"/>
        <v>139.60323598990288</v>
      </c>
      <c r="AHX52" s="8">
        <f t="shared" si="35"/>
        <v>139.28884950245362</v>
      </c>
      <c r="AHY52" s="8">
        <f t="shared" si="35"/>
        <v>138.97517101337408</v>
      </c>
      <c r="AHZ52" s="8">
        <f t="shared" si="35"/>
        <v>138.66219892825197</v>
      </c>
      <c r="AIA52" s="8">
        <f t="shared" si="35"/>
        <v>138.34993165626554</v>
      </c>
      <c r="AIB52" s="8">
        <f t="shared" si="35"/>
        <v>138.03836761017561</v>
      </c>
      <c r="AIC52" s="8">
        <f t="shared" si="35"/>
        <v>137.72750520631749</v>
      </c>
      <c r="AID52" s="8">
        <f t="shared" si="35"/>
        <v>137.41734286459285</v>
      </c>
      <c r="AIE52" s="8">
        <f t="shared" si="35"/>
        <v>137.10787900846179</v>
      </c>
      <c r="AIF52" s="8">
        <f t="shared" si="35"/>
        <v>136.79911206493475</v>
      </c>
      <c r="AIG52" s="8">
        <f t="shared" si="35"/>
        <v>136.49104046456452</v>
      </c>
      <c r="AIH52" s="8">
        <f t="shared" si="35"/>
        <v>136.1836626414383</v>
      </c>
      <c r="AII52" s="8">
        <f t="shared" si="35"/>
        <v>135.87697703316979</v>
      </c>
      <c r="AIJ52" s="8">
        <f t="shared" si="35"/>
        <v>135.5709820808911</v>
      </c>
      <c r="AIK52" s="8">
        <f t="shared" si="35"/>
        <v>135.26567622924492</v>
      </c>
      <c r="AIL52" s="8">
        <f t="shared" si="35"/>
        <v>134.96105792637664</v>
      </c>
      <c r="AIM52" s="8">
        <f t="shared" si="35"/>
        <v>134.65712562392645</v>
      </c>
      <c r="AIN52" s="8">
        <f t="shared" si="35"/>
        <v>134.35387777702135</v>
      </c>
      <c r="AIO52" s="8">
        <f t="shared" si="35"/>
        <v>134.0513128442675</v>
      </c>
      <c r="AIP52" s="8">
        <f t="shared" si="35"/>
        <v>133.7494292877422</v>
      </c>
      <c r="AIQ52" s="8">
        <f t="shared" si="35"/>
        <v>133.44822557298619</v>
      </c>
      <c r="AIR52" s="8">
        <f t="shared" si="35"/>
        <v>133.14770016899581</v>
      </c>
      <c r="AIS52" s="8">
        <f t="shared" si="35"/>
        <v>132.84785154821523</v>
      </c>
      <c r="AIT52" s="8">
        <f t="shared" si="35"/>
        <v>132.54867818652863</v>
      </c>
      <c r="AIU52" s="8">
        <f t="shared" si="35"/>
        <v>132.25017856325258</v>
      </c>
      <c r="AIV52" s="8">
        <f t="shared" si="35"/>
        <v>131.95235116112812</v>
      </c>
      <c r="AIW52" s="8">
        <f t="shared" si="35"/>
        <v>131.65519446631325</v>
      </c>
      <c r="AIX52" s="8">
        <f t="shared" si="35"/>
        <v>131.35870696837512</v>
      </c>
      <c r="AIY52" s="8">
        <f t="shared" si="35"/>
        <v>131.06288716028234</v>
      </c>
      <c r="AIZ52" s="8">
        <f t="shared" si="35"/>
        <v>130.76773353839738</v>
      </c>
      <c r="AJA52" s="8">
        <f t="shared" si="35"/>
        <v>130.4732446024689</v>
      </c>
      <c r="AJB52" s="8">
        <f t="shared" si="35"/>
        <v>130.17941885562414</v>
      </c>
      <c r="AJC52" s="8">
        <f t="shared" si="35"/>
        <v>129.88625480436127</v>
      </c>
      <c r="AJD52" s="8">
        <f t="shared" si="35"/>
        <v>129.59375095854185</v>
      </c>
      <c r="AJE52" s="8">
        <f t="shared" si="35"/>
        <v>129.30190583138321</v>
      </c>
      <c r="AJF52" s="8">
        <f t="shared" si="35"/>
        <v>129.01071793945093</v>
      </c>
      <c r="AJG52" s="8">
        <f t="shared" si="35"/>
        <v>128.72018580265129</v>
      </c>
      <c r="AJH52" s="8">
        <f t="shared" si="35"/>
        <v>128.4303079442237</v>
      </c>
      <c r="AJI52" s="8">
        <f t="shared" si="35"/>
        <v>128.14108289073332</v>
      </c>
      <c r="AJJ52" s="8">
        <f t="shared" si="35"/>
        <v>127.85250917206338</v>
      </c>
      <c r="AJK52" s="8">
        <f t="shared" si="35"/>
        <v>127.56458532140789</v>
      </c>
      <c r="AJL52" s="8">
        <f t="shared" si="35"/>
        <v>127.27730987526408</v>
      </c>
      <c r="AJM52" s="8">
        <f t="shared" si="35"/>
        <v>126.99068137342498</v>
      </c>
      <c r="AJN52" s="8">
        <f t="shared" si="35"/>
        <v>126.70469835897202</v>
      </c>
      <c r="AJO52" s="8">
        <f t="shared" si="35"/>
        <v>126.41935937826761</v>
      </c>
      <c r="AJP52" s="8">
        <f t="shared" si="35"/>
        <v>126.13466298094775</v>
      </c>
      <c r="AJQ52" s="8">
        <f t="shared" si="35"/>
        <v>125.85060771991465</v>
      </c>
      <c r="AJR52" s="8">
        <f t="shared" si="35"/>
        <v>125.56719215132939</v>
      </c>
      <c r="AJS52" s="8">
        <f t="shared" si="35"/>
        <v>125.28441483460459</v>
      </c>
      <c r="AJT52" s="8">
        <f t="shared" si="35"/>
        <v>125.00227433239705</v>
      </c>
      <c r="AJU52" s="8">
        <f t="shared" si="35"/>
        <v>124.72076921060049</v>
      </c>
      <c r="AJV52" s="8">
        <f t="shared" si="35"/>
        <v>124.43989803833821</v>
      </c>
      <c r="AJW52" s="8">
        <f t="shared" si="35"/>
        <v>124.15965938795587</v>
      </c>
      <c r="AJX52" s="8">
        <f t="shared" si="35"/>
        <v>123.88005183501419</v>
      </c>
      <c r="AJY52" s="8">
        <f t="shared" si="35"/>
        <v>123.60107395828173</v>
      </c>
      <c r="AJZ52" s="8">
        <f t="shared" si="35"/>
        <v>123.32272433972767</v>
      </c>
      <c r="AKA52" s="8">
        <f t="shared" si="35"/>
        <v>123.04500156451461</v>
      </c>
      <c r="AKB52" s="8">
        <f t="shared" ref="AKB52:ALO52" si="36">AKA52*(1-$C$43)</f>
        <v>122.76790422099131</v>
      </c>
      <c r="AKC52" s="8">
        <f t="shared" si="36"/>
        <v>122.49143090068564</v>
      </c>
      <c r="AKD52" s="8">
        <f t="shared" si="36"/>
        <v>122.21558019829729</v>
      </c>
      <c r="AKE52" s="8">
        <f t="shared" si="36"/>
        <v>121.94035071169073</v>
      </c>
      <c r="AKF52" s="8">
        <f t="shared" si="36"/>
        <v>121.665741041888</v>
      </c>
      <c r="AKG52" s="8">
        <f t="shared" si="36"/>
        <v>121.39174979306166</v>
      </c>
      <c r="AKH52" s="8">
        <f t="shared" si="36"/>
        <v>121.11837557252768</v>
      </c>
      <c r="AKI52" s="8">
        <f t="shared" si="36"/>
        <v>120.84561699073835</v>
      </c>
      <c r="AKJ52" s="8">
        <f t="shared" si="36"/>
        <v>120.5734726612752</v>
      </c>
      <c r="AKK52" s="8">
        <f t="shared" si="36"/>
        <v>120.30194120084201</v>
      </c>
      <c r="AKL52" s="8">
        <f t="shared" si="36"/>
        <v>120.0310212292577</v>
      </c>
      <c r="AKM52" s="8">
        <f t="shared" si="36"/>
        <v>119.76071136944941</v>
      </c>
      <c r="AKN52" s="8">
        <f t="shared" si="36"/>
        <v>119.4910102474454</v>
      </c>
      <c r="AKO52" s="8">
        <f t="shared" si="36"/>
        <v>119.22191649236815</v>
      </c>
      <c r="AKP52" s="8">
        <f t="shared" si="36"/>
        <v>118.95342873642734</v>
      </c>
      <c r="AKQ52" s="8">
        <f t="shared" si="36"/>
        <v>118.6855456149129</v>
      </c>
      <c r="AKR52" s="8">
        <f t="shared" si="36"/>
        <v>118.41826576618811</v>
      </c>
      <c r="AKS52" s="8">
        <f t="shared" si="36"/>
        <v>118.15158783168265</v>
      </c>
      <c r="AKT52" s="8">
        <f t="shared" si="36"/>
        <v>117.88551045588569</v>
      </c>
      <c r="AKU52" s="8">
        <f t="shared" si="36"/>
        <v>117.62003228633904</v>
      </c>
      <c r="AKV52" s="8">
        <f t="shared" si="36"/>
        <v>117.3551519736302</v>
      </c>
      <c r="AKW52" s="8">
        <f t="shared" si="36"/>
        <v>117.09086817138558</v>
      </c>
      <c r="AKX52" s="8">
        <f t="shared" si="36"/>
        <v>116.82717953626361</v>
      </c>
      <c r="AKY52" s="8">
        <f t="shared" si="36"/>
        <v>116.56408472794794</v>
      </c>
      <c r="AKZ52" s="8">
        <f t="shared" si="36"/>
        <v>116.30158240914061</v>
      </c>
      <c r="ALA52" s="8">
        <f t="shared" si="36"/>
        <v>116.03967124555523</v>
      </c>
      <c r="ALB52" s="8">
        <f t="shared" si="36"/>
        <v>115.77834990591023</v>
      </c>
      <c r="ALC52" s="8">
        <f t="shared" si="36"/>
        <v>115.51761706192212</v>
      </c>
      <c r="ALD52" s="8">
        <f t="shared" si="36"/>
        <v>115.25747138829867</v>
      </c>
      <c r="ALE52" s="8">
        <f t="shared" si="36"/>
        <v>114.99791156273221</v>
      </c>
      <c r="ALF52" s="8">
        <f t="shared" si="36"/>
        <v>114.73893626589293</v>
      </c>
      <c r="ALG52" s="8">
        <f t="shared" si="36"/>
        <v>114.48054418142213</v>
      </c>
      <c r="ALH52" s="8">
        <f t="shared" si="36"/>
        <v>114.22273399592557</v>
      </c>
      <c r="ALI52" s="8">
        <f t="shared" si="36"/>
        <v>113.96550439896674</v>
      </c>
      <c r="ALJ52" s="8">
        <f t="shared" si="36"/>
        <v>113.70885408306026</v>
      </c>
      <c r="ALK52" s="8">
        <f t="shared" si="36"/>
        <v>113.4527817436652</v>
      </c>
      <c r="ALL52" s="8">
        <f t="shared" si="36"/>
        <v>113.19728607917845</v>
      </c>
      <c r="ALM52" s="8">
        <f t="shared" si="36"/>
        <v>112.94236579092814</v>
      </c>
      <c r="ALN52" s="8">
        <f t="shared" si="36"/>
        <v>112.68801958316696</v>
      </c>
      <c r="ALO52" s="8">
        <f t="shared" si="36"/>
        <v>112.43424616306567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1050.588235294118</v>
      </c>
      <c r="D53" s="8">
        <f t="shared" si="37"/>
        <v>1027.6689319492505</v>
      </c>
      <c r="E53" s="8">
        <f t="shared" si="37"/>
        <v>1005.2496289357853</v>
      </c>
      <c r="F53" s="8">
        <f t="shared" si="37"/>
        <v>983.31941840335469</v>
      </c>
      <c r="G53" s="8">
        <f t="shared" si="37"/>
        <v>961.86763046383362</v>
      </c>
      <c r="H53" s="8">
        <f t="shared" si="37"/>
        <v>940.88382800002853</v>
      </c>
      <c r="I53" s="8">
        <f t="shared" si="37"/>
        <v>920.3578015876202</v>
      </c>
      <c r="J53" s="8">
        <f t="shared" si="37"/>
        <v>900.27956452788703</v>
      </c>
      <c r="K53" s="8">
        <f t="shared" si="37"/>
        <v>880.63934798879427</v>
      </c>
      <c r="L53" s="8">
        <f t="shared" si="37"/>
        <v>861.4275962520818</v>
      </c>
      <c r="M53" s="8">
        <f t="shared" si="37"/>
        <v>842.63496206404136</v>
      </c>
      <c r="N53" s="8">
        <f t="shared" si="37"/>
        <v>824.2523020877187</v>
      </c>
      <c r="O53" s="8">
        <f t="shared" si="37"/>
        <v>806.27067245433068</v>
      </c>
      <c r="P53" s="8">
        <f t="shared" si="37"/>
        <v>788.68132441172872</v>
      </c>
      <c r="Q53" s="8">
        <f t="shared" si="37"/>
        <v>771.4757000677979</v>
      </c>
      <c r="R53" s="8">
        <f t="shared" si="37"/>
        <v>754.64542822671069</v>
      </c>
      <c r="S53" s="8">
        <f t="shared" si="37"/>
        <v>738.18232031602361</v>
      </c>
      <c r="T53" s="8">
        <f t="shared" si="37"/>
        <v>722.07836640261962</v>
      </c>
      <c r="U53" s="8">
        <f t="shared" si="37"/>
        <v>706.32573129556954</v>
      </c>
      <c r="V53" s="8">
        <f t="shared" si="37"/>
        <v>690.91675073401166</v>
      </c>
      <c r="W53" s="8">
        <f t="shared" si="37"/>
        <v>675.84392765819462</v>
      </c>
      <c r="X53" s="8">
        <f t="shared" si="37"/>
        <v>661.09992856187091</v>
      </c>
      <c r="Y53" s="8">
        <f t="shared" si="37"/>
        <v>646.67757992426448</v>
      </c>
      <c r="Z53" s="8">
        <f t="shared" si="37"/>
        <v>632.56986471987739</v>
      </c>
      <c r="AA53" s="8">
        <f t="shared" si="37"/>
        <v>618.76991900443943</v>
      </c>
      <c r="AB53" s="8">
        <f t="shared" si="37"/>
        <v>605.27102857533464</v>
      </c>
      <c r="AC53" s="8">
        <f t="shared" si="37"/>
        <v>592.06662570488538</v>
      </c>
      <c r="AD53" s="8">
        <f t="shared" si="37"/>
        <v>579.15028594489979</v>
      </c>
      <c r="AE53" s="8">
        <f t="shared" si="37"/>
        <v>566.51572500093334</v>
      </c>
      <c r="AF53" s="8">
        <f t="shared" si="37"/>
        <v>554.15679567473637</v>
      </c>
      <c r="AG53" s="8">
        <f t="shared" si="37"/>
        <v>542.06748487340883</v>
      </c>
      <c r="AH53" s="8">
        <f t="shared" si="37"/>
        <v>530.24191068379787</v>
      </c>
      <c r="AI53" s="8">
        <f t="shared" si="37"/>
        <v>518.67431951072342</v>
      </c>
      <c r="AJ53" s="8">
        <f t="shared" si="37"/>
        <v>507.35908327763258</v>
      </c>
      <c r="AK53" s="8">
        <f t="shared" si="37"/>
        <v>496.29069668832489</v>
      </c>
      <c r="AL53" s="8">
        <f t="shared" si="37"/>
        <v>485.46377454841445</v>
      </c>
      <c r="AM53" s="8">
        <f t="shared" si="37"/>
        <v>474.87304914522679</v>
      </c>
      <c r="AN53" s="8">
        <f t="shared" si="37"/>
        <v>464.51336768485464</v>
      </c>
      <c r="AO53" s="8">
        <f t="shared" si="37"/>
        <v>454.37968978512595</v>
      </c>
      <c r="AP53" s="8">
        <f t="shared" si="37"/>
        <v>444.46708502326442</v>
      </c>
      <c r="AQ53" s="8">
        <f t="shared" si="37"/>
        <v>434.77073053705101</v>
      </c>
      <c r="AR53" s="8">
        <f t="shared" si="37"/>
        <v>425.28590867831525</v>
      </c>
      <c r="AS53" s="8">
        <f t="shared" si="37"/>
        <v>416.00800471761937</v>
      </c>
      <c r="AT53" s="8">
        <f t="shared" si="37"/>
        <v>406.93250459901492</v>
      </c>
      <c r="AU53" s="8">
        <f t="shared" si="37"/>
        <v>398.05499274378229</v>
      </c>
      <c r="AV53" s="8">
        <f t="shared" si="37"/>
        <v>389.37114990208164</v>
      </c>
      <c r="AW53" s="8">
        <f t="shared" si="37"/>
        <v>380.87675105147281</v>
      </c>
      <c r="AX53" s="8">
        <f t="shared" si="37"/>
        <v>372.56766334127923</v>
      </c>
      <c r="AY53" s="8">
        <f t="shared" si="37"/>
        <v>364.4398440817987</v>
      </c>
      <c r="AZ53" s="8">
        <f t="shared" si="37"/>
        <v>356.48933877737886</v>
      </c>
      <c r="BA53" s="8">
        <f t="shared" si="37"/>
        <v>348.71227920240415</v>
      </c>
      <c r="BB53" s="8">
        <f t="shared" si="37"/>
        <v>341.10488151925517</v>
      </c>
      <c r="BC53" s="8">
        <f t="shared" si="37"/>
        <v>333.66344443732731</v>
      </c>
      <c r="BD53" s="8">
        <f t="shared" si="37"/>
        <v>326.38434741221016</v>
      </c>
      <c r="BE53" s="8">
        <f t="shared" si="37"/>
        <v>319.26404888415487</v>
      </c>
      <c r="BF53" s="8">
        <f t="shared" si="37"/>
        <v>312.29908455496832</v>
      </c>
      <c r="BG53" s="8">
        <f t="shared" si="37"/>
        <v>305.48606570250053</v>
      </c>
      <c r="BH53" s="8">
        <f t="shared" si="37"/>
        <v>298.82167753190043</v>
      </c>
      <c r="BI53" s="8">
        <f t="shared" si="37"/>
        <v>292.30267756284184</v>
      </c>
      <c r="BJ53" s="8">
        <f t="shared" si="37"/>
        <v>285.92589405193161</v>
      </c>
      <c r="BK53" s="8">
        <f t="shared" si="37"/>
        <v>279.68822444953594</v>
      </c>
      <c r="BL53" s="8">
        <f t="shared" si="37"/>
        <v>273.58663389027015</v>
      </c>
      <c r="BM53" s="8">
        <f t="shared" si="37"/>
        <v>267.61815371642092</v>
      </c>
      <c r="BN53" s="8">
        <f t="shared" si="37"/>
        <v>261.77988003357984</v>
      </c>
      <c r="BO53" s="8">
        <f t="shared" ref="BO53:DZ53" si="38">BO52/(1+$C$41)^BO51</f>
        <v>256.06897229778849</v>
      </c>
      <c r="BP53" s="8">
        <f t="shared" si="38"/>
        <v>250.48265193350377</v>
      </c>
      <c r="BQ53" s="8">
        <f t="shared" si="38"/>
        <v>245.01820098171521</v>
      </c>
      <c r="BR53" s="8">
        <f t="shared" si="38"/>
        <v>239.6729607775533</v>
      </c>
      <c r="BS53" s="8">
        <f t="shared" si="38"/>
        <v>234.4443306567473</v>
      </c>
      <c r="BT53" s="8">
        <f t="shared" si="38"/>
        <v>229.32976669030222</v>
      </c>
      <c r="BU53" s="8">
        <f t="shared" si="38"/>
        <v>224.32678044678008</v>
      </c>
      <c r="BV53" s="8">
        <f t="shared" si="38"/>
        <v>219.43293778158227</v>
      </c>
      <c r="BW53" s="8">
        <f t="shared" si="38"/>
        <v>214.64585765264525</v>
      </c>
      <c r="BX53" s="8">
        <f t="shared" si="38"/>
        <v>209.96321096197204</v>
      </c>
      <c r="BY53" s="8">
        <f t="shared" si="38"/>
        <v>205.38271942243699</v>
      </c>
      <c r="BZ53" s="8">
        <f t="shared" si="38"/>
        <v>200.90215444931138</v>
      </c>
      <c r="CA53" s="8">
        <f t="shared" si="38"/>
        <v>196.51933607597209</v>
      </c>
      <c r="CB53" s="8">
        <f t="shared" si="38"/>
        <v>192.2321318932637</v>
      </c>
      <c r="CC53" s="8">
        <f t="shared" si="38"/>
        <v>188.03845601200013</v>
      </c>
      <c r="CD53" s="8">
        <f t="shared" si="38"/>
        <v>183.93626804809907</v>
      </c>
      <c r="CE53" s="8">
        <f t="shared" si="38"/>
        <v>179.9235721298576</v>
      </c>
      <c r="CF53" s="8">
        <f t="shared" si="38"/>
        <v>175.9984159268835</v>
      </c>
      <c r="CG53" s="8">
        <f t="shared" si="38"/>
        <v>172.15888970021192</v>
      </c>
      <c r="CH53" s="8">
        <f t="shared" si="38"/>
        <v>168.40312537314412</v>
      </c>
      <c r="CI53" s="8">
        <f t="shared" si="38"/>
        <v>164.72929562235666</v>
      </c>
      <c r="CJ53" s="8">
        <f t="shared" si="38"/>
        <v>161.13561298883835</v>
      </c>
      <c r="CK53" s="8">
        <f t="shared" si="38"/>
        <v>157.62032900822305</v>
      </c>
      <c r="CL53" s="8">
        <f t="shared" si="38"/>
        <v>154.18173336009463</v>
      </c>
      <c r="CM53" s="8">
        <f t="shared" si="38"/>
        <v>150.81815303585068</v>
      </c>
      <c r="CN53" s="8">
        <f t="shared" si="38"/>
        <v>147.52795152471953</v>
      </c>
      <c r="CO53" s="8">
        <f t="shared" si="38"/>
        <v>144.30952801753517</v>
      </c>
      <c r="CP53" s="8">
        <f t="shared" si="38"/>
        <v>141.161316627882</v>
      </c>
      <c r="CQ53" s="8">
        <f t="shared" si="38"/>
        <v>138.08178563023139</v>
      </c>
      <c r="CR53" s="8">
        <f t="shared" si="38"/>
        <v>135.06943671469816</v>
      </c>
      <c r="CS53" s="8">
        <f t="shared" si="38"/>
        <v>132.12280425805557</v>
      </c>
      <c r="CT53" s="8">
        <f t="shared" si="38"/>
        <v>129.24045461065333</v>
      </c>
      <c r="CU53" s="8">
        <f t="shared" si="38"/>
        <v>126.42098539889227</v>
      </c>
      <c r="CV53" s="8">
        <f t="shared" si="38"/>
        <v>123.66302484291566</v>
      </c>
      <c r="CW53" s="8">
        <f t="shared" si="38"/>
        <v>120.96523108918569</v>
      </c>
      <c r="CX53" s="8">
        <f t="shared" si="38"/>
        <v>118.32629155762045</v>
      </c>
      <c r="CY53" s="8">
        <f t="shared" si="38"/>
        <v>115.74492230297319</v>
      </c>
      <c r="CZ53" s="8">
        <f t="shared" si="38"/>
        <v>113.21986739014402</v>
      </c>
      <c r="DA53" s="8">
        <f t="shared" si="38"/>
        <v>110.74989828311908</v>
      </c>
      <c r="DB53" s="8">
        <f t="shared" si="38"/>
        <v>108.33381324724064</v>
      </c>
      <c r="DC53" s="8">
        <f t="shared" si="38"/>
        <v>105.9704367645175</v>
      </c>
      <c r="DD53" s="8">
        <f t="shared" si="38"/>
        <v>103.65861896169001</v>
      </c>
      <c r="DE53" s="8">
        <f t="shared" si="38"/>
        <v>101.39723505077282</v>
      </c>
      <c r="DF53" s="8">
        <f t="shared" si="38"/>
        <v>99.185184781802434</v>
      </c>
      <c r="DG53" s="8">
        <f t="shared" si="38"/>
        <v>97.021391907523338</v>
      </c>
      <c r="DH53" s="8">
        <f t="shared" si="38"/>
        <v>94.904803659752545</v>
      </c>
      <c r="DI53" s="8">
        <f t="shared" si="38"/>
        <v>92.834390237167455</v>
      </c>
      <c r="DJ53" s="8">
        <f t="shared" si="38"/>
        <v>90.809144304267974</v>
      </c>
      <c r="DK53" s="8">
        <f t="shared" si="38"/>
        <v>88.828080501269383</v>
      </c>
      <c r="DL53" s="8">
        <f t="shared" si="38"/>
        <v>86.890234964686769</v>
      </c>
      <c r="DM53" s="8">
        <f t="shared" si="38"/>
        <v>84.994664858378741</v>
      </c>
      <c r="DN53" s="8">
        <f t="shared" si="38"/>
        <v>83.140447914821223</v>
      </c>
      <c r="DO53" s="8">
        <f t="shared" si="38"/>
        <v>81.326681986389289</v>
      </c>
      <c r="DP53" s="8">
        <f t="shared" si="38"/>
        <v>79.55248460642737</v>
      </c>
      <c r="DQ53" s="8">
        <f t="shared" si="38"/>
        <v>77.816992559895809</v>
      </c>
      <c r="DR53" s="8">
        <f t="shared" si="38"/>
        <v>76.119361463383242</v>
      </c>
      <c r="DS53" s="8">
        <f t="shared" si="38"/>
        <v>74.45876535428205</v>
      </c>
      <c r="DT53" s="8">
        <f t="shared" si="38"/>
        <v>72.834396288925689</v>
      </c>
      <c r="DU53" s="8">
        <f t="shared" si="38"/>
        <v>71.245463949493171</v>
      </c>
      <c r="DV53" s="8">
        <f t="shared" si="38"/>
        <v>69.69119525948912</v>
      </c>
      <c r="DW53" s="8">
        <f t="shared" si="38"/>
        <v>68.170834007612498</v>
      </c>
      <c r="DX53" s="8">
        <f t="shared" si="38"/>
        <v>66.683640479830743</v>
      </c>
      <c r="DY53" s="8">
        <f t="shared" si="38"/>
        <v>65.228891099480563</v>
      </c>
      <c r="DZ53" s="8">
        <f t="shared" si="38"/>
        <v>63.805878075220114</v>
      </c>
      <c r="EA53" s="8">
        <f t="shared" ref="EA53:GL53" si="39">EA52/(1+$C$41)^EA51</f>
        <v>62.413909056661488</v>
      </c>
      <c r="EB53" s="8">
        <f t="shared" si="39"/>
        <v>61.05230679751557</v>
      </c>
      <c r="EC53" s="8">
        <f t="shared" si="39"/>
        <v>59.720408826085851</v>
      </c>
      <c r="ED53" s="8">
        <f t="shared" si="39"/>
        <v>58.417567122950494</v>
      </c>
      <c r="EE53" s="8">
        <f t="shared" si="39"/>
        <v>57.14314780567608</v>
      </c>
      <c r="EF53" s="8">
        <f t="shared" si="39"/>
        <v>55.896530820409502</v>
      </c>
      <c r="EG53" s="8">
        <f t="shared" si="39"/>
        <v>54.67710964019799</v>
      </c>
      <c r="EH53" s="8">
        <f t="shared" si="39"/>
        <v>53.484290969890452</v>
      </c>
      <c r="EI53" s="8">
        <f t="shared" si="39"/>
        <v>52.317494457476727</v>
      </c>
      <c r="EJ53" s="8">
        <f t="shared" si="39"/>
        <v>51.176152411724004</v>
      </c>
      <c r="EK53" s="8">
        <f t="shared" si="39"/>
        <v>50.059709525973332</v>
      </c>
      <c r="EL53" s="8">
        <f t="shared" si="39"/>
        <v>48.967622607961601</v>
      </c>
      <c r="EM53" s="8">
        <f t="shared" si="39"/>
        <v>47.899360315537727</v>
      </c>
      <c r="EN53" s="8">
        <f t="shared" si="39"/>
        <v>46.854402898144237</v>
      </c>
      <c r="EO53" s="8">
        <f t="shared" si="39"/>
        <v>45.832241943938854</v>
      </c>
      <c r="EP53" s="8">
        <f t="shared" si="39"/>
        <v>44.832380132432441</v>
      </c>
      <c r="EQ53" s="8">
        <f t="shared" si="39"/>
        <v>43.854330992523721</v>
      </c>
      <c r="ER53" s="8">
        <f t="shared" si="39"/>
        <v>42.897618665812317</v>
      </c>
      <c r="ES53" s="8">
        <f t="shared" si="39"/>
        <v>41.961777675075403</v>
      </c>
      <c r="ET53" s="8">
        <f t="shared" si="39"/>
        <v>41.046352697795214</v>
      </c>
      <c r="EU53" s="8">
        <f t="shared" si="39"/>
        <v>40.150898344627237</v>
      </c>
      <c r="EV53" s="8">
        <f t="shared" si="39"/>
        <v>39.274978942701104</v>
      </c>
      <c r="EW53" s="8">
        <f t="shared" si="39"/>
        <v>38.418168323649169</v>
      </c>
      <c r="EX53" s="8">
        <f t="shared" si="39"/>
        <v>37.580049616259124</v>
      </c>
      <c r="EY53" s="8">
        <f t="shared" si="39"/>
        <v>36.760215043650305</v>
      </c>
      <c r="EZ53" s="8">
        <f t="shared" si="39"/>
        <v>35.958265724874508</v>
      </c>
      <c r="FA53" s="8">
        <f t="shared" si="39"/>
        <v>35.173811480845188</v>
      </c>
      <c r="FB53" s="8">
        <f t="shared" si="39"/>
        <v>34.406470644500317</v>
      </c>
      <c r="FC53" s="8">
        <f t="shared" si="39"/>
        <v>33.655869875106767</v>
      </c>
      <c r="FD53" s="8">
        <f t="shared" si="39"/>
        <v>32.921643976615705</v>
      </c>
      <c r="FE53" s="8">
        <f t="shared" si="39"/>
        <v>32.20343571998076</v>
      </c>
      <c r="FF53" s="8">
        <f t="shared" si="39"/>
        <v>31.50089566935231</v>
      </c>
      <c r="FG53" s="8">
        <f t="shared" si="39"/>
        <v>30.813682012063655</v>
      </c>
      <c r="FH53" s="8">
        <f t="shared" si="39"/>
        <v>30.141460392325968</v>
      </c>
      <c r="FI53" s="8">
        <f t="shared" si="39"/>
        <v>29.483903748551416</v>
      </c>
      <c r="FJ53" s="8">
        <f t="shared" si="39"/>
        <v>28.840692154225181</v>
      </c>
      <c r="FK53" s="8">
        <f t="shared" si="39"/>
        <v>28.211512662248886</v>
      </c>
      <c r="FL53" s="8">
        <f t="shared" si="39"/>
        <v>27.596059152679896</v>
      </c>
      <c r="FM53" s="8">
        <f t="shared" si="39"/>
        <v>26.994032183792225</v>
      </c>
      <c r="FN53" s="8">
        <f t="shared" si="39"/>
        <v>26.405138846386585</v>
      </c>
      <c r="FO53" s="8">
        <f t="shared" si="39"/>
        <v>25.829092621278942</v>
      </c>
      <c r="FP53" s="8">
        <f t="shared" si="39"/>
        <v>25.265613239897871</v>
      </c>
      <c r="FQ53" s="8">
        <f t="shared" si="39"/>
        <v>24.714426547923157</v>
      </c>
      <c r="FR53" s="8">
        <f t="shared" si="39"/>
        <v>24.175264371899246</v>
      </c>
      <c r="FS53" s="8">
        <f t="shared" si="39"/>
        <v>23.64786438875856</v>
      </c>
      <c r="FT53" s="8">
        <f t="shared" si="39"/>
        <v>23.131969998191245</v>
      </c>
      <c r="FU53" s="8">
        <f t="shared" si="39"/>
        <v>22.627330197799338</v>
      </c>
      <c r="FV53" s="8">
        <f t="shared" si="39"/>
        <v>22.133699460974402</v>
      </c>
      <c r="FW53" s="8">
        <f t="shared" si="39"/>
        <v>21.650837617439496</v>
      </c>
      <c r="FX53" s="8">
        <f t="shared" si="39"/>
        <v>21.178509736397082</v>
      </c>
      <c r="FY53" s="8">
        <f t="shared" si="39"/>
        <v>20.716486012226188</v>
      </c>
      <c r="FZ53" s="8">
        <f t="shared" si="39"/>
        <v>20.264541652673191</v>
      </c>
      <c r="GA53" s="8">
        <f t="shared" si="39"/>
        <v>19.822456769481732</v>
      </c>
      <c r="GB53" s="8">
        <f t="shared" si="39"/>
        <v>19.390016271408683</v>
      </c>
      <c r="GC53" s="8">
        <f t="shared" si="39"/>
        <v>18.967009759573997</v>
      </c>
      <c r="GD53" s="8">
        <f t="shared" si="39"/>
        <v>18.553231425093561</v>
      </c>
      <c r="GE53" s="8">
        <f t="shared" si="39"/>
        <v>18.148479948945344</v>
      </c>
      <c r="GF53" s="8">
        <f t="shared" si="39"/>
        <v>17.752558404019918</v>
      </c>
      <c r="GG53" s="8">
        <f t="shared" si="39"/>
        <v>17.365274159307909</v>
      </c>
      <c r="GH53" s="8">
        <f t="shared" si="39"/>
        <v>16.986438786177594</v>
      </c>
      <c r="GI53" s="8">
        <f t="shared" si="39"/>
        <v>16.615867966697181</v>
      </c>
      <c r="GJ53" s="8">
        <f t="shared" si="39"/>
        <v>16.253381403957036</v>
      </c>
      <c r="GK53" s="8">
        <f t="shared" si="39"/>
        <v>15.89880273434836</v>
      </c>
      <c r="GL53" s="8">
        <f t="shared" si="39"/>
        <v>15.551959441755496</v>
      </c>
      <c r="GM53" s="8">
        <f t="shared" ref="GM53:IX53" si="40">GM52/(1+$C$41)^GM51</f>
        <v>15.212682773620257</v>
      </c>
      <c r="GN53" s="8">
        <f t="shared" si="40"/>
        <v>14.880807658837318</v>
      </c>
      <c r="GO53" s="8">
        <f t="shared" si="40"/>
        <v>14.5561726274408</v>
      </c>
      <c r="GP53" s="8">
        <f t="shared" si="40"/>
        <v>14.238619732042947</v>
      </c>
      <c r="GQ53" s="8">
        <f t="shared" si="40"/>
        <v>13.927994470986651</v>
      </c>
      <c r="GR53" s="8">
        <f t="shared" si="40"/>
        <v>13.624145713174498</v>
      </c>
      <c r="GS53" s="8">
        <f t="shared" si="40"/>
        <v>13.326925624537676</v>
      </c>
      <c r="GT53" s="8">
        <f t="shared" si="40"/>
        <v>13.036189596109034</v>
      </c>
      <c r="GU53" s="8">
        <f t="shared" si="40"/>
        <v>12.751796173665294</v>
      </c>
      <c r="GV53" s="8">
        <f t="shared" si="40"/>
        <v>12.473606988904114</v>
      </c>
      <c r="GW53" s="8">
        <f t="shared" si="40"/>
        <v>12.201486692122652</v>
      </c>
      <c r="GX53" s="8">
        <f t="shared" si="40"/>
        <v>11.935302886364694</v>
      </c>
      <c r="GY53" s="8">
        <f t="shared" si="40"/>
        <v>11.674926063004511</v>
      </c>
      <c r="GZ53" s="8">
        <f t="shared" si="40"/>
        <v>11.420229538735907</v>
      </c>
      <c r="HA53" s="8">
        <f t="shared" si="40"/>
        <v>11.171089393935956</v>
      </c>
      <c r="HB53" s="8">
        <f t="shared" si="40"/>
        <v>10.927384412373344</v>
      </c>
      <c r="HC53" s="8">
        <f t="shared" si="40"/>
        <v>10.688996022232036</v>
      </c>
      <c r="HD53" s="8">
        <f t="shared" si="40"/>
        <v>10.45580823842154</v>
      </c>
      <c r="HE53" s="8">
        <f t="shared" si="40"/>
        <v>10.2277076061457</v>
      </c>
      <c r="HF53" s="8">
        <f t="shared" si="40"/>
        <v>10.004583145702608</v>
      </c>
      <c r="HG53" s="8">
        <f t="shared" si="40"/>
        <v>9.7863262984887118</v>
      </c>
      <c r="HH53" s="8">
        <f t="shared" si="40"/>
        <v>9.5728308741808963</v>
      </c>
      <c r="HI53" s="8">
        <f t="shared" si="40"/>
        <v>9.3639929990708257</v>
      </c>
      <c r="HJ53" s="8">
        <f t="shared" si="40"/>
        <v>9.1597110655263894</v>
      </c>
      <c r="HK53" s="8">
        <f t="shared" si="40"/>
        <v>8.9598856825557078</v>
      </c>
      <c r="HL53" s="8">
        <f t="shared" si="40"/>
        <v>8.7644196274496</v>
      </c>
      <c r="HM53" s="8">
        <f t="shared" si="40"/>
        <v>8.5732177984790052</v>
      </c>
      <c r="HN53" s="8">
        <f t="shared" si="40"/>
        <v>8.3861871686243408</v>
      </c>
      <c r="HO53" s="8">
        <f t="shared" si="40"/>
        <v>8.2032367403143134</v>
      </c>
      <c r="HP53" s="8">
        <f t="shared" si="40"/>
        <v>8.0242775011520848</v>
      </c>
      <c r="HQ53" s="8">
        <f t="shared" si="40"/>
        <v>7.849222380607344</v>
      </c>
      <c r="HR53" s="8">
        <f t="shared" si="40"/>
        <v>7.6779862076531522</v>
      </c>
      <c r="HS53" s="8">
        <f t="shared" si="40"/>
        <v>7.5104856693269761</v>
      </c>
      <c r="HT53" s="8">
        <f t="shared" si="40"/>
        <v>7.3466392701957384</v>
      </c>
      <c r="HU53" s="8">
        <f t="shared" si="40"/>
        <v>7.1863672927051532</v>
      </c>
      <c r="HV53" s="8">
        <f t="shared" si="40"/>
        <v>7.0295917583940994</v>
      </c>
      <c r="HW53" s="8">
        <f t="shared" si="40"/>
        <v>6.8762363899550936</v>
      </c>
      <c r="HX53" s="8">
        <f t="shared" si="40"/>
        <v>6.7262265741224647</v>
      </c>
      <c r="HY53" s="8">
        <f t="shared" si="40"/>
        <v>6.5794893253701403</v>
      </c>
      <c r="HZ53" s="8">
        <f t="shared" si="40"/>
        <v>6.4359532504013766</v>
      </c>
      <c r="IA53" s="8">
        <f t="shared" si="40"/>
        <v>6.2955485134132081</v>
      </c>
      <c r="IB53" s="8">
        <f t="shared" si="40"/>
        <v>6.1582068021186291</v>
      </c>
      <c r="IC53" s="8">
        <f t="shared" si="40"/>
        <v>6.0238612945100565</v>
      </c>
      <c r="ID53" s="8">
        <f t="shared" si="40"/>
        <v>5.8924466263478612</v>
      </c>
      <c r="IE53" s="8">
        <f t="shared" si="40"/>
        <v>5.7638988593581626</v>
      </c>
      <c r="IF53" s="8">
        <f t="shared" si="40"/>
        <v>5.6381554501243993</v>
      </c>
      <c r="IG53" s="8">
        <f t="shared" si="40"/>
        <v>5.5151552196575704</v>
      </c>
      <c r="IH53" s="8">
        <f t="shared" si="40"/>
        <v>5.3948383236302933</v>
      </c>
      <c r="II53" s="8">
        <f t="shared" si="40"/>
        <v>5.2771462232602726</v>
      </c>
      <c r="IJ53" s="8">
        <f t="shared" si="40"/>
        <v>5.1620216568289106</v>
      </c>
      <c r="IK53" s="8">
        <f t="shared" si="40"/>
        <v>5.0494086118213071</v>
      </c>
      <c r="IL53" s="8">
        <f t="shared" si="40"/>
        <v>4.9392522976740043</v>
      </c>
      <c r="IM53" s="8">
        <f t="shared" si="40"/>
        <v>4.8314991191172973</v>
      </c>
      <c r="IN53" s="8">
        <f t="shared" si="40"/>
        <v>4.7260966500990635</v>
      </c>
      <c r="IO53" s="8">
        <f t="shared" si="40"/>
        <v>4.6229936082774916</v>
      </c>
      <c r="IP53" s="8">
        <f t="shared" si="40"/>
        <v>4.5221398300702447</v>
      </c>
      <c r="IQ53" s="8">
        <f t="shared" si="40"/>
        <v>4.4234862462479674</v>
      </c>
      <c r="IR53" s="8">
        <f t="shared" si="40"/>
        <v>4.3269848580602126</v>
      </c>
      <c r="IS53" s="8">
        <f t="shared" si="40"/>
        <v>4.2325887138822162</v>
      </c>
      <c r="IT53" s="8">
        <f t="shared" si="40"/>
        <v>4.1402518863711304</v>
      </c>
      <c r="IU53" s="8">
        <f t="shared" si="40"/>
        <v>4.0499294501206107</v>
      </c>
      <c r="IV53" s="8">
        <f t="shared" si="40"/>
        <v>3.9615774598028812</v>
      </c>
      <c r="IW53" s="8">
        <f t="shared" si="40"/>
        <v>3.8751529287876529</v>
      </c>
      <c r="IX53" s="8">
        <f t="shared" si="40"/>
        <v>3.790613808227473</v>
      </c>
      <c r="IY53" s="8">
        <f t="shared" ref="IY53:LJ53" si="41">IY52/(1+$C$41)^IY51</f>
        <v>3.7079189665993577</v>
      </c>
      <c r="IZ53" s="8">
        <f t="shared" si="41"/>
        <v>3.6270281696927213</v>
      </c>
      <c r="JA53" s="8">
        <f t="shared" si="41"/>
        <v>3.5479020610338958</v>
      </c>
      <c r="JB53" s="8">
        <f t="shared" si="41"/>
        <v>3.4705021427376925</v>
      </c>
      <c r="JC53" s="8">
        <f t="shared" si="41"/>
        <v>3.3947907567767133</v>
      </c>
      <c r="JD53" s="8">
        <f t="shared" si="41"/>
        <v>3.3207310666592664</v>
      </c>
      <c r="JE53" s="8">
        <f t="shared" si="41"/>
        <v>3.24828703950701</v>
      </c>
      <c r="JF53" s="8">
        <f t="shared" si="41"/>
        <v>3.1774234285235683</v>
      </c>
      <c r="JG53" s="8">
        <f t="shared" si="41"/>
        <v>3.1081057558456209</v>
      </c>
      <c r="JH53" s="8">
        <f t="shared" si="41"/>
        <v>3.0403002957680947</v>
      </c>
      <c r="JI53" s="8">
        <f t="shared" si="41"/>
        <v>2.9739740583353189</v>
      </c>
      <c r="JJ53" s="8">
        <f t="shared" si="41"/>
        <v>2.9090947732901444</v>
      </c>
      <c r="JK53" s="8">
        <f t="shared" si="41"/>
        <v>2.8456308743732306</v>
      </c>
      <c r="JL53" s="8">
        <f t="shared" si="41"/>
        <v>2.7835514839648443</v>
      </c>
      <c r="JM53" s="8">
        <f t="shared" si="41"/>
        <v>2.7228263980617222</v>
      </c>
      <c r="JN53" s="8">
        <f t="shared" si="41"/>
        <v>2.6634260715816538</v>
      </c>
      <c r="JO53" s="8">
        <f t="shared" si="41"/>
        <v>2.6053216039886777</v>
      </c>
      <c r="JP53" s="8">
        <f t="shared" si="41"/>
        <v>2.5484847252318583</v>
      </c>
      <c r="JQ53" s="8">
        <f t="shared" si="41"/>
        <v>2.4928877819908197</v>
      </c>
      <c r="JR53" s="8">
        <f t="shared" si="41"/>
        <v>2.4385037242213494</v>
      </c>
      <c r="JS53" s="8">
        <f t="shared" si="41"/>
        <v>2.3853060919945128</v>
      </c>
      <c r="JT53" s="8">
        <f t="shared" si="41"/>
        <v>2.3332690026228828</v>
      </c>
      <c r="JU53" s="8">
        <f t="shared" si="41"/>
        <v>2.2823671380676243</v>
      </c>
      <c r="JV53" s="8">
        <f t="shared" si="41"/>
        <v>2.23257573262029</v>
      </c>
      <c r="JW53" s="8">
        <f t="shared" si="41"/>
        <v>2.1838705608533622</v>
      </c>
      <c r="JX53" s="8">
        <f t="shared" si="41"/>
        <v>2.136227925833647</v>
      </c>
      <c r="JY53" s="8">
        <f t="shared" si="41"/>
        <v>2.0896246475928137</v>
      </c>
      <c r="JZ53" s="8">
        <f t="shared" si="41"/>
        <v>2.0440380518494452</v>
      </c>
      <c r="KA53" s="8">
        <f t="shared" si="41"/>
        <v>1.9994459589771376</v>
      </c>
      <c r="KB53" s="8">
        <f t="shared" si="41"/>
        <v>1.9558266732132561</v>
      </c>
      <c r="KC53" s="8">
        <f t="shared" si="41"/>
        <v>1.9131589721031177</v>
      </c>
      <c r="KD53" s="8">
        <f t="shared" si="41"/>
        <v>1.8714220961744521</v>
      </c>
      <c r="KE53" s="8">
        <f t="shared" si="41"/>
        <v>1.8305957388371246</v>
      </c>
      <c r="KF53" s="8">
        <f t="shared" si="41"/>
        <v>1.7906600365031995</v>
      </c>
      <c r="KG53" s="8">
        <f t="shared" si="41"/>
        <v>1.7515955589225434</v>
      </c>
      <c r="KH53" s="8">
        <f t="shared" si="41"/>
        <v>1.7133832997292646</v>
      </c>
      <c r="KI53" s="8">
        <f t="shared" si="41"/>
        <v>1.676004667194386</v>
      </c>
      <c r="KJ53" s="8">
        <f t="shared" si="41"/>
        <v>1.6394414751802591</v>
      </c>
      <c r="KK53" s="8">
        <f t="shared" si="41"/>
        <v>1.6036759342923075</v>
      </c>
      <c r="KL53" s="8">
        <f t="shared" si="41"/>
        <v>1.5686906432238046</v>
      </c>
      <c r="KM53" s="8">
        <f t="shared" si="41"/>
        <v>1.5344685802894751</v>
      </c>
      <c r="KN53" s="8">
        <f t="shared" si="41"/>
        <v>1.5009930951437875</v>
      </c>
      <c r="KO53" s="8">
        <f t="shared" si="41"/>
        <v>1.4682479006799254</v>
      </c>
      <c r="KP53" s="8">
        <f t="shared" si="41"/>
        <v>1.4362170651054842</v>
      </c>
      <c r="KQ53" s="8">
        <f t="shared" si="41"/>
        <v>1.4048850041910455</v>
      </c>
      <c r="KR53" s="8">
        <f t="shared" si="41"/>
        <v>1.3742364736878503</v>
      </c>
      <c r="KS53" s="8">
        <f t="shared" si="41"/>
        <v>1.3442565619108877</v>
      </c>
      <c r="KT53" s="8">
        <f t="shared" si="41"/>
        <v>1.3149306824837885</v>
      </c>
      <c r="KU53" s="8">
        <f t="shared" si="41"/>
        <v>1.2862445672419951</v>
      </c>
      <c r="KV53" s="8">
        <f t="shared" si="41"/>
        <v>1.2581842592907511</v>
      </c>
      <c r="KW53" s="8">
        <f t="shared" si="41"/>
        <v>1.2307361062145374</v>
      </c>
      <c r="KX53" s="8">
        <f t="shared" si="41"/>
        <v>1.2038867534346493</v>
      </c>
      <c r="KY53" s="8">
        <f t="shared" si="41"/>
        <v>1.177623137711681</v>
      </c>
      <c r="KZ53" s="8">
        <f t="shared" si="41"/>
        <v>1.1519324807897586</v>
      </c>
      <c r="LA53" s="8">
        <f t="shared" si="41"/>
        <v>1.126802283179432</v>
      </c>
      <c r="LB53" s="8">
        <f t="shared" si="41"/>
        <v>1.102220318076188</v>
      </c>
      <c r="LC53" s="8">
        <f t="shared" si="41"/>
        <v>1.0781746254116473</v>
      </c>
      <c r="LD53" s="8">
        <f t="shared" si="41"/>
        <v>1.0546535060345297</v>
      </c>
      <c r="LE53" s="8">
        <f t="shared" si="41"/>
        <v>1.0316455160185687</v>
      </c>
      <c r="LF53" s="8">
        <f t="shared" si="41"/>
        <v>1.0091394610946027</v>
      </c>
      <c r="LG53" s="8">
        <f t="shared" si="41"/>
        <v>0.98712439120413487</v>
      </c>
      <c r="LH53" s="8">
        <f t="shared" si="41"/>
        <v>0.96558959517170895</v>
      </c>
      <c r="LI53" s="8">
        <f t="shared" si="41"/>
        <v>0.9445245954935122</v>
      </c>
      <c r="LJ53" s="8">
        <f t="shared" si="41"/>
        <v>0.92391914323966717</v>
      </c>
      <c r="LK53" s="8">
        <f t="shared" ref="LK53:NV53" si="42">LK52/(1+$C$41)^LK51</f>
        <v>0.90376321306773666</v>
      </c>
      <c r="LL53" s="8">
        <f t="shared" si="42"/>
        <v>0.88404699834500822</v>
      </c>
      <c r="LM53" s="8">
        <f t="shared" si="42"/>
        <v>0.86476090637719116</v>
      </c>
      <c r="LN53" s="8">
        <f t="shared" si="42"/>
        <v>0.84589555374120573</v>
      </c>
      <c r="LO53" s="8">
        <f t="shared" si="42"/>
        <v>0.82744176171978479</v>
      </c>
      <c r="LP53" s="8">
        <f t="shared" si="42"/>
        <v>0.8093905518356781</v>
      </c>
      <c r="LQ53" s="8">
        <f t="shared" si="42"/>
        <v>0.79173314148327856</v>
      </c>
      <c r="LR53" s="8">
        <f t="shared" si="42"/>
        <v>0.77446093965554719</v>
      </c>
      <c r="LS53" s="8">
        <f t="shared" si="42"/>
        <v>0.75756554276415988</v>
      </c>
      <c r="LT53" s="8">
        <f t="shared" si="42"/>
        <v>0.74103873055083791</v>
      </c>
      <c r="LU53" s="8">
        <f t="shared" si="42"/>
        <v>0.72487246208788003</v>
      </c>
      <c r="LV53" s="8">
        <f t="shared" si="42"/>
        <v>0.70905887186593919</v>
      </c>
      <c r="LW53" s="8">
        <f t="shared" si="42"/>
        <v>0.69359026596715401</v>
      </c>
      <c r="LX53" s="8">
        <f t="shared" si="42"/>
        <v>0.67845911832176076</v>
      </c>
      <c r="LY53" s="8">
        <f t="shared" si="42"/>
        <v>0.66365806704637287</v>
      </c>
      <c r="LZ53" s="8">
        <f t="shared" si="42"/>
        <v>0.64917991086214144</v>
      </c>
      <c r="MA53" s="8">
        <f t="shared" si="42"/>
        <v>0.63501760559105869</v>
      </c>
      <c r="MB53" s="8">
        <f t="shared" si="42"/>
        <v>0.6211642607286938</v>
      </c>
      <c r="MC53" s="8">
        <f t="shared" si="42"/>
        <v>0.60761313609169876</v>
      </c>
      <c r="MD53" s="8">
        <f t="shared" si="42"/>
        <v>0.59435763853845125</v>
      </c>
      <c r="ME53" s="8">
        <f t="shared" si="42"/>
        <v>0.58139131876123784</v>
      </c>
      <c r="MF53" s="8">
        <f t="shared" si="42"/>
        <v>0.56870786814841912</v>
      </c>
      <c r="MG53" s="8">
        <f t="shared" si="42"/>
        <v>0.55630111571504814</v>
      </c>
      <c r="MH53" s="8">
        <f t="shared" si="42"/>
        <v>0.54416502510044873</v>
      </c>
      <c r="MI53" s="8">
        <f t="shared" si="42"/>
        <v>0.53229369163129658</v>
      </c>
      <c r="MJ53" s="8">
        <f t="shared" si="42"/>
        <v>0.52068133944876749</v>
      </c>
      <c r="MK53" s="8">
        <f t="shared" si="42"/>
        <v>0.50932231869836164</v>
      </c>
      <c r="ML53" s="8">
        <f t="shared" si="42"/>
        <v>0.49821110278103214</v>
      </c>
      <c r="MM53" s="8">
        <f t="shared" si="42"/>
        <v>0.48734228566428367</v>
      </c>
      <c r="MN53" s="8">
        <f t="shared" si="42"/>
        <v>0.47671057925192906</v>
      </c>
      <c r="MO53" s="8">
        <f t="shared" si="42"/>
        <v>0.46631081081122921</v>
      </c>
      <c r="MP53" s="8">
        <f t="shared" si="42"/>
        <v>0.45613792045615903</v>
      </c>
      <c r="MQ53" s="8">
        <f t="shared" si="42"/>
        <v>0.44618695868558006</v>
      </c>
      <c r="MR53" s="8">
        <f t="shared" si="42"/>
        <v>0.43645308397511789</v>
      </c>
      <c r="MS53" s="8">
        <f t="shared" si="42"/>
        <v>0.42693156042157432</v>
      </c>
      <c r="MT53" s="8">
        <f t="shared" si="42"/>
        <v>0.41761775543873036</v>
      </c>
      <c r="MU53" s="8">
        <f t="shared" si="42"/>
        <v>0.408507137503414</v>
      </c>
      <c r="MV53" s="8">
        <f t="shared" si="42"/>
        <v>0.39959527395074146</v>
      </c>
      <c r="MW53" s="8">
        <f t="shared" si="42"/>
        <v>0.39087782881745542</v>
      </c>
      <c r="MX53" s="8">
        <f t="shared" si="42"/>
        <v>0.38235056073231211</v>
      </c>
      <c r="MY53" s="8">
        <f t="shared" si="42"/>
        <v>0.37400932085249305</v>
      </c>
      <c r="MZ53" s="8">
        <f t="shared" si="42"/>
        <v>0.36585005084503258</v>
      </c>
      <c r="NA53" s="8">
        <f t="shared" si="42"/>
        <v>0.35786878091228397</v>
      </c>
      <c r="NB53" s="8">
        <f t="shared" si="42"/>
        <v>0.35006162786046024</v>
      </c>
      <c r="NC53" s="8">
        <f t="shared" si="42"/>
        <v>0.34242479321031216</v>
      </c>
      <c r="ND53" s="8">
        <f t="shared" si="42"/>
        <v>0.33495456134902213</v>
      </c>
      <c r="NE53" s="8">
        <f t="shared" si="42"/>
        <v>0.32764729772241591</v>
      </c>
      <c r="NF53" s="8">
        <f t="shared" si="42"/>
        <v>0.32049944706661265</v>
      </c>
      <c r="NG53" s="8">
        <f t="shared" si="42"/>
        <v>0.31350753167825357</v>
      </c>
      <c r="NH53" s="8">
        <f t="shared" si="42"/>
        <v>0.30666814972246481</v>
      </c>
      <c r="NI53" s="8">
        <f t="shared" si="42"/>
        <v>0.29997797357773515</v>
      </c>
      <c r="NJ53" s="8">
        <f t="shared" si="42"/>
        <v>0.29343374821690005</v>
      </c>
      <c r="NK53" s="8">
        <f t="shared" si="42"/>
        <v>0.28703228962344668</v>
      </c>
      <c r="NL53" s="8">
        <f t="shared" si="42"/>
        <v>0.28077048324236725</v>
      </c>
      <c r="NM53" s="8">
        <f t="shared" si="42"/>
        <v>0.27464528246480935</v>
      </c>
      <c r="NN53" s="8">
        <f t="shared" si="42"/>
        <v>0.26865370714578291</v>
      </c>
      <c r="NO53" s="8">
        <f t="shared" si="42"/>
        <v>0.26279284215420645</v>
      </c>
      <c r="NP53" s="8">
        <f t="shared" si="42"/>
        <v>0.25705983595458348</v>
      </c>
      <c r="NQ53" s="8">
        <f t="shared" si="42"/>
        <v>0.25145189921962136</v>
      </c>
      <c r="NR53" s="8">
        <f t="shared" si="42"/>
        <v>0.2459663034731164</v>
      </c>
      <c r="NS53" s="8">
        <f t="shared" si="42"/>
        <v>0.24060037976244603</v>
      </c>
      <c r="NT53" s="8">
        <f t="shared" si="42"/>
        <v>0.23535151736002058</v>
      </c>
      <c r="NU53" s="8">
        <f t="shared" si="42"/>
        <v>0.23021716249306456</v>
      </c>
      <c r="NV53" s="8">
        <f t="shared" si="42"/>
        <v>0.22519481710110797</v>
      </c>
      <c r="NW53" s="8">
        <f t="shared" ref="NW53:QH53" si="43">NW52/(1+$C$41)^NW51</f>
        <v>0.2202820376205846</v>
      </c>
      <c r="NX53" s="8">
        <f t="shared" si="43"/>
        <v>0.21547643379594411</v>
      </c>
      <c r="NY53" s="8">
        <f t="shared" si="43"/>
        <v>0.21077566751670163</v>
      </c>
      <c r="NZ53" s="8">
        <f t="shared" si="43"/>
        <v>0.20617745167985685</v>
      </c>
      <c r="OA53" s="8">
        <f t="shared" si="43"/>
        <v>0.20167954907713118</v>
      </c>
      <c r="OB53" s="8">
        <f t="shared" si="43"/>
        <v>0.19727977130647989</v>
      </c>
      <c r="OC53" s="8">
        <f t="shared" si="43"/>
        <v>0.1929759777073507</v>
      </c>
      <c r="OD53" s="8">
        <f t="shared" si="43"/>
        <v>0.18876607431917033</v>
      </c>
      <c r="OE53" s="8">
        <f t="shared" si="43"/>
        <v>0.18464801286255253</v>
      </c>
      <c r="OF53" s="8">
        <f t="shared" si="43"/>
        <v>0.18061978974273141</v>
      </c>
      <c r="OG53" s="8">
        <f t="shared" si="43"/>
        <v>0.1766794450747361</v>
      </c>
      <c r="OH53" s="8">
        <f t="shared" si="43"/>
        <v>0.17282506172983114</v>
      </c>
      <c r="OI53" s="8">
        <f t="shared" si="43"/>
        <v>0.16905476440276035</v>
      </c>
      <c r="OJ53" s="8">
        <f t="shared" si="43"/>
        <v>0.1653667186993385</v>
      </c>
      <c r="OK53" s="8">
        <f t="shared" si="43"/>
        <v>0.1617591302439487</v>
      </c>
      <c r="OL53" s="8">
        <f t="shared" si="43"/>
        <v>0.1582302438065091</v>
      </c>
      <c r="OM53" s="8">
        <f t="shared" si="43"/>
        <v>0.15477834244848707</v>
      </c>
      <c r="ON53" s="8">
        <f t="shared" si="43"/>
        <v>0.15140174668754222</v>
      </c>
      <c r="OO53" s="8">
        <f t="shared" si="43"/>
        <v>0.14809881368039401</v>
      </c>
      <c r="OP53" s="8">
        <f t="shared" si="43"/>
        <v>0.14486793642351542</v>
      </c>
      <c r="OQ53" s="8">
        <f t="shared" si="43"/>
        <v>0.14170754297126437</v>
      </c>
      <c r="OR53" s="8">
        <f t="shared" si="43"/>
        <v>0.13861609567107164</v>
      </c>
      <c r="OS53" s="8">
        <f t="shared" si="43"/>
        <v>0.13559209041531414</v>
      </c>
      <c r="OT53" s="8">
        <f t="shared" si="43"/>
        <v>0.13263405590950864</v>
      </c>
      <c r="OU53" s="8">
        <f t="shared" si="43"/>
        <v>0.12974055295647105</v>
      </c>
      <c r="OV53" s="8">
        <f t="shared" si="43"/>
        <v>0.12691017375609123</v>
      </c>
      <c r="OW53" s="8">
        <f t="shared" si="43"/>
        <v>0.12414154122038483</v>
      </c>
      <c r="OX53" s="8">
        <f t="shared" si="43"/>
        <v>0.12143330830348677</v>
      </c>
      <c r="OY53" s="8">
        <f t="shared" si="43"/>
        <v>0.11878415734626208</v>
      </c>
      <c r="OZ53" s="8">
        <f t="shared" si="43"/>
        <v>0.116192799435214</v>
      </c>
      <c r="PA53" s="8">
        <f t="shared" si="43"/>
        <v>0.11365797377537837</v>
      </c>
      <c r="PB53" s="8">
        <f t="shared" si="43"/>
        <v>0.11117844707689822</v>
      </c>
      <c r="PC53" s="8">
        <f t="shared" si="43"/>
        <v>0.10875301295498142</v>
      </c>
      <c r="PD53" s="8">
        <f t="shared" si="43"/>
        <v>0.10638049134294784</v>
      </c>
      <c r="PE53" s="8">
        <f t="shared" si="43"/>
        <v>0.10405972791808188</v>
      </c>
      <c r="PF53" s="8">
        <f t="shared" si="43"/>
        <v>0.10178959354001017</v>
      </c>
      <c r="PG53" s="8">
        <f t="shared" si="43"/>
        <v>9.9568983701331423E-2</v>
      </c>
      <c r="PH53" s="8">
        <f t="shared" si="43"/>
        <v>9.739681799023138E-2</v>
      </c>
      <c r="PI53" s="8">
        <f t="shared" si="43"/>
        <v>9.5272039564820998E-2</v>
      </c>
      <c r="PJ53" s="8">
        <f t="shared" si="43"/>
        <v>9.3193614638942171E-2</v>
      </c>
      <c r="PK53" s="8">
        <f t="shared" si="43"/>
        <v>9.1160531979191411E-2</v>
      </c>
      <c r="PL53" s="8">
        <f t="shared" si="43"/>
        <v>8.9171802412915974E-2</v>
      </c>
      <c r="PM53" s="8">
        <f t="shared" si="43"/>
        <v>8.7226458346943203E-2</v>
      </c>
      <c r="PN53" s="8">
        <f t="shared" si="43"/>
        <v>8.5323553296809684E-2</v>
      </c>
      <c r="PO53" s="8">
        <f t="shared" si="43"/>
        <v>8.3462161426260076E-2</v>
      </c>
      <c r="PP53" s="8">
        <f t="shared" si="43"/>
        <v>8.1641377096792284E-2</v>
      </c>
      <c r="PQ53" s="8">
        <f t="shared" si="43"/>
        <v>7.9860314427029733E-2</v>
      </c>
      <c r="PR53" s="8">
        <f t="shared" si="43"/>
        <v>7.8118106861705922E-2</v>
      </c>
      <c r="PS53" s="8">
        <f t="shared" si="43"/>
        <v>7.6413906750052316E-2</v>
      </c>
      <c r="PT53" s="8">
        <f t="shared" si="43"/>
        <v>7.4746884933383537E-2</v>
      </c>
      <c r="PU53" s="8">
        <f t="shared" si="43"/>
        <v>7.3116230341679952E-2</v>
      </c>
      <c r="PV53" s="8">
        <f t="shared" si="43"/>
        <v>7.1521149598971046E-2</v>
      </c>
      <c r="PW53" s="8">
        <f t="shared" si="43"/>
        <v>6.9960866637327632E-2</v>
      </c>
      <c r="PX53" s="8">
        <f t="shared" si="43"/>
        <v>6.8434622319274857E-2</v>
      </c>
      <c r="PY53" s="8">
        <f t="shared" si="43"/>
        <v>6.6941674068443022E-2</v>
      </c>
      <c r="PZ53" s="8">
        <f t="shared" si="43"/>
        <v>6.5481295508275361E-2</v>
      </c>
      <c r="QA53" s="8">
        <f t="shared" si="43"/>
        <v>6.4052776108618356E-2</v>
      </c>
      <c r="QB53" s="8">
        <f t="shared" si="43"/>
        <v>6.2655420840021306E-2</v>
      </c>
      <c r="QC53" s="8">
        <f t="shared" si="43"/>
        <v>6.1288549835578028E-2</v>
      </c>
      <c r="QD53" s="8">
        <f t="shared" si="43"/>
        <v>5.9951498060145388E-2</v>
      </c>
      <c r="QE53" s="8">
        <f t="shared" si="43"/>
        <v>5.8643614986778378E-2</v>
      </c>
      <c r="QF53" s="8">
        <f t="shared" si="43"/>
        <v>5.7364264280223676E-2</v>
      </c>
      <c r="QG53" s="8">
        <f t="shared" si="43"/>
        <v>5.6112823487318254E-2</v>
      </c>
      <c r="QH53" s="8">
        <f t="shared" si="43"/>
        <v>5.488868373414197E-2</v>
      </c>
      <c r="QI53" s="8">
        <f t="shared" ref="QI53:ST53" si="44">QI52/(1+$C$41)^QI51</f>
        <v>5.3691249429777134E-2</v>
      </c>
      <c r="QJ53" s="8">
        <f t="shared" si="44"/>
        <v>5.2519937976530665E-2</v>
      </c>
      <c r="QK53" s="8">
        <f t="shared" si="44"/>
        <v>5.1374179486477961E-2</v>
      </c>
      <c r="QL53" s="8">
        <f t="shared" si="44"/>
        <v>5.0253416504190608E-2</v>
      </c>
      <c r="QM53" s="8">
        <f t="shared" si="44"/>
        <v>4.9157103735512901E-2</v>
      </c>
      <c r="QN53" s="8">
        <f t="shared" si="44"/>
        <v>4.8084707782255418E-2</v>
      </c>
      <c r="QO53" s="8">
        <f t="shared" si="44"/>
        <v>4.7035706882676255E-2</v>
      </c>
      <c r="QP53" s="8">
        <f t="shared" si="44"/>
        <v>4.6009590657623986E-2</v>
      </c>
      <c r="QQ53" s="8">
        <f t="shared" si="44"/>
        <v>4.5005859862218646E-2</v>
      </c>
      <c r="QR53" s="8">
        <f t="shared" si="44"/>
        <v>4.4024026142949917E-2</v>
      </c>
      <c r="QS53" s="8">
        <f t="shared" si="44"/>
        <v>4.3063611800074522E-2</v>
      </c>
      <c r="QT53" s="8">
        <f t="shared" si="44"/>
        <v>4.2124149555196798E-2</v>
      </c>
      <c r="QU53" s="8">
        <f t="shared" si="44"/>
        <v>4.1205182323920092E-2</v>
      </c>
      <c r="QV53" s="8">
        <f t="shared" si="44"/>
        <v>4.0306262993457471E-2</v>
      </c>
      <c r="QW53" s="8">
        <f t="shared" si="44"/>
        <v>3.9426954205094324E-2</v>
      </c>
      <c r="QX53" s="8">
        <f t="shared" si="44"/>
        <v>3.8566828141396517E-2</v>
      </c>
      <c r="QY53" s="8">
        <f t="shared" si="44"/>
        <v>3.7725466318060875E-2</v>
      </c>
      <c r="QZ53" s="8">
        <f t="shared" si="44"/>
        <v>3.6902459380306479E-2</v>
      </c>
      <c r="RA53" s="8">
        <f t="shared" si="44"/>
        <v>3.6097406903707864E-2</v>
      </c>
      <c r="RB53" s="8">
        <f t="shared" si="44"/>
        <v>3.530991719937325E-2</v>
      </c>
      <c r="RC53" s="8">
        <f t="shared" si="44"/>
        <v>3.4539607123372805E-2</v>
      </c>
      <c r="RD53" s="8">
        <f t="shared" si="44"/>
        <v>3.3786101890324473E-2</v>
      </c>
      <c r="RE53" s="8">
        <f t="shared" si="44"/>
        <v>3.304903489104654E-2</v>
      </c>
      <c r="RF53" s="8">
        <f t="shared" si="44"/>
        <v>3.2328047514188142E-2</v>
      </c>
      <c r="RG53" s="8">
        <f t="shared" si="44"/>
        <v>3.1622788971751151E-2</v>
      </c>
      <c r="RH53" s="8">
        <f t="shared" si="44"/>
        <v>3.0932916128418406E-2</v>
      </c>
      <c r="RI53" s="8">
        <f t="shared" si="44"/>
        <v>3.0258093334605114E-2</v>
      </c>
      <c r="RJ53" s="8">
        <f t="shared" si="44"/>
        <v>2.9597992263152521E-2</v>
      </c>
      <c r="RK53" s="8">
        <f t="shared" si="44"/>
        <v>2.8952291749584219E-2</v>
      </c>
      <c r="RL53" s="8">
        <f t="shared" si="44"/>
        <v>2.8320677635847214E-2</v>
      </c>
      <c r="RM53" s="8">
        <f t="shared" si="44"/>
        <v>2.7702842617462049E-2</v>
      </c>
      <c r="RN53" s="8">
        <f t="shared" si="44"/>
        <v>2.7098486094007376E-2</v>
      </c>
      <c r="RO53" s="8">
        <f t="shared" si="44"/>
        <v>2.6507314022866341E-2</v>
      </c>
      <c r="RP53" s="8">
        <f t="shared" si="44"/>
        <v>2.5929038776163579E-2</v>
      </c>
      <c r="RQ53" s="8">
        <f t="shared" si="44"/>
        <v>2.5363379000823191E-2</v>
      </c>
      <c r="RR53" s="8">
        <f t="shared" si="44"/>
        <v>2.481005948167974E-2</v>
      </c>
      <c r="RS53" s="8">
        <f t="shared" si="44"/>
        <v>2.4268811007575483E-2</v>
      </c>
      <c r="RT53" s="8">
        <f t="shared" si="44"/>
        <v>2.3739370240378845E-2</v>
      </c>
      <c r="RU53" s="8">
        <f t="shared" si="44"/>
        <v>2.3221479586860314E-2</v>
      </c>
      <c r="RV53" s="8">
        <f t="shared" si="44"/>
        <v>2.2714887073363426E-2</v>
      </c>
      <c r="RW53" s="8">
        <f t="shared" si="44"/>
        <v>2.221934622321001E-2</v>
      </c>
      <c r="RX53" s="8">
        <f t="shared" si="44"/>
        <v>2.173461593677975E-2</v>
      </c>
      <c r="RY53" s="8">
        <f t="shared" si="44"/>
        <v>2.1260460374206001E-2</v>
      </c>
      <c r="RZ53" s="8">
        <f t="shared" si="44"/>
        <v>2.0796648840630674E-2</v>
      </c>
      <c r="SA53" s="8">
        <f t="shared" si="44"/>
        <v>2.0342955673962326E-2</v>
      </c>
      <c r="SB53" s="8">
        <f t="shared" si="44"/>
        <v>1.9899160135082906E-2</v>
      </c>
      <c r="SC53" s="8">
        <f t="shared" si="44"/>
        <v>1.9465046300449713E-2</v>
      </c>
      <c r="SD53" s="8">
        <f t="shared" si="44"/>
        <v>1.9040402957040289E-2</v>
      </c>
      <c r="SE53" s="8">
        <f t="shared" si="44"/>
        <v>1.8625023499589249E-2</v>
      </c>
      <c r="SF53" s="8">
        <f t="shared" si="44"/>
        <v>1.8218705830066836E-2</v>
      </c>
      <c r="SG53" s="8">
        <f t="shared" si="44"/>
        <v>1.7821252259350519E-2</v>
      </c>
      <c r="SH53" s="8">
        <f t="shared" si="44"/>
        <v>1.7432469411041623E-2</v>
      </c>
      <c r="SI53" s="8">
        <f t="shared" si="44"/>
        <v>1.7052168127380356E-2</v>
      </c>
      <c r="SJ53" s="8">
        <f t="shared" si="44"/>
        <v>1.6680163377213227E-2</v>
      </c>
      <c r="SK53" s="8">
        <f t="shared" si="44"/>
        <v>1.631627416596838E-2</v>
      </c>
      <c r="SL53" s="8">
        <f t="shared" si="44"/>
        <v>1.596032344759472E-2</v>
      </c>
      <c r="SM53" s="8">
        <f t="shared" si="44"/>
        <v>1.5612138038422291E-2</v>
      </c>
      <c r="SN53" s="8">
        <f t="shared" si="44"/>
        <v>1.5271548532901729E-2</v>
      </c>
      <c r="SO53" s="8">
        <f t="shared" si="44"/>
        <v>1.4938389221181994E-2</v>
      </c>
      <c r="SP53" s="8">
        <f t="shared" si="44"/>
        <v>1.4612498008486166E-2</v>
      </c>
      <c r="SQ53" s="8">
        <f t="shared" si="44"/>
        <v>1.4293716336246135E-2</v>
      </c>
      <c r="SR53" s="8">
        <f t="shared" si="44"/>
        <v>1.3981889104957753E-2</v>
      </c>
      <c r="SS53" s="8">
        <f t="shared" si="44"/>
        <v>1.3676864598719009E-2</v>
      </c>
      <c r="ST53" s="8">
        <f t="shared" si="44"/>
        <v>1.3378494411414404E-2</v>
      </c>
      <c r="SU53" s="8">
        <f t="shared" ref="SU53:VF53" si="45">SU52/(1+$C$41)^SU51</f>
        <v>1.3086633374509703E-2</v>
      </c>
      <c r="SV53" s="8">
        <f t="shared" si="45"/>
        <v>1.2801139486421869E-2</v>
      </c>
      <c r="SW53" s="8">
        <f t="shared" si="45"/>
        <v>1.2521873843429851E-2</v>
      </c>
      <c r="SX53" s="8">
        <f t="shared" si="45"/>
        <v>1.2248700572092595E-2</v>
      </c>
      <c r="SY53" s="8">
        <f t="shared" si="45"/>
        <v>1.1981486763141414E-2</v>
      </c>
      <c r="SZ53" s="8">
        <f t="shared" si="45"/>
        <v>1.172010240681453E-2</v>
      </c>
      <c r="TA53" s="8">
        <f t="shared" si="45"/>
        <v>1.1464420329602338E-2</v>
      </c>
      <c r="TB53" s="8">
        <f t="shared" si="45"/>
        <v>1.1214316132372618E-2</v>
      </c>
      <c r="TC53" s="8">
        <f t="shared" si="45"/>
        <v>1.0969668129845603E-2</v>
      </c>
      <c r="TD53" s="8">
        <f t="shared" si="45"/>
        <v>1.0730357291389402E-2</v>
      </c>
      <c r="TE53" s="8">
        <f t="shared" si="45"/>
        <v>1.0496267183107054E-2</v>
      </c>
      <c r="TF53" s="8">
        <f t="shared" si="45"/>
        <v>1.0267283911186956E-2</v>
      </c>
      <c r="TG53" s="8">
        <f t="shared" si="45"/>
        <v>1.0043296066489181E-2</v>
      </c>
      <c r="TH53" s="8">
        <f t="shared" si="45"/>
        <v>9.8241946703406316E-3</v>
      </c>
      <c r="TI53" s="8">
        <f t="shared" si="45"/>
        <v>9.6098731215127717E-3</v>
      </c>
      <c r="TJ53" s="8">
        <f t="shared" si="45"/>
        <v>9.4002271443560034E-3</v>
      </c>
      <c r="TK53" s="8">
        <f t="shared" si="45"/>
        <v>9.1951547380656005E-3</v>
      </c>
      <c r="TL53" s="8">
        <f t="shared" si="45"/>
        <v>8.9945561270543921E-3</v>
      </c>
      <c r="TM53" s="8">
        <f t="shared" si="45"/>
        <v>8.7983337124081015E-3</v>
      </c>
      <c r="TN53" s="8">
        <f t="shared" si="45"/>
        <v>8.6063920243997626E-3</v>
      </c>
      <c r="TO53" s="8">
        <f t="shared" si="45"/>
        <v>8.418637676040017E-3</v>
      </c>
      <c r="TP53" s="8">
        <f t="shared" si="45"/>
        <v>8.2349793176407591E-3</v>
      </c>
      <c r="TQ53" s="8">
        <f t="shared" si="45"/>
        <v>8.0553275923700325E-3</v>
      </c>
      <c r="TR53" s="8">
        <f t="shared" si="45"/>
        <v>7.8795950927764841E-3</v>
      </c>
      <c r="TS53" s="8">
        <f t="shared" si="45"/>
        <v>7.7076963182623054E-3</v>
      </c>
      <c r="TT53" s="8">
        <f t="shared" si="45"/>
        <v>7.5395476334838988E-3</v>
      </c>
      <c r="TU53" s="8">
        <f t="shared" si="45"/>
        <v>7.3750672276600921E-3</v>
      </c>
      <c r="TV53" s="8">
        <f t="shared" si="45"/>
        <v>7.2141750747680396E-3</v>
      </c>
      <c r="TW53" s="8">
        <f t="shared" si="45"/>
        <v>7.0567928946075114E-3</v>
      </c>
      <c r="TX53" s="8">
        <f t="shared" si="45"/>
        <v>6.9028441147145634E-3</v>
      </c>
      <c r="TY53" s="8">
        <f t="shared" si="45"/>
        <v>6.7522538331061047E-3</v>
      </c>
      <c r="TZ53" s="8">
        <f t="shared" si="45"/>
        <v>6.6049487818372046E-3</v>
      </c>
      <c r="UA53" s="8">
        <f t="shared" si="45"/>
        <v>6.4608572913534374E-3</v>
      </c>
      <c r="UB53" s="8">
        <f t="shared" si="45"/>
        <v>6.3199092556208928E-3</v>
      </c>
      <c r="UC53" s="8">
        <f t="shared" si="45"/>
        <v>6.1820360980168959E-3</v>
      </c>
      <c r="UD53" s="8">
        <f t="shared" si="45"/>
        <v>6.0471707379648647E-3</v>
      </c>
      <c r="UE53" s="8">
        <f t="shared" si="45"/>
        <v>5.915247558297026E-3</v>
      </c>
      <c r="UF53" s="8">
        <f t="shared" si="45"/>
        <v>5.7862023733291574E-3</v>
      </c>
      <c r="UG53" s="8">
        <f t="shared" si="45"/>
        <v>5.659972397631787E-3</v>
      </c>
      <c r="UH53" s="8">
        <f t="shared" si="45"/>
        <v>5.5364962154826648E-3</v>
      </c>
      <c r="UI53" s="8">
        <f t="shared" si="45"/>
        <v>5.415713750985685E-3</v>
      </c>
      <c r="UJ53" s="8">
        <f t="shared" si="45"/>
        <v>5.2975662388416323E-3</v>
      </c>
      <c r="UK53" s="8">
        <f t="shared" si="45"/>
        <v>5.1819961957566283E-3</v>
      </c>
      <c r="UL53" s="8">
        <f t="shared" si="45"/>
        <v>5.0689473924742977E-3</v>
      </c>
      <c r="UM53" s="8">
        <f t="shared" si="45"/>
        <v>4.958364826418084E-3</v>
      </c>
      <c r="UN53" s="8">
        <f t="shared" si="45"/>
        <v>4.8501946949303818E-3</v>
      </c>
      <c r="UO53" s="8">
        <f t="shared" si="45"/>
        <v>4.7443843690954902E-3</v>
      </c>
      <c r="UP53" s="8">
        <f t="shared" si="45"/>
        <v>4.6408823681336137E-3</v>
      </c>
      <c r="UQ53" s="8">
        <f t="shared" si="45"/>
        <v>4.539638334353507E-3</v>
      </c>
      <c r="UR53" s="8">
        <f t="shared" si="45"/>
        <v>4.4406030086515131E-3</v>
      </c>
      <c r="US53" s="8">
        <f t="shared" si="45"/>
        <v>4.3437282065451272E-3</v>
      </c>
      <c r="UT53" s="8">
        <f t="shared" si="45"/>
        <v>4.2489667947293985E-3</v>
      </c>
      <c r="UU53" s="8">
        <f t="shared" si="45"/>
        <v>4.1562726681447729E-3</v>
      </c>
      <c r="UV53" s="8">
        <f t="shared" si="45"/>
        <v>4.0656007275452063E-3</v>
      </c>
      <c r="UW53" s="8">
        <f t="shared" si="45"/>
        <v>3.9769068575556624E-3</v>
      </c>
      <c r="UX53" s="8">
        <f t="shared" si="45"/>
        <v>3.8901479052082808E-3</v>
      </c>
      <c r="UY53" s="8">
        <f t="shared" si="45"/>
        <v>3.8052816589468153E-3</v>
      </c>
      <c r="UZ53" s="8">
        <f t="shared" si="45"/>
        <v>3.7222668280890844E-3</v>
      </c>
      <c r="VA53" s="8">
        <f t="shared" si="45"/>
        <v>3.6410630227374785E-3</v>
      </c>
      <c r="VB53" s="8">
        <f t="shared" si="45"/>
        <v>3.5616307341277183E-3</v>
      </c>
      <c r="VC53" s="8">
        <f t="shared" si="45"/>
        <v>3.4839313154063365E-3</v>
      </c>
      <c r="VD53" s="8">
        <f t="shared" si="45"/>
        <v>3.4079269628274913E-3</v>
      </c>
      <c r="VE53" s="8">
        <f t="shared" si="45"/>
        <v>3.333580697360004E-3</v>
      </c>
      <c r="VF53" s="8">
        <f t="shared" si="45"/>
        <v>3.2608563466956361E-3</v>
      </c>
      <c r="VG53" s="8">
        <f t="shared" ref="VG53:XR53" si="46">VG52/(1+$C$41)^VG51</f>
        <v>3.1897185276498798E-3</v>
      </c>
      <c r="VH53" s="8">
        <f t="shared" si="46"/>
        <v>3.1201326289466784E-3</v>
      </c>
      <c r="VI53" s="8">
        <f t="shared" si="46"/>
        <v>3.0520647943787162E-3</v>
      </c>
      <c r="VJ53" s="8">
        <f t="shared" si="46"/>
        <v>2.9854819063350742E-3</v>
      </c>
      <c r="VK53" s="8">
        <f t="shared" si="46"/>
        <v>2.9203515696882422E-3</v>
      </c>
      <c r="VL53" s="8">
        <f t="shared" si="46"/>
        <v>2.8566420960326505E-3</v>
      </c>
      <c r="VM53" s="8">
        <f t="shared" si="46"/>
        <v>2.7943224882670445E-3</v>
      </c>
      <c r="VN53" s="8">
        <f t="shared" si="46"/>
        <v>2.7333624255132028E-3</v>
      </c>
      <c r="VO53" s="8">
        <f t="shared" si="46"/>
        <v>2.6737322483636737E-3</v>
      </c>
      <c r="VP53" s="8">
        <f t="shared" si="46"/>
        <v>2.6154029444513316E-3</v>
      </c>
      <c r="VQ53" s="8">
        <f t="shared" si="46"/>
        <v>2.5583461343337524E-3</v>
      </c>
      <c r="VR53" s="8">
        <f t="shared" si="46"/>
        <v>2.5025340576855224E-3</v>
      </c>
      <c r="VS53" s="8">
        <f t="shared" si="46"/>
        <v>2.4479395597917786E-3</v>
      </c>
      <c r="VT53" s="8">
        <f t="shared" si="46"/>
        <v>2.3945360783363995E-3</v>
      </c>
      <c r="VU53" s="8">
        <f t="shared" si="46"/>
        <v>2.3422976304784179E-3</v>
      </c>
      <c r="VV53" s="8">
        <f t="shared" si="46"/>
        <v>2.2911988002103727E-3</v>
      </c>
      <c r="VW53" s="8">
        <f t="shared" si="46"/>
        <v>2.2412147259924502E-3</v>
      </c>
      <c r="VX53" s="8">
        <f t="shared" si="46"/>
        <v>2.1923210886563875E-3</v>
      </c>
      <c r="VY53" s="8">
        <f t="shared" si="46"/>
        <v>2.1444940995732679E-3</v>
      </c>
      <c r="VZ53" s="8">
        <f t="shared" si="46"/>
        <v>2.0977104890794397E-3</v>
      </c>
      <c r="WA53" s="8">
        <f t="shared" si="46"/>
        <v>2.0519474951549346E-3</v>
      </c>
      <c r="WB53" s="8">
        <f t="shared" si="46"/>
        <v>2.0071828523488679E-3</v>
      </c>
      <c r="WC53" s="8">
        <f t="shared" si="46"/>
        <v>1.9633947809464497E-3</v>
      </c>
      <c r="WD53" s="8">
        <f t="shared" si="46"/>
        <v>1.9205619763723121E-3</v>
      </c>
      <c r="WE53" s="8">
        <f t="shared" si="46"/>
        <v>1.8786635988250206E-3</v>
      </c>
      <c r="WF53" s="8">
        <f t="shared" si="46"/>
        <v>1.8376792631377126E-3</v>
      </c>
      <c r="WG53" s="8">
        <f t="shared" si="46"/>
        <v>1.7975890288599282E-3</v>
      </c>
      <c r="WH53" s="8">
        <f t="shared" si="46"/>
        <v>1.7583733905558189E-3</v>
      </c>
      <c r="WI53" s="8">
        <f t="shared" si="46"/>
        <v>1.7200132683140071E-3</v>
      </c>
      <c r="WJ53" s="8">
        <f t="shared" si="46"/>
        <v>1.6824899984644742E-3</v>
      </c>
      <c r="WK53" s="8">
        <f t="shared" si="46"/>
        <v>1.6457853244979731E-3</v>
      </c>
      <c r="WL53" s="8">
        <f t="shared" si="46"/>
        <v>1.6098813881835331E-3</v>
      </c>
      <c r="WM53" s="8">
        <f t="shared" si="46"/>
        <v>1.5747607208797486E-3</v>
      </c>
      <c r="WN53" s="8">
        <f t="shared" si="46"/>
        <v>1.5404062350356153E-3</v>
      </c>
      <c r="WO53" s="8">
        <f t="shared" si="46"/>
        <v>1.5068012158767792E-3</v>
      </c>
      <c r="WP53" s="8">
        <f t="shared" si="46"/>
        <v>1.4739293132731617E-3</v>
      </c>
      <c r="WQ53" s="8">
        <f t="shared" si="46"/>
        <v>1.4417745337839906E-3</v>
      </c>
      <c r="WR53" s="8">
        <f t="shared" si="46"/>
        <v>1.4103212328763813E-3</v>
      </c>
      <c r="WS53" s="8">
        <f t="shared" si="46"/>
        <v>1.379554107313671E-3</v>
      </c>
      <c r="WT53" s="8">
        <f t="shared" si="46"/>
        <v>1.3494581877098041E-3</v>
      </c>
      <c r="WU53" s="8">
        <f t="shared" si="46"/>
        <v>1.3200188312461583E-3</v>
      </c>
      <c r="WV53" s="8">
        <f t="shared" si="46"/>
        <v>1.2912217145472473E-3</v>
      </c>
      <c r="WW53" s="8">
        <f t="shared" si="46"/>
        <v>1.2630528267118496E-3</v>
      </c>
      <c r="WX53" s="8">
        <f t="shared" si="46"/>
        <v>1.2354984624961707E-3</v>
      </c>
      <c r="WY53" s="8">
        <f t="shared" si="46"/>
        <v>1.2085452156457149E-3</v>
      </c>
      <c r="WZ53" s="8">
        <f t="shared" si="46"/>
        <v>1.1821799723726282E-3</v>
      </c>
      <c r="XA53" s="8">
        <f t="shared" si="46"/>
        <v>1.1563899049753387E-3</v>
      </c>
      <c r="XB53" s="8">
        <f t="shared" si="46"/>
        <v>1.1311624655973862E-3</v>
      </c>
      <c r="XC53" s="8">
        <f t="shared" si="46"/>
        <v>1.1064853801224126E-3</v>
      </c>
      <c r="XD53" s="8">
        <f t="shared" si="46"/>
        <v>1.08234664220233E-3</v>
      </c>
      <c r="XE53" s="8">
        <f t="shared" si="46"/>
        <v>1.0587345074157752E-3</v>
      </c>
      <c r="XF53" s="8">
        <f t="shared" si="46"/>
        <v>1.0356374875539946E-3</v>
      </c>
      <c r="XG53" s="8">
        <f t="shared" si="46"/>
        <v>1.0130443450313952E-3</v>
      </c>
      <c r="XH53" s="8">
        <f t="shared" si="46"/>
        <v>9.9094408741802389E-4</v>
      </c>
      <c r="XI53" s="8">
        <f t="shared" si="46"/>
        <v>9.69325962091332E-4</v>
      </c>
      <c r="XJ53" s="8">
        <f t="shared" si="46"/>
        <v>9.4817945100460991E-4</v>
      </c>
      <c r="XK53" s="8">
        <f t="shared" si="46"/>
        <v>9.2749426556955653E-4</v>
      </c>
      <c r="XL53" s="8">
        <f t="shared" si="46"/>
        <v>9.0726034165048428E-4</v>
      </c>
      <c r="XM53" s="8">
        <f t="shared" si="46"/>
        <v>8.8746783466773268E-4</v>
      </c>
      <c r="XN53" s="8">
        <f t="shared" si="46"/>
        <v>8.6810711480790267E-4</v>
      </c>
      <c r="XO53" s="8">
        <f t="shared" si="46"/>
        <v>8.4916876233858362E-4</v>
      </c>
      <c r="XP53" s="8">
        <f t="shared" si="46"/>
        <v>8.3064356302529126E-4</v>
      </c>
      <c r="XQ53" s="8">
        <f t="shared" si="46"/>
        <v>8.1252250364839066E-4</v>
      </c>
      <c r="XR53" s="8">
        <f t="shared" si="46"/>
        <v>7.9479676761781779E-4</v>
      </c>
      <c r="XS53" s="8">
        <f t="shared" ref="XS53:AAD53" si="47">XS52/(1+$C$41)^XS51</f>
        <v>7.774577306834731E-4</v>
      </c>
      <c r="XT53" s="8">
        <f t="shared" si="47"/>
        <v>7.6049695673918998E-4</v>
      </c>
      <c r="XU53" s="8">
        <f t="shared" si="47"/>
        <v>7.4390619371824838E-4</v>
      </c>
      <c r="XV53" s="8">
        <f t="shared" si="47"/>
        <v>7.2767736957842638E-4</v>
      </c>
      <c r="XW53" s="8">
        <f t="shared" si="47"/>
        <v>7.1180258837464283E-4</v>
      </c>
      <c r="XX53" s="8">
        <f t="shared" si="47"/>
        <v>6.9627412641727767E-4</v>
      </c>
      <c r="XY53" s="8">
        <f t="shared" si="47"/>
        <v>6.8108442851429998E-4</v>
      </c>
      <c r="XZ53" s="8">
        <f t="shared" si="47"/>
        <v>6.6622610429537812E-4</v>
      </c>
      <c r="YA53" s="8">
        <f t="shared" si="47"/>
        <v>6.5169192461618129E-4</v>
      </c>
      <c r="YB53" s="8">
        <f t="shared" si="47"/>
        <v>6.3747481804112319E-4</v>
      </c>
      <c r="YC53" s="8">
        <f t="shared" si="47"/>
        <v>6.2356786740283782E-4</v>
      </c>
      <c r="YD53" s="8">
        <f t="shared" si="47"/>
        <v>6.0996430643671233E-4</v>
      </c>
      <c r="YE53" s="8">
        <f t="shared" si="47"/>
        <v>5.9665751648884009E-4</v>
      </c>
      <c r="YF53" s="8">
        <f t="shared" si="47"/>
        <v>5.8364102329579127E-4</v>
      </c>
      <c r="YG53" s="8">
        <f t="shared" si="47"/>
        <v>5.7090849383463656E-4</v>
      </c>
      <c r="YH53" s="8">
        <f t="shared" si="47"/>
        <v>5.5845373324168708E-4</v>
      </c>
      <c r="YI53" s="8">
        <f t="shared" si="47"/>
        <v>5.462706817984576E-4</v>
      </c>
      <c r="YJ53" s="8">
        <f t="shared" si="47"/>
        <v>5.3435341198337992E-4</v>
      </c>
      <c r="YK53" s="8">
        <f t="shared" si="47"/>
        <v>5.2269612558783669E-4</v>
      </c>
      <c r="YL53" s="8">
        <f t="shared" si="47"/>
        <v>5.1129315089511055E-4</v>
      </c>
      <c r="YM53" s="8">
        <f t="shared" si="47"/>
        <v>5.0013893992087726E-4</v>
      </c>
      <c r="YN53" s="8">
        <f t="shared" si="47"/>
        <v>4.892280657138974E-4</v>
      </c>
      <c r="YO53" s="8">
        <f t="shared" si="47"/>
        <v>4.785552197155979E-4</v>
      </c>
      <c r="YP53" s="8">
        <f t="shared" si="47"/>
        <v>4.6811520917725317E-4</v>
      </c>
      <c r="YQ53" s="8">
        <f t="shared" si="47"/>
        <v>4.5790295463351573E-4</v>
      </c>
      <c r="YR53" s="8">
        <f t="shared" si="47"/>
        <v>4.4791348743105979E-4</v>
      </c>
      <c r="YS53" s="8">
        <f t="shared" si="47"/>
        <v>4.3814194731114225E-4</v>
      </c>
      <c r="YT53" s="8">
        <f t="shared" si="47"/>
        <v>4.2858358004489955E-4</v>
      </c>
      <c r="YU53" s="8">
        <f t="shared" si="47"/>
        <v>4.192337351202337E-4</v>
      </c>
      <c r="YV53" s="8">
        <f t="shared" si="47"/>
        <v>4.1008786347915965E-4</v>
      </c>
      <c r="YW53" s="8">
        <f t="shared" si="47"/>
        <v>4.0114151530451443E-4</v>
      </c>
      <c r="YX53" s="8">
        <f t="shared" si="47"/>
        <v>3.9239033785494959E-4</v>
      </c>
      <c r="YY53" s="8">
        <f t="shared" si="47"/>
        <v>3.8383007334715711E-4</v>
      </c>
      <c r="YZ53" s="8">
        <f t="shared" si="47"/>
        <v>3.7545655688429343E-4</v>
      </c>
      <c r="ZA53" s="8">
        <f t="shared" si="47"/>
        <v>3.6726571442959803E-4</v>
      </c>
      <c r="ZB53" s="8">
        <f t="shared" si="47"/>
        <v>3.5925356082421831E-4</v>
      </c>
      <c r="ZC53" s="8">
        <f t="shared" si="47"/>
        <v>3.5141619784827656E-4</v>
      </c>
      <c r="ZD53" s="8">
        <f t="shared" si="47"/>
        <v>3.4374981232423741E-4</v>
      </c>
      <c r="ZE53" s="8">
        <f t="shared" si="47"/>
        <v>3.3625067426165038E-4</v>
      </c>
      <c r="ZF53" s="8">
        <f t="shared" si="47"/>
        <v>3.2891513504236574E-4</v>
      </c>
      <c r="ZG53" s="8">
        <f t="shared" si="47"/>
        <v>3.2173962564534345E-4</v>
      </c>
      <c r="ZH53" s="8">
        <f t="shared" si="47"/>
        <v>3.1472065491018641E-4</v>
      </c>
      <c r="ZI53" s="8">
        <f t="shared" si="47"/>
        <v>3.0785480783855748E-4</v>
      </c>
      <c r="ZJ53" s="8">
        <f t="shared" si="47"/>
        <v>3.0113874393265197E-4</v>
      </c>
      <c r="ZK53" s="8">
        <f t="shared" si="47"/>
        <v>2.9456919556991736E-4</v>
      </c>
      <c r="ZL53" s="8">
        <f t="shared" si="47"/>
        <v>2.8814296641322925E-4</v>
      </c>
      <c r="ZM53" s="8">
        <f t="shared" si="47"/>
        <v>2.8185692985575173E-4</v>
      </c>
      <c r="ZN53" s="8">
        <f t="shared" si="47"/>
        <v>2.7570802749972206E-4</v>
      </c>
      <c r="ZO53" s="8">
        <f t="shared" si="47"/>
        <v>2.696932676684242E-4</v>
      </c>
      <c r="ZP53" s="8">
        <f t="shared" si="47"/>
        <v>2.6380972395062243E-4</v>
      </c>
      <c r="ZQ53" s="8">
        <f t="shared" si="47"/>
        <v>2.5805453377675063E-4</v>
      </c>
      <c r="ZR53" s="8">
        <f t="shared" si="47"/>
        <v>2.5242489702616207E-4</v>
      </c>
      <c r="ZS53" s="8">
        <f t="shared" si="47"/>
        <v>2.469180746647639E-4</v>
      </c>
      <c r="ZT53" s="8">
        <f t="shared" si="47"/>
        <v>2.415313874123714E-4</v>
      </c>
      <c r="ZU53" s="8">
        <f t="shared" si="47"/>
        <v>2.3626221443913609E-4</v>
      </c>
      <c r="ZV53" s="8">
        <f t="shared" si="47"/>
        <v>2.3110799209041089E-4</v>
      </c>
      <c r="ZW53" s="8">
        <f t="shared" si="47"/>
        <v>2.260662126394346E-4</v>
      </c>
      <c r="ZX53" s="8">
        <f t="shared" si="47"/>
        <v>2.21134423067226E-4</v>
      </c>
      <c r="ZY53" s="8">
        <f t="shared" si="47"/>
        <v>2.163102238690967E-4</v>
      </c>
      <c r="ZZ53" s="8">
        <f t="shared" si="47"/>
        <v>2.115912678871995E-4</v>
      </c>
      <c r="AAA53" s="8">
        <f t="shared" si="47"/>
        <v>2.069752591685466E-4</v>
      </c>
      <c r="AAB53" s="8">
        <f t="shared" si="47"/>
        <v>2.0245995184794017E-4</v>
      </c>
      <c r="AAC53" s="8">
        <f t="shared" si="47"/>
        <v>1.9804314905527318E-4</v>
      </c>
      <c r="AAD53" s="8">
        <f t="shared" si="47"/>
        <v>1.9372270184666736E-4</v>
      </c>
      <c r="AAE53" s="8">
        <f t="shared" ref="AAE53:ACP53" si="48">AAE52/(1+$C$41)^AAE51</f>
        <v>1.8949650815893004E-4</v>
      </c>
      <c r="AAF53" s="8">
        <f t="shared" si="48"/>
        <v>1.8536251178681972E-4</v>
      </c>
      <c r="AAG53" s="8">
        <f t="shared" si="48"/>
        <v>1.8131870138262334E-4</v>
      </c>
      <c r="AAH53" s="8">
        <f t="shared" si="48"/>
        <v>1.7736310947755849E-4</v>
      </c>
      <c r="AAI53" s="8">
        <f t="shared" si="48"/>
        <v>1.7349381152452451E-4</v>
      </c>
      <c r="AAJ53" s="8">
        <f t="shared" si="48"/>
        <v>1.6970892496173657E-4</v>
      </c>
      <c r="AAK53" s="8">
        <f t="shared" si="48"/>
        <v>1.66006608296787E-4</v>
      </c>
      <c r="AAL53" s="8">
        <f t="shared" si="48"/>
        <v>1.6238506021068884E-4</v>
      </c>
      <c r="AAM53" s="8">
        <f t="shared" si="48"/>
        <v>1.5884251868146507E-4</v>
      </c>
      <c r="AAN53" s="8">
        <f t="shared" si="48"/>
        <v>1.5537726012685723E-4</v>
      </c>
      <c r="AAO53" s="8">
        <f t="shared" si="48"/>
        <v>1.5198759856573685E-4</v>
      </c>
      <c r="AAP53" s="8">
        <f t="shared" si="48"/>
        <v>1.4867188479781055E-4</v>
      </c>
      <c r="AAQ53" s="8">
        <f t="shared" si="48"/>
        <v>1.4542850560122144E-4</v>
      </c>
      <c r="AAR53" s="8">
        <f t="shared" si="48"/>
        <v>1.4225588294765443E-4</v>
      </c>
      <c r="AAS53" s="8">
        <f t="shared" si="48"/>
        <v>1.3915247323456503E-4</v>
      </c>
      <c r="AAT53" s="8">
        <f t="shared" si="48"/>
        <v>1.3611676653415761E-4</v>
      </c>
      <c r="AAU53" s="8">
        <f t="shared" si="48"/>
        <v>1.3314728585874772E-4</v>
      </c>
      <c r="AAV53" s="8">
        <f t="shared" si="48"/>
        <v>1.3024258644215081E-4</v>
      </c>
      <c r="AAW53" s="8">
        <f t="shared" si="48"/>
        <v>1.2740125503674814E-4</v>
      </c>
      <c r="AAX53" s="8">
        <f t="shared" si="48"/>
        <v>1.2462190922588761E-4</v>
      </c>
      <c r="AAY53" s="8">
        <f t="shared" si="48"/>
        <v>1.2190319675128521E-4</v>
      </c>
      <c r="AAZ53" s="8">
        <f t="shared" si="48"/>
        <v>1.1924379485509931E-4</v>
      </c>
      <c r="ABA53" s="8">
        <f t="shared" si="48"/>
        <v>1.1664240963635848E-4</v>
      </c>
      <c r="ABB53" s="8">
        <f t="shared" si="48"/>
        <v>1.1409777542142881E-4</v>
      </c>
      <c r="ABC53" s="8">
        <f t="shared" si="48"/>
        <v>1.1160865414821542E-4</v>
      </c>
      <c r="ABD53" s="8">
        <f t="shared" si="48"/>
        <v>1.0917383476379768E-4</v>
      </c>
      <c r="ABE53" s="8">
        <f t="shared" si="48"/>
        <v>1.0679213263520553E-4</v>
      </c>
      <c r="ABF53" s="8">
        <f t="shared" si="48"/>
        <v>1.0446238897304999E-4</v>
      </c>
      <c r="ABG53" s="8">
        <f t="shared" si="48"/>
        <v>1.0218347026772813E-4</v>
      </c>
      <c r="ABH53" s="8">
        <f t="shared" si="48"/>
        <v>9.9954267737926677E-5</v>
      </c>
      <c r="ABI53" s="8">
        <f t="shared" si="48"/>
        <v>9.7773696791157719E-5</v>
      </c>
      <c r="ABJ53" s="8">
        <f t="shared" si="48"/>
        <v>9.5640696496062782E-5</v>
      </c>
      <c r="ABK53" s="8">
        <f t="shared" si="48"/>
        <v>9.3554229066229058E-5</v>
      </c>
      <c r="ABL53" s="8">
        <f t="shared" si="48"/>
        <v>9.151327935526657E-5</v>
      </c>
      <c r="ABM53" s="8">
        <f t="shared" si="48"/>
        <v>8.9516854362900496E-5</v>
      </c>
      <c r="ABN53" s="8">
        <f t="shared" si="48"/>
        <v>8.7563982751838473E-5</v>
      </c>
      <c r="ABO53" s="8">
        <f t="shared" si="48"/>
        <v>8.5653714375177775E-5</v>
      </c>
      <c r="ABP53" s="8">
        <f t="shared" si="48"/>
        <v>8.3785119814122408E-5</v>
      </c>
      <c r="ABQ53" s="8">
        <f t="shared" si="48"/>
        <v>8.195728992578534E-5</v>
      </c>
      <c r="ABR53" s="8">
        <f t="shared" si="48"/>
        <v>8.0169335400855321E-5</v>
      </c>
      <c r="ABS53" s="8">
        <f t="shared" si="48"/>
        <v>7.8420386330914319E-5</v>
      </c>
      <c r="ABT53" s="8">
        <f t="shared" si="48"/>
        <v>7.6709591785193237E-5</v>
      </c>
      <c r="ABU53" s="8">
        <f t="shared" si="48"/>
        <v>7.5036119396561747E-5</v>
      </c>
      <c r="ABV53" s="8">
        <f t="shared" si="48"/>
        <v>7.3399154956549687E-5</v>
      </c>
      <c r="ABW53" s="8">
        <f t="shared" si="48"/>
        <v>7.1797902019203475E-5</v>
      </c>
      <c r="ABX53" s="8">
        <f t="shared" si="48"/>
        <v>7.0231581513584531E-5</v>
      </c>
      <c r="ABY53" s="8">
        <f t="shared" si="48"/>
        <v>6.8699431364721531E-5</v>
      </c>
      <c r="ABZ53" s="8">
        <f t="shared" si="48"/>
        <v>6.7200706122831532E-5</v>
      </c>
      <c r="ACA53" s="8">
        <f t="shared" si="48"/>
        <v>6.5734676600630318E-5</v>
      </c>
      <c r="ACB53" s="8">
        <f t="shared" si="48"/>
        <v>6.4300629518554599E-5</v>
      </c>
      <c r="ACC53" s="8">
        <f t="shared" si="48"/>
        <v>6.2897867157724334E-5</v>
      </c>
      <c r="ACD53" s="8">
        <f t="shared" si="48"/>
        <v>6.1525707020475617E-5</v>
      </c>
      <c r="ACE53" s="8">
        <f t="shared" si="48"/>
        <v>6.0183481498299514E-5</v>
      </c>
      <c r="ACF53" s="8">
        <f t="shared" si="48"/>
        <v>5.8870537547024848E-5</v>
      </c>
      <c r="ACG53" s="8">
        <f t="shared" si="48"/>
        <v>5.7586236369087213E-5</v>
      </c>
      <c r="ACH53" s="8">
        <f t="shared" si="48"/>
        <v>5.6329953102729432E-5</v>
      </c>
      <c r="ACI53" s="8">
        <f t="shared" si="48"/>
        <v>5.5101076517982434E-5</v>
      </c>
      <c r="ACJ53" s="8">
        <f t="shared" si="48"/>
        <v>5.3899008719278365E-5</v>
      </c>
      <c r="ACK53" s="8">
        <f t="shared" si="48"/>
        <v>5.2723164854551522E-5</v>
      </c>
      <c r="ACL53" s="8">
        <f t="shared" si="48"/>
        <v>5.1572972830685353E-5</v>
      </c>
      <c r="ACM53" s="8">
        <f t="shared" si="48"/>
        <v>5.0447873035167305E-5</v>
      </c>
      <c r="ACN53" s="8">
        <f t="shared" si="48"/>
        <v>4.9347318063815791E-5</v>
      </c>
      <c r="ACO53" s="8">
        <f t="shared" si="48"/>
        <v>4.8270772454447144E-5</v>
      </c>
      <c r="ACP53" s="8">
        <f t="shared" si="48"/>
        <v>4.7217712426352658E-5</v>
      </c>
      <c r="ACQ53" s="8">
        <f t="shared" ref="ACQ53:AFB53" si="49">ACQ52/(1+$C$41)^ACQ51</f>
        <v>4.6187625625459326E-5</v>
      </c>
      <c r="ACR53" s="8">
        <f t="shared" si="49"/>
        <v>4.5180010875049794E-5</v>
      </c>
      <c r="ACS53" s="8">
        <f t="shared" si="49"/>
        <v>4.4194377931920762E-5</v>
      </c>
      <c r="ACT53" s="8">
        <f t="shared" si="49"/>
        <v>4.3230247247860855E-5</v>
      </c>
      <c r="ACU53" s="8">
        <f t="shared" si="49"/>
        <v>4.228714973633202E-5</v>
      </c>
      <c r="ACV53" s="8">
        <f t="shared" si="49"/>
        <v>4.1364626544240974E-5</v>
      </c>
      <c r="ACW53" s="8">
        <f t="shared" si="49"/>
        <v>4.0462228828689565E-5</v>
      </c>
      <c r="ACX53" s="8">
        <f t="shared" si="49"/>
        <v>3.957951753859545E-5</v>
      </c>
      <c r="ACY53" s="8">
        <f t="shared" si="49"/>
        <v>3.8716063201076988E-5</v>
      </c>
      <c r="ACZ53" s="8">
        <f t="shared" si="49"/>
        <v>3.787144571249819E-5</v>
      </c>
      <c r="ADA53" s="8">
        <f t="shared" si="49"/>
        <v>3.7045254134072214E-5</v>
      </c>
      <c r="ADB53" s="8">
        <f t="shared" si="49"/>
        <v>3.6237086491923797E-5</v>
      </c>
      <c r="ADC53" s="8">
        <f t="shared" si="49"/>
        <v>3.5446549581513713E-5</v>
      </c>
      <c r="ADD53" s="8">
        <f t="shared" si="49"/>
        <v>3.4673258776329546E-5</v>
      </c>
      <c r="ADE53" s="8">
        <f t="shared" si="49"/>
        <v>3.3916837840750255E-5</v>
      </c>
      <c r="ADF53" s="8">
        <f t="shared" si="49"/>
        <v>3.3176918746993016E-5</v>
      </c>
      <c r="ADG53" s="8">
        <f t="shared" si="49"/>
        <v>3.2453141496053714E-5</v>
      </c>
      <c r="ADH53" s="8">
        <f t="shared" si="49"/>
        <v>3.1745153942553537E-5</v>
      </c>
      <c r="ADI53" s="8">
        <f t="shared" si="49"/>
        <v>3.1052611623406767E-5</v>
      </c>
      <c r="ADJ53" s="8">
        <f t="shared" si="49"/>
        <v>3.0375177590226324E-5</v>
      </c>
      <c r="ADK53" s="8">
        <f t="shared" si="49"/>
        <v>2.9712522245385432E-5</v>
      </c>
      <c r="ADL53" s="8">
        <f t="shared" si="49"/>
        <v>2.9064323181655704E-5</v>
      </c>
      <c r="ADM53" s="8">
        <f t="shared" si="49"/>
        <v>2.843026502534374E-5</v>
      </c>
      <c r="ADN53" s="8">
        <f t="shared" si="49"/>
        <v>2.7810039282849671E-5</v>
      </c>
      <c r="ADO53" s="8">
        <f t="shared" si="49"/>
        <v>2.7203344190573233E-5</v>
      </c>
      <c r="ADP53" s="8">
        <f t="shared" si="49"/>
        <v>2.660988456809417E-5</v>
      </c>
      <c r="ADQ53" s="8">
        <f t="shared" si="49"/>
        <v>2.602937167455571E-5</v>
      </c>
      <c r="ADR53" s="8">
        <f t="shared" si="49"/>
        <v>2.5461523068180985E-5</v>
      </c>
      <c r="ADS53" s="8">
        <f t="shared" si="49"/>
        <v>2.4906062468854357E-5</v>
      </c>
      <c r="ADT53" s="8">
        <f t="shared" si="49"/>
        <v>2.4362719623700488E-5</v>
      </c>
      <c r="ADU53" s="8">
        <f t="shared" si="49"/>
        <v>2.3831230175595997E-5</v>
      </c>
      <c r="ADV53" s="8">
        <f t="shared" si="49"/>
        <v>2.3311335534549558E-5</v>
      </c>
      <c r="ADW53" s="8">
        <f t="shared" si="49"/>
        <v>2.2802782751887988E-5</v>
      </c>
      <c r="ADX53" s="8">
        <f t="shared" si="49"/>
        <v>2.2305324397187E-5</v>
      </c>
      <c r="ADY53" s="8">
        <f t="shared" si="49"/>
        <v>2.1818718437886798E-5</v>
      </c>
      <c r="ADZ53" s="8">
        <f t="shared" si="49"/>
        <v>2.1342728121534E-5</v>
      </c>
      <c r="AEA53" s="8">
        <f t="shared" si="49"/>
        <v>2.0877121860592448E-5</v>
      </c>
      <c r="AEB53" s="8">
        <f t="shared" si="49"/>
        <v>2.0421673119767054E-5</v>
      </c>
      <c r="AEC53" s="8">
        <f t="shared" si="49"/>
        <v>1.9976160305785634E-5</v>
      </c>
      <c r="AED53" s="8">
        <f t="shared" si="49"/>
        <v>1.9540366659585288E-5</v>
      </c>
      <c r="AEE53" s="8">
        <f t="shared" si="49"/>
        <v>1.9114080150850885E-5</v>
      </c>
      <c r="AEF53" s="8">
        <f t="shared" si="49"/>
        <v>1.8697093374854087E-5</v>
      </c>
      <c r="AEG53" s="8">
        <f t="shared" si="49"/>
        <v>1.8289203451543058E-5</v>
      </c>
      <c r="AEH53" s="8">
        <f t="shared" si="49"/>
        <v>1.7890211926833511E-5</v>
      </c>
      <c r="AEI53" s="8">
        <f t="shared" si="49"/>
        <v>1.7499924676053215E-5</v>
      </c>
      <c r="AEJ53" s="8">
        <f t="shared" si="49"/>
        <v>1.7118151809492882E-5</v>
      </c>
      <c r="AEK53" s="8">
        <f t="shared" si="49"/>
        <v>1.6744707580017559E-5</v>
      </c>
      <c r="AEL53" s="8">
        <f t="shared" si="49"/>
        <v>1.6379410292693487E-5</v>
      </c>
      <c r="AEM53" s="8">
        <f t="shared" si="49"/>
        <v>1.6022082216386612E-5</v>
      </c>
      <c r="AEN53" s="8">
        <f t="shared" si="49"/>
        <v>1.5672549497289513E-5</v>
      </c>
      <c r="AEO53" s="8">
        <f t="shared" si="49"/>
        <v>1.533064207433492E-5</v>
      </c>
      <c r="AEP53" s="8">
        <f t="shared" si="49"/>
        <v>1.4996193596454426E-5</v>
      </c>
      <c r="AEQ53" s="8">
        <f t="shared" si="49"/>
        <v>1.4669041341642366E-5</v>
      </c>
      <c r="AER53" s="8">
        <f t="shared" si="49"/>
        <v>1.434902613778528E-5</v>
      </c>
      <c r="AES53" s="8">
        <f t="shared" si="49"/>
        <v>1.403599228521862E-5</v>
      </c>
      <c r="AET53" s="8">
        <f t="shared" si="49"/>
        <v>1.3729787480972848E-5</v>
      </c>
      <c r="AEU53" s="8">
        <f t="shared" si="49"/>
        <v>1.3430262744672253E-5</v>
      </c>
      <c r="AEV53" s="8">
        <f t="shared" si="49"/>
        <v>1.3137272346050246E-5</v>
      </c>
      <c r="AEW53" s="8">
        <f t="shared" si="49"/>
        <v>1.2850673734046023E-5</v>
      </c>
      <c r="AEX53" s="8">
        <f t="shared" si="49"/>
        <v>1.2570327467447989E-5</v>
      </c>
      <c r="AEY53" s="8">
        <f t="shared" si="49"/>
        <v>1.2296097147050289E-5</v>
      </c>
      <c r="AEZ53" s="8">
        <f t="shared" si="49"/>
        <v>1.2027849349289346E-5</v>
      </c>
      <c r="AFA53" s="8">
        <f t="shared" si="49"/>
        <v>1.1765453561328184E-5</v>
      </c>
      <c r="AFB53" s="8">
        <f t="shared" si="49"/>
        <v>1.1508782117556933E-5</v>
      </c>
      <c r="AFC53" s="8">
        <f t="shared" ref="AFC53:AHN53" si="50">AFC52/(1+$C$41)^AFC51</f>
        <v>1.1257710137478619E-5</v>
      </c>
      <c r="AFD53" s="8">
        <f t="shared" si="50"/>
        <v>1.1012115464950019E-5</v>
      </c>
      <c r="AFE53" s="8">
        <f t="shared" si="50"/>
        <v>1.0771878608747989E-5</v>
      </c>
      <c r="AFF53" s="8">
        <f t="shared" si="50"/>
        <v>1.0536882684432442E-5</v>
      </c>
      <c r="AFG53" s="8">
        <f t="shared" si="50"/>
        <v>1.0307013357477547E-5</v>
      </c>
      <c r="AFH53" s="8">
        <f t="shared" si="50"/>
        <v>1.0082158787643634E-5</v>
      </c>
      <c r="AFI53" s="8">
        <f t="shared" si="50"/>
        <v>9.8622095745626073E-6</v>
      </c>
      <c r="AFJ53" s="8">
        <f t="shared" si="50"/>
        <v>9.6470587045104835E-6</v>
      </c>
      <c r="AFK53" s="8">
        <f t="shared" si="50"/>
        <v>9.4366014983411041E-6</v>
      </c>
      <c r="AFL53" s="8">
        <f t="shared" si="50"/>
        <v>9.230735560555722E-6</v>
      </c>
      <c r="AFM53" s="8">
        <f t="shared" si="50"/>
        <v>9.0293607294836809E-6</v>
      </c>
      <c r="AFN53" s="8">
        <f t="shared" si="50"/>
        <v>8.8323790285498837E-6</v>
      </c>
      <c r="AFO53" s="8">
        <f t="shared" si="50"/>
        <v>8.6396946186054797E-6</v>
      </c>
      <c r="AFP53" s="8">
        <f t="shared" si="50"/>
        <v>8.4512137512984106E-6</v>
      </c>
      <c r="AFQ53" s="8">
        <f t="shared" si="50"/>
        <v>8.2668447234612644E-6</v>
      </c>
      <c r="AFR53" s="8">
        <f t="shared" si="50"/>
        <v>8.0864978324941448E-6</v>
      </c>
      <c r="AFS53" s="8">
        <f t="shared" si="50"/>
        <v>7.9100853327209483E-6</v>
      </c>
      <c r="AFT53" s="8">
        <f t="shared" si="50"/>
        <v>7.7375213926977058E-6</v>
      </c>
      <c r="AFU53" s="8">
        <f t="shared" si="50"/>
        <v>7.5687220534523049E-6</v>
      </c>
      <c r="AFV53" s="8">
        <f t="shared" si="50"/>
        <v>7.4036051876352264E-6</v>
      </c>
      <c r="AFW53" s="8">
        <f t="shared" si="50"/>
        <v>7.242090459561443E-6</v>
      </c>
      <c r="AFX53" s="8">
        <f t="shared" si="50"/>
        <v>7.0840992861240292E-6</v>
      </c>
      <c r="AFY53" s="8">
        <f t="shared" si="50"/>
        <v>6.9295547985604709E-6</v>
      </c>
      <c r="AFZ53" s="8">
        <f t="shared" si="50"/>
        <v>6.7783818050530507E-6</v>
      </c>
      <c r="AGA53" s="8">
        <f t="shared" si="50"/>
        <v>6.6305067541451662E-6</v>
      </c>
      <c r="AGB53" s="8">
        <f t="shared" si="50"/>
        <v>6.4858576989557163E-6</v>
      </c>
      <c r="AGC53" s="8">
        <f t="shared" si="50"/>
        <v>6.3443642621741846E-6</v>
      </c>
      <c r="AGD53" s="8">
        <f t="shared" si="50"/>
        <v>6.2059576018193801E-6</v>
      </c>
      <c r="AGE53" s="8">
        <f t="shared" si="50"/>
        <v>6.0705703777451802E-6</v>
      </c>
      <c r="AGF53" s="8">
        <f t="shared" si="50"/>
        <v>5.938136718876959E-6</v>
      </c>
      <c r="AGG53" s="8">
        <f t="shared" si="50"/>
        <v>5.8085921911627929E-6</v>
      </c>
      <c r="AGH53" s="8">
        <f t="shared" si="50"/>
        <v>5.6818737662238171E-6</v>
      </c>
      <c r="AGI53" s="8">
        <f t="shared" si="50"/>
        <v>5.5579197906885096E-6</v>
      </c>
      <c r="AGJ53" s="8">
        <f t="shared" si="50"/>
        <v>5.4366699561959618E-6</v>
      </c>
      <c r="AGK53" s="8">
        <f t="shared" si="50"/>
        <v>5.3180652700535354E-6</v>
      </c>
      <c r="AGL53" s="8">
        <f t="shared" si="50"/>
        <v>5.2020480265346826E-6</v>
      </c>
      <c r="AGM53" s="8">
        <f t="shared" si="50"/>
        <v>5.0885617788028677E-6</v>
      </c>
      <c r="AGN53" s="8">
        <f t="shared" si="50"/>
        <v>4.977551311448042E-6</v>
      </c>
      <c r="AGO53" s="8">
        <f t="shared" si="50"/>
        <v>4.8689626136222187E-6</v>
      </c>
      <c r="AGP53" s="8">
        <f t="shared" si="50"/>
        <v>4.762742852761116E-6</v>
      </c>
      <c r="AGQ53" s="8">
        <f t="shared" si="50"/>
        <v>4.6588403488791164E-6</v>
      </c>
      <c r="AGR53" s="8">
        <f t="shared" si="50"/>
        <v>4.5572045494249417E-6</v>
      </c>
      <c r="AGS53" s="8">
        <f t="shared" si="50"/>
        <v>4.4577860046859192E-6</v>
      </c>
      <c r="AGT53" s="8">
        <f t="shared" si="50"/>
        <v>4.3605363437287908E-6</v>
      </c>
      <c r="AGU53" s="8">
        <f t="shared" si="50"/>
        <v>4.265408250865405E-6</v>
      </c>
      <c r="AGV53" s="8">
        <f t="shared" si="50"/>
        <v>4.1723554426318188E-6</v>
      </c>
      <c r="AGW53" s="8">
        <f t="shared" si="50"/>
        <v>4.0813326452696207E-6</v>
      </c>
      <c r="AGX53" s="8">
        <f t="shared" si="50"/>
        <v>3.9922955726985027E-6</v>
      </c>
      <c r="AGY53" s="8">
        <f t="shared" si="50"/>
        <v>3.9052009049693972E-6</v>
      </c>
      <c r="AGZ53" s="8">
        <f t="shared" si="50"/>
        <v>3.8200062671876523E-6</v>
      </c>
      <c r="AHA53" s="8">
        <f t="shared" si="50"/>
        <v>3.7366702088960258E-6</v>
      </c>
      <c r="AHB53" s="8">
        <f t="shared" si="50"/>
        <v>3.6551521839074417E-6</v>
      </c>
      <c r="AHC53" s="8">
        <f t="shared" si="50"/>
        <v>3.575412530577729E-6</v>
      </c>
      <c r="AHD53" s="8">
        <f t="shared" si="50"/>
        <v>3.4974124525086929E-6</v>
      </c>
      <c r="AHE53" s="8">
        <f t="shared" si="50"/>
        <v>3.4211139996722009E-6</v>
      </c>
      <c r="AHF53" s="8">
        <f t="shared" si="50"/>
        <v>3.3464800499460181E-6</v>
      </c>
      <c r="AHG53" s="8">
        <f t="shared" si="50"/>
        <v>3.2734742910524899E-6</v>
      </c>
      <c r="AHH53" s="8">
        <f t="shared" si="50"/>
        <v>3.2020612028912153E-6</v>
      </c>
      <c r="AHI53" s="8">
        <f t="shared" si="50"/>
        <v>3.1322060402571611E-6</v>
      </c>
      <c r="AHJ53" s="8">
        <f t="shared" si="50"/>
        <v>3.0638748159357857E-6</v>
      </c>
      <c r="AHK53" s="8">
        <f t="shared" si="50"/>
        <v>2.9970342841669592E-6</v>
      </c>
      <c r="AHL53" s="8">
        <f t="shared" si="50"/>
        <v>2.9316519244696225E-6</v>
      </c>
      <c r="AHM53" s="8">
        <f t="shared" si="50"/>
        <v>2.8676959258193308E-6</v>
      </c>
      <c r="AHN53" s="8">
        <f t="shared" si="50"/>
        <v>2.8051351711709658E-6</v>
      </c>
      <c r="AHO53" s="8">
        <f t="shared" ref="AHO53:AJZ53" si="51">AHO52/(1+$C$41)^AHO51</f>
        <v>2.7439392223191068E-6</v>
      </c>
      <c r="AHP53" s="8">
        <f t="shared" si="51"/>
        <v>2.6840783050886706E-6</v>
      </c>
      <c r="AHQ53" s="8">
        <f t="shared" si="51"/>
        <v>2.6255232948486382E-6</v>
      </c>
      <c r="AHR53" s="8">
        <f t="shared" si="51"/>
        <v>2.5682457023418026E-6</v>
      </c>
      <c r="AHS53" s="8">
        <f t="shared" si="51"/>
        <v>2.5122176598236553E-6</v>
      </c>
      <c r="AHT53" s="8">
        <f t="shared" si="51"/>
        <v>2.4574119075036594E-6</v>
      </c>
      <c r="AHU53" s="8">
        <f t="shared" si="51"/>
        <v>2.4038017802823151E-6</v>
      </c>
      <c r="AHV53" s="8">
        <f t="shared" si="51"/>
        <v>2.3513611947775679E-6</v>
      </c>
      <c r="AHW53" s="8">
        <f t="shared" si="51"/>
        <v>2.3000646366342437E-6</v>
      </c>
      <c r="AHX53" s="8">
        <f t="shared" si="51"/>
        <v>2.2498871481103364E-6</v>
      </c>
      <c r="AHY53" s="8">
        <f t="shared" si="51"/>
        <v>2.2008043159341099E-6</v>
      </c>
      <c r="AHZ53" s="8">
        <f t="shared" si="51"/>
        <v>2.1527922594261041E-6</v>
      </c>
      <c r="AIA53" s="8">
        <f t="shared" si="51"/>
        <v>2.1058276188802712E-6</v>
      </c>
      <c r="AIB53" s="8">
        <f t="shared" si="51"/>
        <v>2.0598875441985806E-6</v>
      </c>
      <c r="AIC53" s="8">
        <f t="shared" si="51"/>
        <v>2.0149496837735743E-6</v>
      </c>
      <c r="AID53" s="8">
        <f t="shared" si="51"/>
        <v>1.9709921736134468E-6</v>
      </c>
      <c r="AIE53" s="8">
        <f t="shared" si="51"/>
        <v>1.9279936267043816E-6</v>
      </c>
      <c r="AIF53" s="8">
        <f t="shared" si="51"/>
        <v>1.8859331226049449E-6</v>
      </c>
      <c r="AIG53" s="8">
        <f t="shared" si="51"/>
        <v>1.844790197267489E-6</v>
      </c>
      <c r="AIH53" s="8">
        <f t="shared" si="51"/>
        <v>1.8045448330816099E-6</v>
      </c>
      <c r="AII53" s="8">
        <f t="shared" si="51"/>
        <v>1.7651774491348139E-6</v>
      </c>
      <c r="AIJ53" s="8">
        <f t="shared" si="51"/>
        <v>1.7266688916856495E-6</v>
      </c>
      <c r="AIK53" s="8">
        <f t="shared" si="51"/>
        <v>1.6890004248446802E-6</v>
      </c>
      <c r="AIL53" s="8">
        <f t="shared" si="51"/>
        <v>1.6521537214587541E-6</v>
      </c>
      <c r="AIM53" s="8">
        <f t="shared" si="51"/>
        <v>1.6161108541941466E-6</v>
      </c>
      <c r="AIN53" s="8">
        <f t="shared" si="51"/>
        <v>1.5808542868142167E-6</v>
      </c>
      <c r="AIO53" s="8">
        <f t="shared" si="51"/>
        <v>1.5463668656473639E-6</v>
      </c>
      <c r="AIP53" s="8">
        <f t="shared" si="51"/>
        <v>1.5126318112411037E-6</v>
      </c>
      <c r="AIQ53" s="8">
        <f t="shared" si="51"/>
        <v>1.479632710198224E-6</v>
      </c>
      <c r="AIR53" s="8">
        <f t="shared" si="51"/>
        <v>1.4473535071910365E-6</v>
      </c>
      <c r="AIS53" s="8">
        <f t="shared" si="51"/>
        <v>1.4157784971498459E-6</v>
      </c>
      <c r="AIT53" s="8">
        <f t="shared" si="51"/>
        <v>1.3848923176218273E-6</v>
      </c>
      <c r="AIU53" s="8">
        <f t="shared" si="51"/>
        <v>1.3546799412966109E-6</v>
      </c>
      <c r="AIV53" s="8">
        <f t="shared" si="51"/>
        <v>1.3251266686949124E-6</v>
      </c>
      <c r="AIW53" s="8">
        <f t="shared" si="51"/>
        <v>1.2962181210166778E-6</v>
      </c>
      <c r="AIX53" s="8">
        <f t="shared" si="51"/>
        <v>1.2679402331452438E-6</v>
      </c>
      <c r="AIY53" s="8">
        <f t="shared" si="51"/>
        <v>1.2402792468041183E-6</v>
      </c>
      <c r="AIZ53" s="8">
        <f t="shared" si="51"/>
        <v>1.2132217038630539E-6</v>
      </c>
      <c r="AJA53" s="8">
        <f t="shared" si="51"/>
        <v>1.1867544397901517E-6</v>
      </c>
      <c r="AJB53" s="8">
        <f t="shared" si="51"/>
        <v>1.1608645772468079E-6</v>
      </c>
      <c r="AJC53" s="8">
        <f t="shared" si="51"/>
        <v>1.1355395198224E-6</v>
      </c>
      <c r="AJD53" s="8">
        <f t="shared" si="51"/>
        <v>1.1107669459056473E-6</v>
      </c>
      <c r="AJE53" s="8">
        <f t="shared" si="51"/>
        <v>1.0865348026896741E-6</v>
      </c>
      <c r="AJF53" s="8">
        <f t="shared" si="51"/>
        <v>1.0628313003078597E-6</v>
      </c>
      <c r="AJG53" s="8">
        <f t="shared" si="51"/>
        <v>1.0396449060976142E-6</v>
      </c>
      <c r="AJH53" s="8">
        <f t="shared" si="51"/>
        <v>1.0169643389892961E-6</v>
      </c>
      <c r="AJI53" s="8">
        <f t="shared" si="51"/>
        <v>9.9477856401754178E-7</v>
      </c>
      <c r="AJJ53" s="8">
        <f t="shared" si="51"/>
        <v>9.7307678695232731E-7</v>
      </c>
      <c r="AJK53" s="8">
        <f t="shared" si="51"/>
        <v>9.5184844904716738E-7</v>
      </c>
      <c r="AJL53" s="8">
        <f t="shared" si="51"/>
        <v>9.3108322190187588E-7</v>
      </c>
      <c r="AJM53" s="8">
        <f t="shared" si="51"/>
        <v>9.1077100243740462E-7</v>
      </c>
      <c r="AJN53" s="8">
        <f t="shared" si="51"/>
        <v>8.9090190798030929E-7</v>
      </c>
      <c r="AJO53" s="8">
        <f t="shared" si="51"/>
        <v>8.7146627145444872E-7</v>
      </c>
      <c r="AJP53" s="8">
        <f t="shared" si="51"/>
        <v>8.5245463667758143E-7</v>
      </c>
      <c r="AJQ53" s="8">
        <f t="shared" si="51"/>
        <v>8.3385775376057251E-7</v>
      </c>
      <c r="AJR53" s="8">
        <f t="shared" si="51"/>
        <v>8.1566657460696407E-7</v>
      </c>
      <c r="AJS53" s="8">
        <f t="shared" si="51"/>
        <v>7.9787224851073465E-7</v>
      </c>
      <c r="AJT53" s="8">
        <f t="shared" si="51"/>
        <v>7.804661178500865E-7</v>
      </c>
      <c r="AJU53" s="8">
        <f t="shared" si="51"/>
        <v>7.6343971387518465E-7</v>
      </c>
      <c r="AJV53" s="8">
        <f t="shared" si="51"/>
        <v>7.4678475258778184E-7</v>
      </c>
      <c r="AJW53" s="8">
        <f t="shared" si="51"/>
        <v>7.3049313071073941E-7</v>
      </c>
      <c r="AJX53" s="8">
        <f t="shared" si="51"/>
        <v>7.1455692174546927E-7</v>
      </c>
      <c r="AJY53" s="8">
        <f t="shared" si="51"/>
        <v>6.9896837211539081E-7</v>
      </c>
      <c r="AJZ53" s="8">
        <f t="shared" si="51"/>
        <v>6.8371989739351645E-7</v>
      </c>
      <c r="AKA53" s="8">
        <f t="shared" ref="AKA53:ALO53" si="52">AKA52/(1+$C$41)^AKA51</f>
        <v>6.6880407861233942E-7</v>
      </c>
      <c r="AKB53" s="8">
        <f t="shared" si="52"/>
        <v>6.542136586542201E-7</v>
      </c>
      <c r="AKC53" s="8">
        <f t="shared" si="52"/>
        <v>6.3994153872052034E-7</v>
      </c>
      <c r="AKD53" s="8">
        <f t="shared" si="52"/>
        <v>6.2598077487776653E-7</v>
      </c>
      <c r="AKE53" s="8">
        <f t="shared" si="52"/>
        <v>6.1232457467915847E-7</v>
      </c>
      <c r="AKF53" s="8">
        <f t="shared" si="52"/>
        <v>5.9896629385978537E-7</v>
      </c>
      <c r="AKG53" s="8">
        <f t="shared" si="52"/>
        <v>5.8589943310393436E-7</v>
      </c>
      <c r="AKH53" s="8">
        <f t="shared" si="52"/>
        <v>5.7311763488292574E-7</v>
      </c>
      <c r="AKI53" s="8">
        <f t="shared" si="52"/>
        <v>5.606146803619309E-7</v>
      </c>
      <c r="AKJ53" s="8">
        <f t="shared" si="52"/>
        <v>5.4838448637427025E-7</v>
      </c>
      <c r="AKK53" s="8">
        <f t="shared" si="52"/>
        <v>5.3642110246172122E-7</v>
      </c>
      <c r="AKL53" s="8">
        <f t="shared" si="52"/>
        <v>5.2471870797938939E-7</v>
      </c>
      <c r="AKM53" s="8">
        <f t="shared" si="52"/>
        <v>5.1327160926374483E-7</v>
      </c>
      <c r="AKN53" s="8">
        <f t="shared" si="52"/>
        <v>5.0207423686243419E-7</v>
      </c>
      <c r="AKO53" s="8">
        <f t="shared" si="52"/>
        <v>4.9112114282452949E-7</v>
      </c>
      <c r="AKP53" s="8">
        <f t="shared" si="52"/>
        <v>4.8040699804989084E-7</v>
      </c>
      <c r="AKQ53" s="8">
        <f t="shared" si="52"/>
        <v>4.6992658969635536E-7</v>
      </c>
      <c r="AKR53" s="8">
        <f t="shared" si="52"/>
        <v>4.5967481864348939E-7</v>
      </c>
      <c r="AKS53" s="8">
        <f t="shared" si="52"/>
        <v>4.4964669701167078E-7</v>
      </c>
      <c r="AKT53" s="8">
        <f t="shared" si="52"/>
        <v>4.3983734573529464E-7</v>
      </c>
      <c r="AKU53" s="8">
        <f t="shared" si="52"/>
        <v>4.3024199218892032E-7</v>
      </c>
      <c r="AKV53" s="8">
        <f t="shared" si="52"/>
        <v>4.2085596786520668E-7</v>
      </c>
      <c r="AKW53" s="8">
        <f t="shared" si="52"/>
        <v>4.116747061035042E-7</v>
      </c>
      <c r="AKX53" s="8">
        <f t="shared" si="52"/>
        <v>4.026937398679991E-7</v>
      </c>
      <c r="AKY53" s="8">
        <f t="shared" si="52"/>
        <v>3.9390869957432969E-7</v>
      </c>
      <c r="AKZ53" s="8">
        <f t="shared" si="52"/>
        <v>3.8531531096361596E-7</v>
      </c>
      <c r="ALA53" s="8">
        <f t="shared" si="52"/>
        <v>3.7690939302286865E-7</v>
      </c>
      <c r="ALB53" s="8">
        <f t="shared" si="52"/>
        <v>3.6868685595076571E-7</v>
      </c>
      <c r="ALC53" s="8">
        <f t="shared" si="52"/>
        <v>3.606436991678084E-7</v>
      </c>
      <c r="ALD53" s="8">
        <f t="shared" si="52"/>
        <v>3.5277600936988482E-7</v>
      </c>
      <c r="ALE53" s="8">
        <f t="shared" si="52"/>
        <v>3.4507995862429798E-7</v>
      </c>
      <c r="ALF53" s="8">
        <f t="shared" si="52"/>
        <v>3.375518025073294E-7</v>
      </c>
      <c r="ALG53" s="8">
        <f t="shared" si="52"/>
        <v>3.3018787828243414E-7</v>
      </c>
      <c r="ALH53" s="8">
        <f t="shared" si="52"/>
        <v>3.2298460311817859E-7</v>
      </c>
      <c r="ALI53" s="8">
        <f t="shared" si="52"/>
        <v>3.1593847234505531E-7</v>
      </c>
      <c r="ALJ53" s="8">
        <f t="shared" si="52"/>
        <v>3.0904605775032764E-7</v>
      </c>
      <c r="ALK53" s="8">
        <f t="shared" si="52"/>
        <v>3.0230400591007244E-7</v>
      </c>
      <c r="ALL53" s="8">
        <f t="shared" si="52"/>
        <v>2.9570903655761067E-7</v>
      </c>
      <c r="ALM53" s="8">
        <f t="shared" si="52"/>
        <v>2.892579409875324E-7</v>
      </c>
      <c r="ALN53" s="8">
        <f t="shared" si="52"/>
        <v>2.8294758049453758E-7</v>
      </c>
      <c r="ALO53" s="8">
        <f t="shared" si="52"/>
        <v>2.7677488484633715E-7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51" t="s">
        <v>58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64" priority="18">
      <formula>AND(ISNUMBER(A35),NOT(_xlfn.ISFORMULA(A35)))</formula>
    </cfRule>
  </conditionalFormatting>
  <conditionalFormatting sqref="A8:C10">
    <cfRule type="expression" dxfId="63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62" priority="21">
      <formula>AND(ISNUMBER(A1),NOT(_xlfn.ISFORMULA(A1)))</formula>
    </cfRule>
  </conditionalFormatting>
  <conditionalFormatting sqref="B42:D43">
    <cfRule type="expression" dxfId="61" priority="1">
      <formula>AND(ISNUMBER(B42),NOT(_xlfn.ISFORMULA(B42)))</formula>
    </cfRule>
  </conditionalFormatting>
  <conditionalFormatting sqref="D10:Q10">
    <cfRule type="expression" dxfId="60" priority="6">
      <formula>AND(ISNUMBER(D10),NOT(_xlfn.ISFORMULA(D10)))</formula>
    </cfRule>
  </conditionalFormatting>
  <conditionalFormatting sqref="F20">
    <cfRule type="expression" dxfId="59" priority="3">
      <formula>AND(ISNUMBER(F20),NOT(_xlfn.ISFORMULA(F20)))</formula>
    </cfRule>
  </conditionalFormatting>
  <conditionalFormatting sqref="F21:P28 F11:Q19">
    <cfRule type="expression" dxfId="58" priority="11">
      <formula>AND(ISNUMBER(F11),NOT(_xlfn.ISFORMULA(F11)))</formula>
    </cfRule>
  </conditionalFormatting>
  <conditionalFormatting sqref="G13:P18">
    <cfRule type="cellIs" dxfId="57" priority="13" operator="lessThan">
      <formula>0</formula>
    </cfRule>
    <cfRule type="cellIs" dxfId="56" priority="14" operator="between">
      <formula>0</formula>
      <formula>0.999</formula>
    </cfRule>
    <cfRule type="cellIs" dxfId="55" priority="15" operator="greaterThan">
      <formula>1</formula>
    </cfRule>
  </conditionalFormatting>
  <conditionalFormatting sqref="G23:P28 G14:P18">
    <cfRule type="expression" dxfId="54" priority="12">
      <formula>AND(ISNUMBER(G14),NOT(_xlfn.ISFORMULA(G14)))</formula>
    </cfRule>
  </conditionalFormatting>
  <conditionalFormatting sqref="G23:P28">
    <cfRule type="cellIs" dxfId="53" priority="8" operator="lessThan">
      <formula>0</formula>
    </cfRule>
    <cfRule type="cellIs" dxfId="52" priority="9" operator="between">
      <formula>0</formula>
      <formula>0.999</formula>
    </cfRule>
    <cfRule type="cellIs" dxfId="51" priority="10" operator="greaterThan">
      <formula>1</formula>
    </cfRule>
  </conditionalFormatting>
  <conditionalFormatting sqref="Q20:Q28">
    <cfRule type="expression" dxfId="50" priority="7">
      <formula>AND(ISNUMBER(Q20),NOT(_xlfn.ISFORMULA(Q20)))</formula>
    </cfRule>
  </conditionalFormatting>
  <conditionalFormatting sqref="R10:XFD28 A14:E22">
    <cfRule type="expression" dxfId="49" priority="19">
      <formula>AND(ISNUMBER(A10),NOT(_xlfn.ISFORMULA(A10)))</formula>
    </cfRule>
  </conditionalFormatting>
  <hyperlinks>
    <hyperlink ref="C59" r:id="rId1" xr:uid="{7B37BBF8-56AF-4347-8F60-39CADAE6A1E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DECCD-DC9C-2B42-86A7-0CD798A60725}">
  <dimension ref="A1:APK76"/>
  <sheetViews>
    <sheetView workbookViewId="0">
      <selection activeCell="E19" sqref="E19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63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  <c r="G7" s="25"/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-0.2839506172839506</v>
      </c>
      <c r="H13" s="25">
        <f t="shared" ref="H13:P18" si="1">(($C$28*H$12)-($C$12*$F13))/($C$12*$F13)</f>
        <v>0.43209876543209874</v>
      </c>
      <c r="I13" s="25">
        <f t="shared" si="1"/>
        <v>1.1481481481481481</v>
      </c>
      <c r="J13" s="25">
        <f t="shared" si="1"/>
        <v>1.8641975308641976</v>
      </c>
      <c r="K13" s="25">
        <f t="shared" si="1"/>
        <v>2.5802469135802468</v>
      </c>
      <c r="L13" s="25">
        <f t="shared" si="1"/>
        <v>3.2962962962962963</v>
      </c>
      <c r="M13" s="25">
        <f t="shared" si="1"/>
        <v>4.0123456790123457</v>
      </c>
      <c r="N13" s="25">
        <f t="shared" si="1"/>
        <v>4.7283950617283947</v>
      </c>
      <c r="O13" s="25">
        <f t="shared" si="1"/>
        <v>5.4444444444444446</v>
      </c>
      <c r="P13" s="25">
        <f t="shared" si="1"/>
        <v>6.1604938271604937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1.5777777777777777</v>
      </c>
      <c r="H14" s="25">
        <f t="shared" si="1"/>
        <v>4.1555555555555559</v>
      </c>
      <c r="I14" s="25">
        <f t="shared" si="1"/>
        <v>6.7333333333333334</v>
      </c>
      <c r="J14" s="25">
        <f t="shared" si="1"/>
        <v>9.3111111111111118</v>
      </c>
      <c r="K14" s="25">
        <f t="shared" si="1"/>
        <v>11.888888888888889</v>
      </c>
      <c r="L14" s="25">
        <f t="shared" si="1"/>
        <v>14.466666666666667</v>
      </c>
      <c r="M14" s="25">
        <f t="shared" si="1"/>
        <v>17.044444444444444</v>
      </c>
      <c r="N14" s="25">
        <f t="shared" si="1"/>
        <v>19.622222222222224</v>
      </c>
      <c r="O14" s="25">
        <f t="shared" si="1"/>
        <v>22.2</v>
      </c>
      <c r="P14" s="25">
        <f t="shared" si="1"/>
        <v>24.777777777777779</v>
      </c>
    </row>
    <row r="15" spans="1:18" x14ac:dyDescent="0.2">
      <c r="B15" s="2" t="s">
        <v>62</v>
      </c>
      <c r="F15" s="24">
        <v>100</v>
      </c>
      <c r="G15" s="25">
        <f t="shared" si="2"/>
        <v>0.28888888888888886</v>
      </c>
      <c r="H15" s="25">
        <f t="shared" si="1"/>
        <v>1.5777777777777777</v>
      </c>
      <c r="I15" s="25">
        <f t="shared" si="1"/>
        <v>2.8666666666666667</v>
      </c>
      <c r="J15" s="25">
        <f t="shared" si="1"/>
        <v>4.1555555555555559</v>
      </c>
      <c r="K15" s="25">
        <f t="shared" si="1"/>
        <v>5.4444444444444446</v>
      </c>
      <c r="L15" s="25">
        <f t="shared" si="1"/>
        <v>6.7333333333333334</v>
      </c>
      <c r="M15" s="25">
        <f t="shared" si="1"/>
        <v>8.0222222222222221</v>
      </c>
      <c r="N15" s="25">
        <f t="shared" si="1"/>
        <v>9.3111111111111118</v>
      </c>
      <c r="O15" s="25">
        <f t="shared" si="1"/>
        <v>10.6</v>
      </c>
      <c r="P15" s="25">
        <f t="shared" si="1"/>
        <v>11.888888888888889</v>
      </c>
    </row>
    <row r="16" spans="1:18" x14ac:dyDescent="0.2">
      <c r="B16" s="34" t="s">
        <v>6</v>
      </c>
      <c r="C16" s="47">
        <v>228000</v>
      </c>
      <c r="D16" s="6"/>
      <c r="F16" s="24">
        <v>200</v>
      </c>
      <c r="G16" s="25">
        <f t="shared" si="2"/>
        <v>-0.35555555555555557</v>
      </c>
      <c r="H16" s="25">
        <f t="shared" si="1"/>
        <v>0.28888888888888886</v>
      </c>
      <c r="I16" s="25">
        <f t="shared" si="1"/>
        <v>0.93333333333333335</v>
      </c>
      <c r="J16" s="25">
        <f t="shared" si="1"/>
        <v>1.5777777777777777</v>
      </c>
      <c r="K16" s="25">
        <f t="shared" si="1"/>
        <v>2.2222222222222223</v>
      </c>
      <c r="L16" s="25">
        <f t="shared" si="1"/>
        <v>2.8666666666666667</v>
      </c>
      <c r="M16" s="25">
        <f t="shared" si="1"/>
        <v>3.5111111111111111</v>
      </c>
      <c r="N16" s="25">
        <f t="shared" si="1"/>
        <v>4.1555555555555559</v>
      </c>
      <c r="O16" s="25">
        <f t="shared" si="1"/>
        <v>4.8</v>
      </c>
      <c r="P16" s="25">
        <f t="shared" si="1"/>
        <v>5.4444444444444446</v>
      </c>
    </row>
    <row r="17" spans="2:17" x14ac:dyDescent="0.2">
      <c r="B17" s="34" t="s">
        <v>8</v>
      </c>
      <c r="C17" s="47">
        <v>100000</v>
      </c>
      <c r="D17" s="6"/>
      <c r="F17" s="24">
        <v>300</v>
      </c>
      <c r="G17" s="25">
        <f t="shared" si="2"/>
        <v>-0.57037037037037042</v>
      </c>
      <c r="H17" s="25">
        <f t="shared" si="1"/>
        <v>-0.14074074074074075</v>
      </c>
      <c r="I17" s="25">
        <f t="shared" si="1"/>
        <v>0.28888888888888886</v>
      </c>
      <c r="J17" s="25">
        <f t="shared" si="1"/>
        <v>0.71851851851851856</v>
      </c>
      <c r="K17" s="25">
        <f t="shared" si="1"/>
        <v>1.1481481481481481</v>
      </c>
      <c r="L17" s="25">
        <f t="shared" si="1"/>
        <v>1.5777777777777777</v>
      </c>
      <c r="M17" s="25">
        <f t="shared" si="1"/>
        <v>2.0074074074074075</v>
      </c>
      <c r="N17" s="25">
        <f t="shared" si="1"/>
        <v>2.4370370370370371</v>
      </c>
      <c r="O17" s="25">
        <f t="shared" si="1"/>
        <v>2.8666666666666667</v>
      </c>
      <c r="P17" s="25">
        <f t="shared" si="1"/>
        <v>3.2962962962962963</v>
      </c>
    </row>
    <row r="18" spans="2:17" x14ac:dyDescent="0.2">
      <c r="B18" s="34" t="s">
        <v>9</v>
      </c>
      <c r="C18" s="34">
        <f>C17/2000</f>
        <v>50</v>
      </c>
      <c r="D18" s="6" t="s">
        <v>89</v>
      </c>
      <c r="F18" s="24">
        <v>400</v>
      </c>
      <c r="G18" s="25">
        <f t="shared" si="2"/>
        <v>-0.67777777777777781</v>
      </c>
      <c r="H18" s="25">
        <f t="shared" si="1"/>
        <v>-0.35555555555555557</v>
      </c>
      <c r="I18" s="25">
        <f t="shared" si="1"/>
        <v>-3.3333333333333333E-2</v>
      </c>
      <c r="J18" s="25">
        <f t="shared" si="1"/>
        <v>0.28888888888888886</v>
      </c>
      <c r="K18" s="25">
        <f t="shared" si="1"/>
        <v>0.61111111111111116</v>
      </c>
      <c r="L18" s="25">
        <f t="shared" si="1"/>
        <v>0.93333333333333335</v>
      </c>
      <c r="M18" s="25">
        <f t="shared" si="1"/>
        <v>1.2555555555555555</v>
      </c>
      <c r="N18" s="25">
        <f t="shared" si="1"/>
        <v>1.5777777777777777</v>
      </c>
      <c r="O18" s="25">
        <f t="shared" si="1"/>
        <v>1.9</v>
      </c>
      <c r="P18" s="25">
        <f t="shared" si="1"/>
        <v>2.2222222222222223</v>
      </c>
    </row>
    <row r="19" spans="2:17" x14ac:dyDescent="0.2">
      <c r="B19" s="34" t="s">
        <v>90</v>
      </c>
      <c r="C19" s="48">
        <v>5.8000000000000003E-2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116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-0.2839506172839506</v>
      </c>
      <c r="H23" s="25">
        <f t="shared" si="4"/>
        <v>0.43209876543209874</v>
      </c>
      <c r="I23" s="25">
        <f t="shared" si="4"/>
        <v>1.1481481481481481</v>
      </c>
      <c r="J23" s="25">
        <f t="shared" si="4"/>
        <v>1.8641975308641976</v>
      </c>
      <c r="K23" s="25">
        <f t="shared" si="4"/>
        <v>2.5802469135802468</v>
      </c>
      <c r="L23" s="25">
        <f t="shared" si="4"/>
        <v>3.2962962962962963</v>
      </c>
      <c r="M23" s="25">
        <f t="shared" si="4"/>
        <v>4.0123456790123457</v>
      </c>
      <c r="N23" s="25">
        <f t="shared" si="4"/>
        <v>4.7283950617283947</v>
      </c>
      <c r="O23" s="25">
        <f t="shared" si="4"/>
        <v>5.4444444444444446</v>
      </c>
      <c r="P23" s="25">
        <f t="shared" si="4"/>
        <v>6.1604938271604937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5800</v>
      </c>
      <c r="F24" s="77">
        <v>0.05</v>
      </c>
      <c r="G24" s="25">
        <f t="shared" si="4"/>
        <v>-0.64197530864197527</v>
      </c>
      <c r="H24" s="25">
        <f t="shared" si="4"/>
        <v>-0.2839506172839506</v>
      </c>
      <c r="I24" s="25">
        <f t="shared" si="4"/>
        <v>7.407407407407407E-2</v>
      </c>
      <c r="J24" s="25">
        <f t="shared" si="4"/>
        <v>0.43209876543209874</v>
      </c>
      <c r="K24" s="25">
        <f t="shared" si="4"/>
        <v>0.79012345679012341</v>
      </c>
      <c r="L24" s="25">
        <f t="shared" si="4"/>
        <v>1.1481481481481481</v>
      </c>
      <c r="M24" s="25">
        <f t="shared" si="4"/>
        <v>1.5061728395061729</v>
      </c>
      <c r="N24" s="25">
        <f t="shared" si="4"/>
        <v>1.8641975308641976</v>
      </c>
      <c r="O24" s="25">
        <f t="shared" si="4"/>
        <v>2.2222222222222223</v>
      </c>
      <c r="P24" s="25">
        <f t="shared" si="4"/>
        <v>2.5802469135802468</v>
      </c>
    </row>
    <row r="25" spans="2:17" x14ac:dyDescent="0.2">
      <c r="F25" s="25">
        <v>0.15</v>
      </c>
      <c r="G25" s="25">
        <f t="shared" si="4"/>
        <v>7.407407407407407E-2</v>
      </c>
      <c r="H25" s="25">
        <f t="shared" si="4"/>
        <v>1.1481481481481481</v>
      </c>
      <c r="I25" s="25">
        <f t="shared" si="4"/>
        <v>2.2222222222222223</v>
      </c>
      <c r="J25" s="25">
        <f t="shared" si="4"/>
        <v>3.2962962962962963</v>
      </c>
      <c r="K25" s="25">
        <f t="shared" si="4"/>
        <v>4.3703703703703702</v>
      </c>
      <c r="L25" s="25">
        <f t="shared" si="4"/>
        <v>5.4444444444444446</v>
      </c>
      <c r="M25" s="25">
        <f t="shared" si="4"/>
        <v>6.5185185185185182</v>
      </c>
      <c r="N25" s="25">
        <f t="shared" si="4"/>
        <v>7.5925925925925926</v>
      </c>
      <c r="O25" s="25">
        <f t="shared" si="4"/>
        <v>8.6666666666666661</v>
      </c>
      <c r="P25" s="25">
        <f t="shared" si="4"/>
        <v>9.7407407407407405</v>
      </c>
    </row>
    <row r="26" spans="2:17" x14ac:dyDescent="0.2">
      <c r="B26" s="26" t="s">
        <v>87</v>
      </c>
      <c r="F26" s="25">
        <v>0.2</v>
      </c>
      <c r="G26" s="25">
        <f t="shared" si="4"/>
        <v>0.43209876543209874</v>
      </c>
      <c r="H26" s="25">
        <f t="shared" si="4"/>
        <v>1.8641975308641976</v>
      </c>
      <c r="I26" s="25">
        <f t="shared" si="4"/>
        <v>3.2962962962962963</v>
      </c>
      <c r="J26" s="25">
        <f t="shared" si="4"/>
        <v>4.7283950617283947</v>
      </c>
      <c r="K26" s="25">
        <f t="shared" si="4"/>
        <v>6.1604938271604937</v>
      </c>
      <c r="L26" s="25">
        <f t="shared" si="4"/>
        <v>7.5925925925925926</v>
      </c>
      <c r="M26" s="25">
        <f t="shared" si="4"/>
        <v>9.0246913580246915</v>
      </c>
      <c r="N26" s="25">
        <f t="shared" si="4"/>
        <v>10.456790123456789</v>
      </c>
      <c r="O26" s="25">
        <f t="shared" si="4"/>
        <v>11.888888888888889</v>
      </c>
      <c r="P26" s="25">
        <f t="shared" si="4"/>
        <v>13.320987654320987</v>
      </c>
    </row>
    <row r="27" spans="2:17" x14ac:dyDescent="0.2">
      <c r="B27" s="34" t="s">
        <v>0</v>
      </c>
      <c r="C27" s="33">
        <f>C24+(C24*C21)</f>
        <v>6380</v>
      </c>
      <c r="F27" s="25">
        <v>0.25</v>
      </c>
      <c r="G27" s="25">
        <f t="shared" si="4"/>
        <v>0.79012345679012341</v>
      </c>
      <c r="H27" s="25">
        <f t="shared" si="4"/>
        <v>2.5802469135802468</v>
      </c>
      <c r="I27" s="25">
        <f t="shared" si="4"/>
        <v>4.3703703703703702</v>
      </c>
      <c r="J27" s="25">
        <f t="shared" si="4"/>
        <v>6.1604938271604937</v>
      </c>
      <c r="K27" s="25">
        <f t="shared" si="4"/>
        <v>7.9506172839506171</v>
      </c>
      <c r="L27" s="25">
        <f t="shared" si="4"/>
        <v>9.7407407407407405</v>
      </c>
      <c r="M27" s="25">
        <f t="shared" si="4"/>
        <v>11.530864197530864</v>
      </c>
      <c r="N27" s="25">
        <f t="shared" si="4"/>
        <v>13.320987654320987</v>
      </c>
      <c r="O27" s="25">
        <f t="shared" si="4"/>
        <v>15.111111111111111</v>
      </c>
      <c r="P27" s="25">
        <f t="shared" si="4"/>
        <v>16.901234567901234</v>
      </c>
    </row>
    <row r="28" spans="2:17" ht="15" customHeight="1" x14ac:dyDescent="0.2">
      <c r="B28" s="34" t="s">
        <v>2</v>
      </c>
      <c r="C28" s="33">
        <f>C27-C24</f>
        <v>580</v>
      </c>
      <c r="F28" s="25">
        <v>0.3</v>
      </c>
      <c r="G28" s="25">
        <f t="shared" si="4"/>
        <v>1.1481481481481481</v>
      </c>
      <c r="H28" s="25">
        <f t="shared" si="4"/>
        <v>3.2962962962962963</v>
      </c>
      <c r="I28" s="25">
        <f t="shared" si="4"/>
        <v>5.4444444444444446</v>
      </c>
      <c r="J28" s="25">
        <f t="shared" si="4"/>
        <v>7.5925925925925926</v>
      </c>
      <c r="K28" s="25">
        <f t="shared" si="4"/>
        <v>9.7407407407407405</v>
      </c>
      <c r="L28" s="25">
        <f t="shared" si="4"/>
        <v>11.888888888888889</v>
      </c>
      <c r="M28" s="25">
        <f t="shared" si="4"/>
        <v>14.037037037037036</v>
      </c>
      <c r="N28" s="25">
        <f t="shared" si="4"/>
        <v>16.185185185185187</v>
      </c>
      <c r="O28" s="25">
        <f t="shared" si="4"/>
        <v>18.333333333333332</v>
      </c>
      <c r="P28" s="25">
        <f t="shared" si="4"/>
        <v>20.481481481481481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1026000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2066.0885931833418</v>
      </c>
      <c r="D38" s="72">
        <f>SUM(C53:V53)</f>
        <v>9297.398669325039</v>
      </c>
    </row>
    <row r="39" spans="1:1103" x14ac:dyDescent="0.2">
      <c r="B39" s="1" t="s">
        <v>147</v>
      </c>
      <c r="C39" s="72">
        <f>D39/C12</f>
        <v>5792.2383990505987</v>
      </c>
      <c r="D39" s="72">
        <f>SUM(C53:ALO53)</f>
        <v>26065.072795727694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580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464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463.97407905530309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580</v>
      </c>
      <c r="D52" s="8">
        <f t="shared" ref="D52:BO52" si="21">C52*(1-$C$43)</f>
        <v>578.69384000000002</v>
      </c>
      <c r="E52" s="8">
        <f t="shared" si="21"/>
        <v>577.39062147232005</v>
      </c>
      <c r="F52" s="8">
        <f t="shared" si="21"/>
        <v>576.09033779276433</v>
      </c>
      <c r="G52" s="8">
        <f t="shared" si="21"/>
        <v>574.79298235205499</v>
      </c>
      <c r="H52" s="8">
        <f t="shared" si="21"/>
        <v>573.49854855579815</v>
      </c>
      <c r="I52" s="8">
        <f t="shared" si="21"/>
        <v>572.2070298244505</v>
      </c>
      <c r="J52" s="8">
        <f t="shared" si="21"/>
        <v>570.91841959328588</v>
      </c>
      <c r="K52" s="8">
        <f t="shared" si="21"/>
        <v>569.63271131236172</v>
      </c>
      <c r="L52" s="8">
        <f t="shared" si="21"/>
        <v>568.34989844648624</v>
      </c>
      <c r="M52" s="8">
        <f t="shared" si="21"/>
        <v>567.06997447518472</v>
      </c>
      <c r="N52" s="8">
        <f t="shared" si="21"/>
        <v>565.79293289266661</v>
      </c>
      <c r="O52" s="8">
        <f t="shared" si="21"/>
        <v>564.51876720779228</v>
      </c>
      <c r="P52" s="8">
        <f t="shared" si="21"/>
        <v>563.24747094404029</v>
      </c>
      <c r="Q52" s="8">
        <f t="shared" si="21"/>
        <v>561.97903763947431</v>
      </c>
      <c r="R52" s="8">
        <f t="shared" si="21"/>
        <v>560.71346084671018</v>
      </c>
      <c r="S52" s="8">
        <f t="shared" si="21"/>
        <v>559.45073413288333</v>
      </c>
      <c r="T52" s="8">
        <f t="shared" si="21"/>
        <v>558.1908510796161</v>
      </c>
      <c r="U52" s="8">
        <f t="shared" si="21"/>
        <v>556.93380528298474</v>
      </c>
      <c r="V52" s="8">
        <f t="shared" si="21"/>
        <v>555.67959035348747</v>
      </c>
      <c r="W52" s="8">
        <f t="shared" si="21"/>
        <v>554.42819991601141</v>
      </c>
      <c r="X52" s="8">
        <f t="shared" si="21"/>
        <v>553.17962760980049</v>
      </c>
      <c r="Y52" s="8">
        <f t="shared" si="21"/>
        <v>551.9338670884232</v>
      </c>
      <c r="Z52" s="8">
        <f t="shared" si="21"/>
        <v>550.69091201974004</v>
      </c>
      <c r="AA52" s="8">
        <f t="shared" si="21"/>
        <v>549.4507560858716</v>
      </c>
      <c r="AB52" s="8">
        <f t="shared" si="21"/>
        <v>548.21339298316616</v>
      </c>
      <c r="AC52" s="8">
        <f t="shared" si="21"/>
        <v>546.97881642216805</v>
      </c>
      <c r="AD52" s="8">
        <f t="shared" si="21"/>
        <v>545.7470201275853</v>
      </c>
      <c r="AE52" s="8">
        <f t="shared" si="21"/>
        <v>544.517997838258</v>
      </c>
      <c r="AF52" s="8">
        <f t="shared" si="21"/>
        <v>543.29174330712624</v>
      </c>
      <c r="AG52" s="8">
        <f t="shared" si="21"/>
        <v>542.06825030119853</v>
      </c>
      <c r="AH52" s="8">
        <f t="shared" si="21"/>
        <v>540.84751260152018</v>
      </c>
      <c r="AI52" s="8">
        <f t="shared" si="21"/>
        <v>539.62952400314157</v>
      </c>
      <c r="AJ52" s="8">
        <f t="shared" si="21"/>
        <v>538.41427831508645</v>
      </c>
      <c r="AK52" s="8">
        <f t="shared" si="21"/>
        <v>537.2017693603209</v>
      </c>
      <c r="AL52" s="8">
        <f t="shared" si="21"/>
        <v>535.99199097572148</v>
      </c>
      <c r="AM52" s="8">
        <f t="shared" si="21"/>
        <v>534.78493701204411</v>
      </c>
      <c r="AN52" s="8">
        <f t="shared" si="21"/>
        <v>533.58060133389301</v>
      </c>
      <c r="AO52" s="8">
        <f t="shared" si="21"/>
        <v>532.37897781968911</v>
      </c>
      <c r="AP52" s="8">
        <f t="shared" si="21"/>
        <v>531.18006036163911</v>
      </c>
      <c r="AQ52" s="8">
        <f t="shared" si="21"/>
        <v>529.98384286570467</v>
      </c>
      <c r="AR52" s="8">
        <f t="shared" si="21"/>
        <v>528.79031925157108</v>
      </c>
      <c r="AS52" s="8">
        <f t="shared" si="21"/>
        <v>527.59948345261648</v>
      </c>
      <c r="AT52" s="8">
        <f t="shared" si="21"/>
        <v>526.41132941588114</v>
      </c>
      <c r="AU52" s="8">
        <f t="shared" si="21"/>
        <v>525.22585110203659</v>
      </c>
      <c r="AV52" s="8">
        <f t="shared" si="21"/>
        <v>524.04304248535482</v>
      </c>
      <c r="AW52" s="8">
        <f t="shared" si="21"/>
        <v>522.86289755367773</v>
      </c>
      <c r="AX52" s="8">
        <f t="shared" si="21"/>
        <v>521.68541030838685</v>
      </c>
      <c r="AY52" s="8">
        <f t="shared" si="21"/>
        <v>520.51057476437234</v>
      </c>
      <c r="AZ52" s="8">
        <f t="shared" si="21"/>
        <v>519.33838495000293</v>
      </c>
      <c r="BA52" s="8">
        <f t="shared" si="21"/>
        <v>518.16883490709552</v>
      </c>
      <c r="BB52" s="8">
        <f t="shared" si="21"/>
        <v>517.00191869088474</v>
      </c>
      <c r="BC52" s="8">
        <f t="shared" si="21"/>
        <v>515.83763036999289</v>
      </c>
      <c r="BD52" s="8">
        <f t="shared" si="21"/>
        <v>514.6759640263997</v>
      </c>
      <c r="BE52" s="8">
        <f t="shared" si="21"/>
        <v>513.51691375541225</v>
      </c>
      <c r="BF52" s="8">
        <f t="shared" si="21"/>
        <v>512.36047366563503</v>
      </c>
      <c r="BG52" s="8">
        <f t="shared" si="21"/>
        <v>511.20663787894</v>
      </c>
      <c r="BH52" s="8">
        <f t="shared" si="21"/>
        <v>510.0554005304366</v>
      </c>
      <c r="BI52" s="8">
        <f t="shared" si="21"/>
        <v>508.90675576844205</v>
      </c>
      <c r="BJ52" s="8">
        <f t="shared" si="21"/>
        <v>507.76069775445148</v>
      </c>
      <c r="BK52" s="8">
        <f t="shared" si="21"/>
        <v>506.61722066310847</v>
      </c>
      <c r="BL52" s="8">
        <f t="shared" si="21"/>
        <v>505.47631868217513</v>
      </c>
      <c r="BM52" s="8">
        <f t="shared" si="21"/>
        <v>504.33798601250288</v>
      </c>
      <c r="BN52" s="8">
        <f t="shared" si="21"/>
        <v>503.20221686800272</v>
      </c>
      <c r="BO52" s="8">
        <f t="shared" si="21"/>
        <v>502.06900547561594</v>
      </c>
      <c r="BP52" s="8">
        <f t="shared" ref="BP52:EA52" si="22">BO52*(1-$C$43)</f>
        <v>500.93834607528481</v>
      </c>
      <c r="BQ52" s="8">
        <f t="shared" si="22"/>
        <v>499.81023291992324</v>
      </c>
      <c r="BR52" s="8">
        <f t="shared" si="22"/>
        <v>498.68466027538756</v>
      </c>
      <c r="BS52" s="8">
        <f t="shared" si="22"/>
        <v>497.56162242044735</v>
      </c>
      <c r="BT52" s="8">
        <f t="shared" si="22"/>
        <v>496.44111364675649</v>
      </c>
      <c r="BU52" s="8">
        <f t="shared" si="22"/>
        <v>495.323128258824</v>
      </c>
      <c r="BV52" s="8">
        <f t="shared" si="22"/>
        <v>494.20766057398509</v>
      </c>
      <c r="BW52" s="8">
        <f t="shared" si="22"/>
        <v>493.09470492237244</v>
      </c>
      <c r="BX52" s="8">
        <f t="shared" si="22"/>
        <v>491.98425564688722</v>
      </c>
      <c r="BY52" s="8">
        <f t="shared" si="22"/>
        <v>490.8763071031704</v>
      </c>
      <c r="BZ52" s="8">
        <f t="shared" si="22"/>
        <v>489.77085365957407</v>
      </c>
      <c r="CA52" s="8">
        <f t="shared" si="22"/>
        <v>488.66788969713269</v>
      </c>
      <c r="CB52" s="8">
        <f t="shared" si="22"/>
        <v>487.56740960953476</v>
      </c>
      <c r="CC52" s="8">
        <f t="shared" si="22"/>
        <v>486.4694078030941</v>
      </c>
      <c r="CD52" s="8">
        <f t="shared" si="22"/>
        <v>485.37387869672153</v>
      </c>
      <c r="CE52" s="8">
        <f t="shared" si="22"/>
        <v>484.28081672189649</v>
      </c>
      <c r="CF52" s="8">
        <f t="shared" si="22"/>
        <v>483.19021632263878</v>
      </c>
      <c r="CG52" s="8">
        <f t="shared" si="22"/>
        <v>482.1020719554802</v>
      </c>
      <c r="CH52" s="8">
        <f t="shared" si="22"/>
        <v>481.01637808943644</v>
      </c>
      <c r="CI52" s="8">
        <f t="shared" si="22"/>
        <v>479.93312920597901</v>
      </c>
      <c r="CJ52" s="8">
        <f t="shared" si="22"/>
        <v>478.85231979900715</v>
      </c>
      <c r="CK52" s="8">
        <f t="shared" si="22"/>
        <v>477.77394437481979</v>
      </c>
      <c r="CL52" s="8">
        <f t="shared" si="22"/>
        <v>476.69799745208769</v>
      </c>
      <c r="CM52" s="8">
        <f t="shared" si="22"/>
        <v>475.6244735618256</v>
      </c>
      <c r="CN52" s="8">
        <f t="shared" si="22"/>
        <v>474.55336724736435</v>
      </c>
      <c r="CO52" s="8">
        <f t="shared" si="22"/>
        <v>473.48467306432326</v>
      </c>
      <c r="CP52" s="8">
        <f t="shared" si="22"/>
        <v>472.41838558058237</v>
      </c>
      <c r="CQ52" s="8">
        <f t="shared" si="22"/>
        <v>471.35449937625486</v>
      </c>
      <c r="CR52" s="8">
        <f t="shared" si="22"/>
        <v>470.29300904365954</v>
      </c>
      <c r="CS52" s="8">
        <f t="shared" si="22"/>
        <v>469.23390918729319</v>
      </c>
      <c r="CT52" s="8">
        <f t="shared" si="22"/>
        <v>468.17719442380337</v>
      </c>
      <c r="CU52" s="8">
        <f t="shared" si="22"/>
        <v>467.12285938196095</v>
      </c>
      <c r="CV52" s="8">
        <f t="shared" si="22"/>
        <v>466.07089870263275</v>
      </c>
      <c r="CW52" s="8">
        <f t="shared" si="22"/>
        <v>465.0213070387544</v>
      </c>
      <c r="CX52" s="8">
        <f t="shared" si="22"/>
        <v>463.97407905530309</v>
      </c>
      <c r="CY52" s="8">
        <f t="shared" si="22"/>
        <v>462.92920942927054</v>
      </c>
      <c r="CZ52" s="8">
        <f t="shared" si="22"/>
        <v>461.88669284963584</v>
      </c>
      <c r="DA52" s="8">
        <f t="shared" si="22"/>
        <v>460.84652401733842</v>
      </c>
      <c r="DB52" s="8">
        <f t="shared" si="22"/>
        <v>459.80869764525136</v>
      </c>
      <c r="DC52" s="8">
        <f t="shared" si="22"/>
        <v>458.77320845815422</v>
      </c>
      <c r="DD52" s="8">
        <f t="shared" si="22"/>
        <v>457.74005119270646</v>
      </c>
      <c r="DE52" s="8">
        <f t="shared" si="22"/>
        <v>456.70922059742048</v>
      </c>
      <c r="DF52" s="8">
        <f t="shared" si="22"/>
        <v>455.68071143263506</v>
      </c>
      <c r="DG52" s="8">
        <f t="shared" si="22"/>
        <v>454.65451847048877</v>
      </c>
      <c r="DH52" s="8">
        <f t="shared" si="22"/>
        <v>453.63063649489322</v>
      </c>
      <c r="DI52" s="8">
        <f t="shared" si="22"/>
        <v>452.6090603015067</v>
      </c>
      <c r="DJ52" s="8">
        <f t="shared" si="22"/>
        <v>451.58978469770767</v>
      </c>
      <c r="DK52" s="8">
        <f t="shared" si="22"/>
        <v>450.57280450256843</v>
      </c>
      <c r="DL52" s="8">
        <f t="shared" si="22"/>
        <v>449.55811454682862</v>
      </c>
      <c r="DM52" s="8">
        <f t="shared" si="22"/>
        <v>448.54570967286912</v>
      </c>
      <c r="DN52" s="8">
        <f t="shared" si="22"/>
        <v>447.53558473468581</v>
      </c>
      <c r="DO52" s="8">
        <f t="shared" si="22"/>
        <v>446.52773459786329</v>
      </c>
      <c r="DP52" s="8">
        <f t="shared" si="22"/>
        <v>445.52215413954889</v>
      </c>
      <c r="DQ52" s="8">
        <f t="shared" si="22"/>
        <v>444.51883824842662</v>
      </c>
      <c r="DR52" s="8">
        <f t="shared" si="22"/>
        <v>443.51778182469116</v>
      </c>
      <c r="DS52" s="8">
        <f t="shared" si="22"/>
        <v>442.51897978002194</v>
      </c>
      <c r="DT52" s="8">
        <f t="shared" si="22"/>
        <v>441.52242703755729</v>
      </c>
      <c r="DU52" s="8">
        <f t="shared" si="22"/>
        <v>440.5281185318687</v>
      </c>
      <c r="DV52" s="8">
        <f t="shared" si="22"/>
        <v>439.53604920893491</v>
      </c>
      <c r="DW52" s="8">
        <f t="shared" si="22"/>
        <v>438.54621402611639</v>
      </c>
      <c r="DX52" s="8">
        <f t="shared" si="22"/>
        <v>437.55860795212953</v>
      </c>
      <c r="DY52" s="8">
        <f t="shared" si="22"/>
        <v>436.5732259670213</v>
      </c>
      <c r="DZ52" s="8">
        <f t="shared" si="22"/>
        <v>435.59006306214354</v>
      </c>
      <c r="EA52" s="8">
        <f t="shared" si="22"/>
        <v>434.60911424012755</v>
      </c>
      <c r="EB52" s="8">
        <f t="shared" ref="EB52:GM52" si="23">EA52*(1-$C$43)</f>
        <v>433.63037451485877</v>
      </c>
      <c r="EC52" s="8">
        <f t="shared" si="23"/>
        <v>432.65383891145132</v>
      </c>
      <c r="ED52" s="8">
        <f t="shared" si="23"/>
        <v>431.67950246622269</v>
      </c>
      <c r="EE52" s="8">
        <f t="shared" si="23"/>
        <v>430.70736022666875</v>
      </c>
      <c r="EF52" s="8">
        <f t="shared" si="23"/>
        <v>429.7374072514383</v>
      </c>
      <c r="EG52" s="8">
        <f t="shared" si="23"/>
        <v>428.76963861030805</v>
      </c>
      <c r="EH52" s="8">
        <f t="shared" si="23"/>
        <v>427.80404938415762</v>
      </c>
      <c r="EI52" s="8">
        <f t="shared" si="23"/>
        <v>426.8406346649445</v>
      </c>
      <c r="EJ52" s="8">
        <f t="shared" si="23"/>
        <v>425.87938955567904</v>
      </c>
      <c r="EK52" s="8">
        <f t="shared" si="23"/>
        <v>424.92030917039966</v>
      </c>
      <c r="EL52" s="8">
        <f t="shared" si="23"/>
        <v>423.96338863414792</v>
      </c>
      <c r="EM52" s="8">
        <f t="shared" si="23"/>
        <v>423.00862308294381</v>
      </c>
      <c r="EN52" s="8">
        <f t="shared" si="23"/>
        <v>422.05600766376102</v>
      </c>
      <c r="EO52" s="8">
        <f t="shared" si="23"/>
        <v>421.10553753450222</v>
      </c>
      <c r="EP52" s="8">
        <f t="shared" si="23"/>
        <v>420.15720786397452</v>
      </c>
      <c r="EQ52" s="8">
        <f t="shared" si="23"/>
        <v>419.21101383186482</v>
      </c>
      <c r="ER52" s="8">
        <f t="shared" si="23"/>
        <v>418.26695062871545</v>
      </c>
      <c r="ES52" s="8">
        <f t="shared" si="23"/>
        <v>417.32501345589958</v>
      </c>
      <c r="ET52" s="8">
        <f t="shared" si="23"/>
        <v>416.38519752559688</v>
      </c>
      <c r="EU52" s="8">
        <f t="shared" si="23"/>
        <v>415.44749806076925</v>
      </c>
      <c r="EV52" s="8">
        <f t="shared" si="23"/>
        <v>414.51191029513637</v>
      </c>
      <c r="EW52" s="8">
        <f t="shared" si="23"/>
        <v>413.57842947315169</v>
      </c>
      <c r="EX52" s="8">
        <f t="shared" si="23"/>
        <v>412.64705084997814</v>
      </c>
      <c r="EY52" s="8">
        <f t="shared" si="23"/>
        <v>411.71776969146396</v>
      </c>
      <c r="EZ52" s="8">
        <f t="shared" si="23"/>
        <v>410.79058127411878</v>
      </c>
      <c r="FA52" s="8">
        <f t="shared" si="23"/>
        <v>409.86548088508943</v>
      </c>
      <c r="FB52" s="8">
        <f t="shared" si="23"/>
        <v>408.94246382213618</v>
      </c>
      <c r="FC52" s="8">
        <f t="shared" si="23"/>
        <v>408.02152539360873</v>
      </c>
      <c r="FD52" s="8">
        <f t="shared" si="23"/>
        <v>407.10266091842232</v>
      </c>
      <c r="FE52" s="8">
        <f t="shared" si="23"/>
        <v>406.18586572603402</v>
      </c>
      <c r="FF52" s="8">
        <f t="shared" si="23"/>
        <v>405.27113515641901</v>
      </c>
      <c r="FG52" s="8">
        <f t="shared" si="23"/>
        <v>404.35846456004674</v>
      </c>
      <c r="FH52" s="8">
        <f t="shared" si="23"/>
        <v>403.44784929785749</v>
      </c>
      <c r="FI52" s="8">
        <f t="shared" si="23"/>
        <v>402.5392847412387</v>
      </c>
      <c r="FJ52" s="8">
        <f t="shared" si="23"/>
        <v>401.63276627200145</v>
      </c>
      <c r="FK52" s="8">
        <f t="shared" si="23"/>
        <v>400.72828928235691</v>
      </c>
      <c r="FL52" s="8">
        <f t="shared" si="23"/>
        <v>399.82584917489305</v>
      </c>
      <c r="FM52" s="8">
        <f t="shared" si="23"/>
        <v>398.92544136255117</v>
      </c>
      <c r="FN52" s="8">
        <f t="shared" si="23"/>
        <v>398.02706126860267</v>
      </c>
      <c r="FO52" s="8">
        <f t="shared" si="23"/>
        <v>397.13070432662573</v>
      </c>
      <c r="FP52" s="8">
        <f t="shared" si="23"/>
        <v>396.23636598048216</v>
      </c>
      <c r="FQ52" s="8">
        <f t="shared" si="23"/>
        <v>395.3440416842941</v>
      </c>
      <c r="FR52" s="8">
        <f t="shared" si="23"/>
        <v>394.45372690242107</v>
      </c>
      <c r="FS52" s="8">
        <f t="shared" si="23"/>
        <v>393.56541710943679</v>
      </c>
      <c r="FT52" s="8">
        <f t="shared" si="23"/>
        <v>392.67910779010634</v>
      </c>
      <c r="FU52" s="8">
        <f t="shared" si="23"/>
        <v>391.79479443936299</v>
      </c>
      <c r="FV52" s="8">
        <f t="shared" si="23"/>
        <v>390.91247256228553</v>
      </c>
      <c r="FW52" s="8">
        <f t="shared" si="23"/>
        <v>390.03213767407527</v>
      </c>
      <c r="FX52" s="8">
        <f t="shared" si="23"/>
        <v>389.15378530003323</v>
      </c>
      <c r="FY52" s="8">
        <f t="shared" si="23"/>
        <v>388.27741097553752</v>
      </c>
      <c r="FZ52" s="8">
        <f t="shared" si="23"/>
        <v>387.40301024602059</v>
      </c>
      <c r="GA52" s="8">
        <f t="shared" si="23"/>
        <v>386.53057866694655</v>
      </c>
      <c r="GB52" s="8">
        <f t="shared" si="23"/>
        <v>385.6601118037886</v>
      </c>
      <c r="GC52" s="8">
        <f t="shared" si="23"/>
        <v>384.79160523200648</v>
      </c>
      <c r="GD52" s="8">
        <f t="shared" si="23"/>
        <v>383.92505453702398</v>
      </c>
      <c r="GE52" s="8">
        <f t="shared" si="23"/>
        <v>383.06045531420659</v>
      </c>
      <c r="GF52" s="8">
        <f t="shared" si="23"/>
        <v>382.19780316883896</v>
      </c>
      <c r="GG52" s="8">
        <f t="shared" si="23"/>
        <v>381.33709371610274</v>
      </c>
      <c r="GH52" s="8">
        <f t="shared" si="23"/>
        <v>380.47832258105404</v>
      </c>
      <c r="GI52" s="8">
        <f t="shared" si="23"/>
        <v>379.62148539860152</v>
      </c>
      <c r="GJ52" s="8">
        <f t="shared" si="23"/>
        <v>378.76657781348388</v>
      </c>
      <c r="GK52" s="8">
        <f t="shared" si="23"/>
        <v>377.91359548024792</v>
      </c>
      <c r="GL52" s="8">
        <f t="shared" si="23"/>
        <v>377.06253406322639</v>
      </c>
      <c r="GM52" s="8">
        <f t="shared" si="23"/>
        <v>376.21338923651598</v>
      </c>
      <c r="GN52" s="8">
        <f t="shared" ref="GN52:IY52" si="24">GM52*(1-$C$43)</f>
        <v>375.36615668395535</v>
      </c>
      <c r="GO52" s="8">
        <f t="shared" si="24"/>
        <v>374.52083209910307</v>
      </c>
      <c r="GP52" s="8">
        <f t="shared" si="24"/>
        <v>373.67741118521587</v>
      </c>
      <c r="GQ52" s="8">
        <f t="shared" si="24"/>
        <v>372.83588965522677</v>
      </c>
      <c r="GR52" s="8">
        <f t="shared" si="24"/>
        <v>371.99626323172316</v>
      </c>
      <c r="GS52" s="8">
        <f t="shared" si="24"/>
        <v>371.15852764692534</v>
      </c>
      <c r="GT52" s="8">
        <f t="shared" si="24"/>
        <v>370.32267864266447</v>
      </c>
      <c r="GU52" s="8">
        <f t="shared" si="24"/>
        <v>369.48871197036118</v>
      </c>
      <c r="GV52" s="8">
        <f t="shared" si="24"/>
        <v>368.6566233910039</v>
      </c>
      <c r="GW52" s="8">
        <f t="shared" si="24"/>
        <v>367.82640867512737</v>
      </c>
      <c r="GX52" s="8">
        <f t="shared" si="24"/>
        <v>366.99806360279098</v>
      </c>
      <c r="GY52" s="8">
        <f t="shared" si="24"/>
        <v>366.17158396355751</v>
      </c>
      <c r="GZ52" s="8">
        <f t="shared" si="24"/>
        <v>365.34696555647156</v>
      </c>
      <c r="HA52" s="8">
        <f t="shared" si="24"/>
        <v>364.52420419003835</v>
      </c>
      <c r="HB52" s="8">
        <f t="shared" si="24"/>
        <v>363.70329568220239</v>
      </c>
      <c r="HC52" s="8">
        <f t="shared" si="24"/>
        <v>362.88423586032604</v>
      </c>
      <c r="HD52" s="8">
        <f t="shared" si="24"/>
        <v>362.06702056116859</v>
      </c>
      <c r="HE52" s="8">
        <f t="shared" si="24"/>
        <v>361.2516456308648</v>
      </c>
      <c r="HF52" s="8">
        <f t="shared" si="24"/>
        <v>360.4381069249041</v>
      </c>
      <c r="HG52" s="8">
        <f t="shared" si="24"/>
        <v>359.62640030810923</v>
      </c>
      <c r="HH52" s="8">
        <f t="shared" si="24"/>
        <v>358.81652165461537</v>
      </c>
      <c r="HI52" s="8">
        <f t="shared" si="24"/>
        <v>358.00846684784915</v>
      </c>
      <c r="HJ52" s="8">
        <f t="shared" si="24"/>
        <v>357.20223178050776</v>
      </c>
      <c r="HK52" s="8">
        <f t="shared" si="24"/>
        <v>356.39781235453802</v>
      </c>
      <c r="HL52" s="8">
        <f t="shared" si="24"/>
        <v>355.59520448111562</v>
      </c>
      <c r="HM52" s="8">
        <f t="shared" si="24"/>
        <v>354.79440408062413</v>
      </c>
      <c r="HN52" s="8">
        <f t="shared" si="24"/>
        <v>353.99540708263453</v>
      </c>
      <c r="HO52" s="8">
        <f t="shared" si="24"/>
        <v>353.19820942588444</v>
      </c>
      <c r="HP52" s="8">
        <f t="shared" si="24"/>
        <v>352.40280705825734</v>
      </c>
      <c r="HQ52" s="8">
        <f t="shared" si="24"/>
        <v>351.60919593676215</v>
      </c>
      <c r="HR52" s="8">
        <f t="shared" si="24"/>
        <v>350.81737202751253</v>
      </c>
      <c r="HS52" s="8">
        <f t="shared" si="24"/>
        <v>350.02733130570658</v>
      </c>
      <c r="HT52" s="8">
        <f t="shared" si="24"/>
        <v>349.23906975560612</v>
      </c>
      <c r="HU52" s="8">
        <f t="shared" si="24"/>
        <v>348.45258337051649</v>
      </c>
      <c r="HV52" s="8">
        <f t="shared" si="24"/>
        <v>347.66786815276606</v>
      </c>
      <c r="HW52" s="8">
        <f t="shared" si="24"/>
        <v>346.88492011368601</v>
      </c>
      <c r="HX52" s="8">
        <f t="shared" si="24"/>
        <v>346.10373527358996</v>
      </c>
      <c r="HY52" s="8">
        <f t="shared" si="24"/>
        <v>345.32430966175383</v>
      </c>
      <c r="HZ52" s="8">
        <f t="shared" si="24"/>
        <v>344.54663931639556</v>
      </c>
      <c r="IA52" s="8">
        <f t="shared" si="24"/>
        <v>343.770720284655</v>
      </c>
      <c r="IB52" s="8">
        <f t="shared" si="24"/>
        <v>342.99654862257393</v>
      </c>
      <c r="IC52" s="8">
        <f t="shared" si="24"/>
        <v>342.22412039507589</v>
      </c>
      <c r="ID52" s="8">
        <f t="shared" si="24"/>
        <v>341.45343167594615</v>
      </c>
      <c r="IE52" s="8">
        <f t="shared" si="24"/>
        <v>340.68447854781192</v>
      </c>
      <c r="IF52" s="8">
        <f t="shared" si="24"/>
        <v>339.91725710212222</v>
      </c>
      <c r="IG52" s="8">
        <f t="shared" si="24"/>
        <v>339.15176343912822</v>
      </c>
      <c r="IH52" s="8">
        <f t="shared" si="24"/>
        <v>338.38799366786327</v>
      </c>
      <c r="II52" s="8">
        <f t="shared" si="24"/>
        <v>337.62594390612321</v>
      </c>
      <c r="IJ52" s="8">
        <f t="shared" si="24"/>
        <v>336.86561028044662</v>
      </c>
      <c r="IK52" s="8">
        <f t="shared" si="24"/>
        <v>336.10698892609503</v>
      </c>
      <c r="IL52" s="8">
        <f t="shared" si="24"/>
        <v>335.35007598703345</v>
      </c>
      <c r="IM52" s="8">
        <f t="shared" si="24"/>
        <v>334.59486761591063</v>
      </c>
      <c r="IN52" s="8">
        <f t="shared" si="24"/>
        <v>333.84135997403956</v>
      </c>
      <c r="IO52" s="8">
        <f t="shared" si="24"/>
        <v>333.08954923137799</v>
      </c>
      <c r="IP52" s="8">
        <f t="shared" si="24"/>
        <v>332.33943156650889</v>
      </c>
      <c r="IQ52" s="8">
        <f t="shared" si="24"/>
        <v>331.59100316662108</v>
      </c>
      <c r="IR52" s="8">
        <f t="shared" si="24"/>
        <v>330.84426022748983</v>
      </c>
      <c r="IS52" s="8">
        <f t="shared" si="24"/>
        <v>330.09919895345752</v>
      </c>
      <c r="IT52" s="8">
        <f t="shared" si="24"/>
        <v>329.3558155574143</v>
      </c>
      <c r="IU52" s="8">
        <f t="shared" si="24"/>
        <v>328.61410626077901</v>
      </c>
      <c r="IV52" s="8">
        <f t="shared" si="24"/>
        <v>327.8740672934797</v>
      </c>
      <c r="IW52" s="8">
        <f t="shared" si="24"/>
        <v>327.13569489393478</v>
      </c>
      <c r="IX52" s="8">
        <f t="shared" si="24"/>
        <v>326.39898530903361</v>
      </c>
      <c r="IY52" s="8">
        <f t="shared" si="24"/>
        <v>325.66393479411767</v>
      </c>
      <c r="IZ52" s="8">
        <f t="shared" ref="IZ52:LK52" si="25">IY52*(1-$C$43)</f>
        <v>324.9305396129613</v>
      </c>
      <c r="JA52" s="8">
        <f t="shared" si="25"/>
        <v>324.19879603775291</v>
      </c>
      <c r="JB52" s="8">
        <f t="shared" si="25"/>
        <v>323.4687003490759</v>
      </c>
      <c r="JC52" s="8">
        <f t="shared" si="25"/>
        <v>322.74024883588976</v>
      </c>
      <c r="JD52" s="8">
        <f t="shared" si="25"/>
        <v>322.01343779551132</v>
      </c>
      <c r="JE52" s="8">
        <f t="shared" si="25"/>
        <v>321.2882635335958</v>
      </c>
      <c r="JF52" s="8">
        <f t="shared" si="25"/>
        <v>320.56472236411815</v>
      </c>
      <c r="JG52" s="8">
        <f t="shared" si="25"/>
        <v>319.84281060935416</v>
      </c>
      <c r="JH52" s="8">
        <f t="shared" si="25"/>
        <v>319.12252459986189</v>
      </c>
      <c r="JI52" s="8">
        <f t="shared" si="25"/>
        <v>318.40386067446298</v>
      </c>
      <c r="JJ52" s="8">
        <f t="shared" si="25"/>
        <v>317.68681518022407</v>
      </c>
      <c r="JK52" s="8">
        <f t="shared" si="25"/>
        <v>316.97138447243822</v>
      </c>
      <c r="JL52" s="8">
        <f t="shared" si="25"/>
        <v>316.25756491460629</v>
      </c>
      <c r="JM52" s="8">
        <f t="shared" si="25"/>
        <v>315.54535287841861</v>
      </c>
      <c r="JN52" s="8">
        <f t="shared" si="25"/>
        <v>314.83474474373639</v>
      </c>
      <c r="JO52" s="8">
        <f t="shared" si="25"/>
        <v>314.12573689857351</v>
      </c>
      <c r="JP52" s="8">
        <f t="shared" si="25"/>
        <v>313.41832573907789</v>
      </c>
      <c r="JQ52" s="8">
        <f t="shared" si="25"/>
        <v>312.71250766951346</v>
      </c>
      <c r="JR52" s="8">
        <f t="shared" si="25"/>
        <v>312.00827910224172</v>
      </c>
      <c r="JS52" s="8">
        <f t="shared" si="25"/>
        <v>311.30563645770349</v>
      </c>
      <c r="JT52" s="8">
        <f t="shared" si="25"/>
        <v>310.60457616440073</v>
      </c>
      <c r="JU52" s="8">
        <f t="shared" si="25"/>
        <v>309.90509465887851</v>
      </c>
      <c r="JV52" s="8">
        <f t="shared" si="25"/>
        <v>309.20718838570673</v>
      </c>
      <c r="JW52" s="8">
        <f t="shared" si="25"/>
        <v>308.51085379746212</v>
      </c>
      <c r="JX52" s="8">
        <f t="shared" si="25"/>
        <v>307.81608735471025</v>
      </c>
      <c r="JY52" s="8">
        <f t="shared" si="25"/>
        <v>307.12288552598744</v>
      </c>
      <c r="JZ52" s="8">
        <f t="shared" si="25"/>
        <v>306.43124478778293</v>
      </c>
      <c r="KA52" s="8">
        <f t="shared" si="25"/>
        <v>305.74116162452083</v>
      </c>
      <c r="KB52" s="8">
        <f t="shared" si="25"/>
        <v>305.0526325285424</v>
      </c>
      <c r="KC52" s="8">
        <f t="shared" si="25"/>
        <v>304.36565400008811</v>
      </c>
      <c r="KD52" s="8">
        <f t="shared" si="25"/>
        <v>303.68022254727993</v>
      </c>
      <c r="KE52" s="8">
        <f t="shared" si="25"/>
        <v>302.99633468610347</v>
      </c>
      <c r="KF52" s="8">
        <f t="shared" si="25"/>
        <v>302.31398694039035</v>
      </c>
      <c r="KG52" s="8">
        <f t="shared" si="25"/>
        <v>301.63317584180061</v>
      </c>
      <c r="KH52" s="8">
        <f t="shared" si="25"/>
        <v>300.95389792980484</v>
      </c>
      <c r="KI52" s="8">
        <f t="shared" si="25"/>
        <v>300.27614975166694</v>
      </c>
      <c r="KJ52" s="8">
        <f t="shared" si="25"/>
        <v>299.59992786242617</v>
      </c>
      <c r="KK52" s="8">
        <f t="shared" si="25"/>
        <v>298.92522882487998</v>
      </c>
      <c r="KL52" s="8">
        <f t="shared" si="25"/>
        <v>298.25204920956634</v>
      </c>
      <c r="KM52" s="8">
        <f t="shared" si="25"/>
        <v>297.58038559474636</v>
      </c>
      <c r="KN52" s="8">
        <f t="shared" si="25"/>
        <v>296.91023456638698</v>
      </c>
      <c r="KO52" s="8">
        <f t="shared" si="25"/>
        <v>296.24159271814347</v>
      </c>
      <c r="KP52" s="8">
        <f t="shared" si="25"/>
        <v>295.57445665134219</v>
      </c>
      <c r="KQ52" s="8">
        <f t="shared" si="25"/>
        <v>294.90882297496336</v>
      </c>
      <c r="KR52" s="8">
        <f t="shared" si="25"/>
        <v>294.24468830562375</v>
      </c>
      <c r="KS52" s="8">
        <f t="shared" si="25"/>
        <v>293.58204926755946</v>
      </c>
      <c r="KT52" s="8">
        <f t="shared" si="25"/>
        <v>292.92090249260889</v>
      </c>
      <c r="KU52" s="8">
        <f t="shared" si="25"/>
        <v>292.2612446201955</v>
      </c>
      <c r="KV52" s="8">
        <f t="shared" si="25"/>
        <v>291.6030722973108</v>
      </c>
      <c r="KW52" s="8">
        <f t="shared" si="25"/>
        <v>290.94638217849723</v>
      </c>
      <c r="KX52" s="8">
        <f t="shared" si="25"/>
        <v>290.29117092583124</v>
      </c>
      <c r="KY52" s="8">
        <f t="shared" si="25"/>
        <v>289.63743520890625</v>
      </c>
      <c r="KZ52" s="8">
        <f t="shared" si="25"/>
        <v>288.9851717048158</v>
      </c>
      <c r="LA52" s="8">
        <f t="shared" si="25"/>
        <v>288.33437709813654</v>
      </c>
      <c r="LB52" s="8">
        <f t="shared" si="25"/>
        <v>287.68504808091154</v>
      </c>
      <c r="LC52" s="8">
        <f t="shared" si="25"/>
        <v>287.0371813526333</v>
      </c>
      <c r="LD52" s="8">
        <f t="shared" si="25"/>
        <v>286.39077362022715</v>
      </c>
      <c r="LE52" s="8">
        <f t="shared" si="25"/>
        <v>285.74582159803441</v>
      </c>
      <c r="LF52" s="8">
        <f t="shared" si="25"/>
        <v>285.10232200779564</v>
      </c>
      <c r="LG52" s="8">
        <f t="shared" si="25"/>
        <v>284.46027157863409</v>
      </c>
      <c r="LH52" s="8">
        <f t="shared" si="25"/>
        <v>283.81966704703899</v>
      </c>
      <c r="LI52" s="8">
        <f t="shared" si="25"/>
        <v>283.18050515684905</v>
      </c>
      <c r="LJ52" s="8">
        <f t="shared" si="25"/>
        <v>282.5427826592358</v>
      </c>
      <c r="LK52" s="8">
        <f t="shared" si="25"/>
        <v>281.90649631268718</v>
      </c>
      <c r="LL52" s="8">
        <f t="shared" ref="LL52:NW52" si="26">LK52*(1-$C$43)</f>
        <v>281.27164288299099</v>
      </c>
      <c r="LM52" s="8">
        <f t="shared" si="26"/>
        <v>280.63821914321846</v>
      </c>
      <c r="LN52" s="8">
        <f t="shared" si="26"/>
        <v>280.00622187370794</v>
      </c>
      <c r="LO52" s="8">
        <f t="shared" si="26"/>
        <v>279.37564786204837</v>
      </c>
      <c r="LP52" s="8">
        <f t="shared" si="26"/>
        <v>278.74649390306303</v>
      </c>
      <c r="LQ52" s="8">
        <f t="shared" si="26"/>
        <v>278.1187567987933</v>
      </c>
      <c r="LR52" s="8">
        <f t="shared" si="26"/>
        <v>277.4924333584824</v>
      </c>
      <c r="LS52" s="8">
        <f t="shared" si="26"/>
        <v>276.86752039855907</v>
      </c>
      <c r="LT52" s="8">
        <f t="shared" si="26"/>
        <v>276.24401474262152</v>
      </c>
      <c r="LU52" s="8">
        <f t="shared" si="26"/>
        <v>275.6219132214211</v>
      </c>
      <c r="LV52" s="8">
        <f t="shared" si="26"/>
        <v>275.00121267284646</v>
      </c>
      <c r="LW52" s="8">
        <f t="shared" si="26"/>
        <v>274.38190994190722</v>
      </c>
      <c r="LX52" s="8">
        <f t="shared" si="26"/>
        <v>273.76400188071801</v>
      </c>
      <c r="LY52" s="8">
        <f t="shared" si="26"/>
        <v>273.14748534848263</v>
      </c>
      <c r="LZ52" s="8">
        <f t="shared" si="26"/>
        <v>272.53235721147786</v>
      </c>
      <c r="MA52" s="8">
        <f t="shared" si="26"/>
        <v>271.91861434303758</v>
      </c>
      <c r="MB52" s="8">
        <f t="shared" si="26"/>
        <v>271.30625362353703</v>
      </c>
      <c r="MC52" s="8">
        <f t="shared" si="26"/>
        <v>270.69527194037681</v>
      </c>
      <c r="MD52" s="8">
        <f t="shared" si="26"/>
        <v>270.08566618796709</v>
      </c>
      <c r="ME52" s="8">
        <f t="shared" si="26"/>
        <v>269.47743326771177</v>
      </c>
      <c r="MF52" s="8">
        <f t="shared" si="26"/>
        <v>268.87057008799286</v>
      </c>
      <c r="MG52" s="8">
        <f t="shared" si="26"/>
        <v>268.2650735641547</v>
      </c>
      <c r="MH52" s="8">
        <f t="shared" si="26"/>
        <v>267.66094061848821</v>
      </c>
      <c r="MI52" s="8">
        <f t="shared" si="26"/>
        <v>267.05816818021538</v>
      </c>
      <c r="MJ52" s="8">
        <f t="shared" si="26"/>
        <v>266.45675318547353</v>
      </c>
      <c r="MK52" s="8">
        <f t="shared" si="26"/>
        <v>265.85669257729984</v>
      </c>
      <c r="ML52" s="8">
        <f t="shared" si="26"/>
        <v>265.25798330561577</v>
      </c>
      <c r="MM52" s="8">
        <f t="shared" si="26"/>
        <v>264.66062232721151</v>
      </c>
      <c r="MN52" s="8">
        <f t="shared" si="26"/>
        <v>264.0646066057306</v>
      </c>
      <c r="MO52" s="8">
        <f t="shared" si="26"/>
        <v>263.46993311165448</v>
      </c>
      <c r="MP52" s="8">
        <f t="shared" si="26"/>
        <v>262.87659882228701</v>
      </c>
      <c r="MQ52" s="8">
        <f t="shared" si="26"/>
        <v>262.2846007217392</v>
      </c>
      <c r="MR52" s="8">
        <f t="shared" si="26"/>
        <v>261.69393580091383</v>
      </c>
      <c r="MS52" s="8">
        <f t="shared" si="26"/>
        <v>261.10460105749019</v>
      </c>
      <c r="MT52" s="8">
        <f t="shared" si="26"/>
        <v>260.51659349590869</v>
      </c>
      <c r="MU52" s="8">
        <f t="shared" si="26"/>
        <v>259.92991012735592</v>
      </c>
      <c r="MV52" s="8">
        <f t="shared" si="26"/>
        <v>259.3445479697491</v>
      </c>
      <c r="MW52" s="8">
        <f t="shared" si="26"/>
        <v>258.76050404772121</v>
      </c>
      <c r="MX52" s="8">
        <f t="shared" si="26"/>
        <v>258.17777539260572</v>
      </c>
      <c r="MY52" s="8">
        <f t="shared" si="26"/>
        <v>257.59635904242157</v>
      </c>
      <c r="MZ52" s="8">
        <f t="shared" si="26"/>
        <v>257.01625204185802</v>
      </c>
      <c r="NA52" s="8">
        <f t="shared" si="26"/>
        <v>256.43745144225977</v>
      </c>
      <c r="NB52" s="8">
        <f t="shared" si="26"/>
        <v>255.85995430161179</v>
      </c>
      <c r="NC52" s="8">
        <f t="shared" si="26"/>
        <v>255.28375768452455</v>
      </c>
      <c r="ND52" s="8">
        <f t="shared" si="26"/>
        <v>254.708858662219</v>
      </c>
      <c r="NE52" s="8">
        <f t="shared" si="26"/>
        <v>254.13525431251168</v>
      </c>
      <c r="NF52" s="8">
        <f t="shared" si="26"/>
        <v>253.56294171979988</v>
      </c>
      <c r="NG52" s="8">
        <f t="shared" si="26"/>
        <v>252.99191797504687</v>
      </c>
      <c r="NH52" s="8">
        <f t="shared" si="26"/>
        <v>252.42218017576707</v>
      </c>
      <c r="NI52" s="8">
        <f t="shared" si="26"/>
        <v>251.85372542601124</v>
      </c>
      <c r="NJ52" s="8">
        <f t="shared" si="26"/>
        <v>251.28655083635186</v>
      </c>
      <c r="NK52" s="8">
        <f t="shared" si="26"/>
        <v>250.72065352386838</v>
      </c>
      <c r="NL52" s="8">
        <f t="shared" si="26"/>
        <v>250.15603061213261</v>
      </c>
      <c r="NM52" s="8">
        <f t="shared" si="26"/>
        <v>249.59267923119407</v>
      </c>
      <c r="NN52" s="8">
        <f t="shared" si="26"/>
        <v>249.03059651756541</v>
      </c>
      <c r="NO52" s="8">
        <f t="shared" si="26"/>
        <v>248.46977961420785</v>
      </c>
      <c r="NP52" s="8">
        <f t="shared" si="26"/>
        <v>247.91022567051664</v>
      </c>
      <c r="NQ52" s="8">
        <f t="shared" si="26"/>
        <v>247.35193184230664</v>
      </c>
      <c r="NR52" s="8">
        <f t="shared" si="26"/>
        <v>246.79489529179776</v>
      </c>
      <c r="NS52" s="8">
        <f t="shared" si="26"/>
        <v>246.23911318760062</v>
      </c>
      <c r="NT52" s="8">
        <f t="shared" si="26"/>
        <v>245.68458270470214</v>
      </c>
      <c r="NU52" s="8">
        <f t="shared" si="26"/>
        <v>245.13130102445115</v>
      </c>
      <c r="NV52" s="8">
        <f t="shared" si="26"/>
        <v>244.57926533454409</v>
      </c>
      <c r="NW52" s="8">
        <f t="shared" si="26"/>
        <v>244.0284728290107</v>
      </c>
      <c r="NX52" s="8">
        <f t="shared" ref="NX52:QI52" si="27">NW52*(1-$C$43)</f>
        <v>243.47892070819975</v>
      </c>
      <c r="NY52" s="8">
        <f t="shared" si="27"/>
        <v>242.93060617876489</v>
      </c>
      <c r="NZ52" s="8">
        <f t="shared" si="27"/>
        <v>242.38352645365029</v>
      </c>
      <c r="OA52" s="8">
        <f t="shared" si="27"/>
        <v>241.83767875207667</v>
      </c>
      <c r="OB52" s="8">
        <f t="shared" si="27"/>
        <v>241.29306029952699</v>
      </c>
      <c r="OC52" s="8">
        <f t="shared" si="27"/>
        <v>240.74966832773245</v>
      </c>
      <c r="OD52" s="8">
        <f t="shared" si="27"/>
        <v>240.20750007465838</v>
      </c>
      <c r="OE52" s="8">
        <f t="shared" si="27"/>
        <v>239.66655278449025</v>
      </c>
      <c r="OF52" s="8">
        <f t="shared" si="27"/>
        <v>239.12682370761956</v>
      </c>
      <c r="OG52" s="8">
        <f t="shared" si="27"/>
        <v>238.58831010063</v>
      </c>
      <c r="OH52" s="8">
        <f t="shared" si="27"/>
        <v>238.05100922628338</v>
      </c>
      <c r="OI52" s="8">
        <f t="shared" si="27"/>
        <v>237.51491835350578</v>
      </c>
      <c r="OJ52" s="8">
        <f t="shared" si="27"/>
        <v>236.98003475737369</v>
      </c>
      <c r="OK52" s="8">
        <f t="shared" si="27"/>
        <v>236.44635571910007</v>
      </c>
      <c r="OL52" s="8">
        <f t="shared" si="27"/>
        <v>235.91387852602065</v>
      </c>
      <c r="OM52" s="8">
        <f t="shared" si="27"/>
        <v>235.38260047158005</v>
      </c>
      <c r="ON52" s="8">
        <f t="shared" si="27"/>
        <v>234.85251885531804</v>
      </c>
      <c r="OO52" s="8">
        <f t="shared" si="27"/>
        <v>234.32363098285586</v>
      </c>
      <c r="OP52" s="8">
        <f t="shared" si="27"/>
        <v>233.79593416588247</v>
      </c>
      <c r="OQ52" s="8">
        <f t="shared" si="27"/>
        <v>233.26942572214091</v>
      </c>
      <c r="OR52" s="8">
        <f t="shared" si="27"/>
        <v>232.74410297541465</v>
      </c>
      <c r="OS52" s="8">
        <f t="shared" si="27"/>
        <v>232.21996325551402</v>
      </c>
      <c r="OT52" s="8">
        <f t="shared" si="27"/>
        <v>231.69700389826258</v>
      </c>
      <c r="OU52" s="8">
        <f t="shared" si="27"/>
        <v>231.1752222454837</v>
      </c>
      <c r="OV52" s="8">
        <f t="shared" si="27"/>
        <v>230.65461564498685</v>
      </c>
      <c r="OW52" s="8">
        <f t="shared" si="27"/>
        <v>230.13518145055434</v>
      </c>
      <c r="OX52" s="8">
        <f t="shared" si="27"/>
        <v>229.61691702192769</v>
      </c>
      <c r="OY52" s="8">
        <f t="shared" si="27"/>
        <v>229.09981972479432</v>
      </c>
      <c r="OZ52" s="8">
        <f t="shared" si="27"/>
        <v>228.58388693077407</v>
      </c>
      <c r="PA52" s="8">
        <f t="shared" si="27"/>
        <v>228.06911601740595</v>
      </c>
      <c r="PB52" s="8">
        <f t="shared" si="27"/>
        <v>227.55550436813473</v>
      </c>
      <c r="PC52" s="8">
        <f t="shared" si="27"/>
        <v>227.04304937229767</v>
      </c>
      <c r="PD52" s="8">
        <f t="shared" si="27"/>
        <v>226.53174842511126</v>
      </c>
      <c r="PE52" s="8">
        <f t="shared" si="27"/>
        <v>226.02159892765789</v>
      </c>
      <c r="PF52" s="8">
        <f t="shared" si="27"/>
        <v>225.51259828687279</v>
      </c>
      <c r="PG52" s="8">
        <f t="shared" si="27"/>
        <v>225.00474391553075</v>
      </c>
      <c r="PH52" s="8">
        <f t="shared" si="27"/>
        <v>224.49803323223298</v>
      </c>
      <c r="PI52" s="8">
        <f t="shared" si="27"/>
        <v>223.992463661394</v>
      </c>
      <c r="PJ52" s="8">
        <f t="shared" si="27"/>
        <v>223.48803263322853</v>
      </c>
      <c r="PK52" s="8">
        <f t="shared" si="27"/>
        <v>222.98473758373848</v>
      </c>
      <c r="PL52" s="8">
        <f t="shared" si="27"/>
        <v>222.48257595469988</v>
      </c>
      <c r="PM52" s="8">
        <f t="shared" si="27"/>
        <v>221.98154519364988</v>
      </c>
      <c r="PN52" s="8">
        <f t="shared" si="27"/>
        <v>221.48164275387379</v>
      </c>
      <c r="PO52" s="8">
        <f t="shared" si="27"/>
        <v>220.98286609439205</v>
      </c>
      <c r="PP52" s="8">
        <f t="shared" si="27"/>
        <v>220.48521267994747</v>
      </c>
      <c r="PQ52" s="8">
        <f t="shared" si="27"/>
        <v>219.98867998099223</v>
      </c>
      <c r="PR52" s="8">
        <f t="shared" si="27"/>
        <v>219.49326547367502</v>
      </c>
      <c r="PS52" s="8">
        <f t="shared" si="27"/>
        <v>218.9989666398283</v>
      </c>
      <c r="PT52" s="8">
        <f t="shared" si="27"/>
        <v>218.5057809669554</v>
      </c>
      <c r="PU52" s="8">
        <f t="shared" si="27"/>
        <v>218.01370594821782</v>
      </c>
      <c r="PV52" s="8">
        <f t="shared" si="27"/>
        <v>217.52273908242242</v>
      </c>
      <c r="PW52" s="8">
        <f t="shared" si="27"/>
        <v>217.03287787400879</v>
      </c>
      <c r="PX52" s="8">
        <f t="shared" si="27"/>
        <v>216.54411983303652</v>
      </c>
      <c r="PY52" s="8">
        <f t="shared" si="27"/>
        <v>216.05646247517251</v>
      </c>
      <c r="PZ52" s="8">
        <f t="shared" si="27"/>
        <v>215.56990332167842</v>
      </c>
      <c r="QA52" s="8">
        <f t="shared" si="27"/>
        <v>215.08443989939801</v>
      </c>
      <c r="QB52" s="8">
        <f t="shared" si="27"/>
        <v>214.60006974074454</v>
      </c>
      <c r="QC52" s="8">
        <f t="shared" si="27"/>
        <v>214.11679038368837</v>
      </c>
      <c r="QD52" s="8">
        <f t="shared" si="27"/>
        <v>213.63459937174429</v>
      </c>
      <c r="QE52" s="8">
        <f t="shared" si="27"/>
        <v>213.15349425395911</v>
      </c>
      <c r="QF52" s="8">
        <f t="shared" si="27"/>
        <v>212.6734725848992</v>
      </c>
      <c r="QG52" s="8">
        <f t="shared" si="27"/>
        <v>212.194531924638</v>
      </c>
      <c r="QH52" s="8">
        <f t="shared" si="27"/>
        <v>211.71666983874371</v>
      </c>
      <c r="QI52" s="8">
        <f t="shared" si="27"/>
        <v>211.23988389826687</v>
      </c>
      <c r="QJ52" s="8">
        <f t="shared" ref="QJ52:SU52" si="28">QI52*(1-$C$43)</f>
        <v>210.76417167972795</v>
      </c>
      <c r="QK52" s="8">
        <f t="shared" si="28"/>
        <v>210.28953076510518</v>
      </c>
      <c r="QL52" s="8">
        <f t="shared" si="28"/>
        <v>209.81595874182216</v>
      </c>
      <c r="QM52" s="8">
        <f t="shared" si="28"/>
        <v>209.34345320273556</v>
      </c>
      <c r="QN52" s="8">
        <f t="shared" si="28"/>
        <v>208.87201174612298</v>
      </c>
      <c r="QO52" s="8">
        <f t="shared" si="28"/>
        <v>208.40163197567071</v>
      </c>
      <c r="QP52" s="8">
        <f t="shared" si="28"/>
        <v>207.93231150046148</v>
      </c>
      <c r="QQ52" s="8">
        <f t="shared" si="28"/>
        <v>207.46404793496242</v>
      </c>
      <c r="QR52" s="8">
        <f t="shared" si="28"/>
        <v>206.99683889901289</v>
      </c>
      <c r="QS52" s="8">
        <f t="shared" si="28"/>
        <v>206.5306820178123</v>
      </c>
      <c r="QT52" s="8">
        <f t="shared" si="28"/>
        <v>206.06557492190817</v>
      </c>
      <c r="QU52" s="8">
        <f t="shared" si="28"/>
        <v>205.60151524718401</v>
      </c>
      <c r="QV52" s="8">
        <f t="shared" si="28"/>
        <v>205.13850063484733</v>
      </c>
      <c r="QW52" s="8">
        <f t="shared" si="28"/>
        <v>204.67652873141765</v>
      </c>
      <c r="QX52" s="8">
        <f t="shared" si="28"/>
        <v>204.2155971887145</v>
      </c>
      <c r="QY52" s="8">
        <f t="shared" si="28"/>
        <v>203.75570366384551</v>
      </c>
      <c r="QZ52" s="8">
        <f t="shared" si="28"/>
        <v>203.29684581919452</v>
      </c>
      <c r="RA52" s="8">
        <f t="shared" si="28"/>
        <v>202.83902132240968</v>
      </c>
      <c r="RB52" s="8">
        <f t="shared" si="28"/>
        <v>202.3822278463916</v>
      </c>
      <c r="RC52" s="8">
        <f t="shared" si="28"/>
        <v>201.92646306928151</v>
      </c>
      <c r="RD52" s="8">
        <f t="shared" si="28"/>
        <v>201.47172467444949</v>
      </c>
      <c r="RE52" s="8">
        <f t="shared" si="28"/>
        <v>201.01801035048263</v>
      </c>
      <c r="RF52" s="8">
        <f t="shared" si="28"/>
        <v>200.56531779117333</v>
      </c>
      <c r="RG52" s="8">
        <f t="shared" si="28"/>
        <v>200.11364469550759</v>
      </c>
      <c r="RH52" s="8">
        <f t="shared" si="28"/>
        <v>199.6629887676533</v>
      </c>
      <c r="RI52" s="8">
        <f t="shared" si="28"/>
        <v>199.21334771694853</v>
      </c>
      <c r="RJ52" s="8">
        <f t="shared" si="28"/>
        <v>198.76471925788996</v>
      </c>
      <c r="RK52" s="8">
        <f t="shared" si="28"/>
        <v>198.3171011101212</v>
      </c>
      <c r="RL52" s="8">
        <f t="shared" si="28"/>
        <v>197.87049099842119</v>
      </c>
      <c r="RM52" s="8">
        <f t="shared" si="28"/>
        <v>197.42488665269275</v>
      </c>
      <c r="RN52" s="8">
        <f t="shared" si="28"/>
        <v>196.98028580795088</v>
      </c>
      <c r="RO52" s="8">
        <f t="shared" si="28"/>
        <v>196.53668620431137</v>
      </c>
      <c r="RP52" s="8">
        <f t="shared" si="28"/>
        <v>196.09408558697925</v>
      </c>
      <c r="RQ52" s="8">
        <f t="shared" si="28"/>
        <v>195.65248170623735</v>
      </c>
      <c r="RR52" s="8">
        <f t="shared" si="28"/>
        <v>195.21187231743491</v>
      </c>
      <c r="RS52" s="8">
        <f t="shared" si="28"/>
        <v>194.77225518097603</v>
      </c>
      <c r="RT52" s="8">
        <f t="shared" si="28"/>
        <v>194.33362806230846</v>
      </c>
      <c r="RU52" s="8">
        <f t="shared" si="28"/>
        <v>193.89598873191213</v>
      </c>
      <c r="RV52" s="8">
        <f t="shared" si="28"/>
        <v>193.45933496528787</v>
      </c>
      <c r="RW52" s="8">
        <f t="shared" si="28"/>
        <v>193.02366454294602</v>
      </c>
      <c r="RX52" s="8">
        <f t="shared" si="28"/>
        <v>192.58897525039529</v>
      </c>
      <c r="RY52" s="8">
        <f t="shared" si="28"/>
        <v>192.15526487813139</v>
      </c>
      <c r="RZ52" s="8">
        <f t="shared" si="28"/>
        <v>191.72253122162584</v>
      </c>
      <c r="SA52" s="8">
        <f t="shared" si="28"/>
        <v>191.29077208131474</v>
      </c>
      <c r="SB52" s="8">
        <f t="shared" si="28"/>
        <v>190.85998526258763</v>
      </c>
      <c r="SC52" s="8">
        <f t="shared" si="28"/>
        <v>190.43016857577626</v>
      </c>
      <c r="SD52" s="8">
        <f t="shared" si="28"/>
        <v>190.00131983614361</v>
      </c>
      <c r="SE52" s="8">
        <f t="shared" si="28"/>
        <v>189.57343686387262</v>
      </c>
      <c r="SF52" s="8">
        <f t="shared" si="28"/>
        <v>189.14651748405518</v>
      </c>
      <c r="SG52" s="8">
        <f t="shared" si="28"/>
        <v>188.72055952668109</v>
      </c>
      <c r="SH52" s="8">
        <f t="shared" si="28"/>
        <v>188.295560826627</v>
      </c>
      <c r="SI52" s="8">
        <f t="shared" si="28"/>
        <v>187.87151922364544</v>
      </c>
      <c r="SJ52" s="8">
        <f t="shared" si="28"/>
        <v>187.44843256235379</v>
      </c>
      <c r="SK52" s="8">
        <f t="shared" si="28"/>
        <v>187.02629869222335</v>
      </c>
      <c r="SL52" s="8">
        <f t="shared" si="28"/>
        <v>186.60511546756845</v>
      </c>
      <c r="SM52" s="8">
        <f t="shared" si="28"/>
        <v>186.18488074753549</v>
      </c>
      <c r="SN52" s="8">
        <f t="shared" si="28"/>
        <v>185.76559239609202</v>
      </c>
      <c r="SO52" s="8">
        <f t="shared" si="28"/>
        <v>185.34724828201601</v>
      </c>
      <c r="SP52" s="8">
        <f t="shared" si="28"/>
        <v>184.9298462788849</v>
      </c>
      <c r="SQ52" s="8">
        <f t="shared" si="28"/>
        <v>184.51338426506484</v>
      </c>
      <c r="SR52" s="8">
        <f t="shared" si="28"/>
        <v>184.09786012369992</v>
      </c>
      <c r="SS52" s="8">
        <f t="shared" si="28"/>
        <v>183.68327174270135</v>
      </c>
      <c r="ST52" s="8">
        <f t="shared" si="28"/>
        <v>183.26961701473678</v>
      </c>
      <c r="SU52" s="8">
        <f t="shared" si="28"/>
        <v>182.85689383721959</v>
      </c>
      <c r="SV52" s="8">
        <f t="shared" ref="SV52:VG52" si="29">SU52*(1-$C$43)</f>
        <v>182.44510011229815</v>
      </c>
      <c r="SW52" s="8">
        <f t="shared" si="29"/>
        <v>182.03423374684525</v>
      </c>
      <c r="SX52" s="8">
        <f t="shared" si="29"/>
        <v>181.62429265244734</v>
      </c>
      <c r="SY52" s="8">
        <f t="shared" si="29"/>
        <v>181.21527474539403</v>
      </c>
      <c r="SZ52" s="8">
        <f t="shared" si="29"/>
        <v>180.80717794666739</v>
      </c>
      <c r="TA52" s="8">
        <f t="shared" si="29"/>
        <v>180.40000018193149</v>
      </c>
      <c r="TB52" s="8">
        <f t="shared" si="29"/>
        <v>179.99373938152178</v>
      </c>
      <c r="TC52" s="8">
        <f t="shared" si="29"/>
        <v>179.58839348043458</v>
      </c>
      <c r="TD52" s="8">
        <f t="shared" si="29"/>
        <v>179.18396041831664</v>
      </c>
      <c r="TE52" s="8">
        <f t="shared" si="29"/>
        <v>178.78043813945459</v>
      </c>
      <c r="TF52" s="8">
        <f t="shared" si="29"/>
        <v>178.37782459276454</v>
      </c>
      <c r="TG52" s="8">
        <f t="shared" si="29"/>
        <v>177.97611773178164</v>
      </c>
      <c r="TH52" s="8">
        <f t="shared" si="29"/>
        <v>177.57531551464967</v>
      </c>
      <c r="TI52" s="8">
        <f t="shared" si="29"/>
        <v>177.17541590411068</v>
      </c>
      <c r="TJ52" s="8">
        <f t="shared" si="29"/>
        <v>176.77641686749462</v>
      </c>
      <c r="TK52" s="8">
        <f t="shared" si="29"/>
        <v>176.37831637670902</v>
      </c>
      <c r="TL52" s="8">
        <f t="shared" si="29"/>
        <v>175.98111240822868</v>
      </c>
      <c r="TM52" s="8">
        <f t="shared" si="29"/>
        <v>175.58480294308535</v>
      </c>
      <c r="TN52" s="8">
        <f t="shared" si="29"/>
        <v>175.18938596685751</v>
      </c>
      <c r="TO52" s="8">
        <f t="shared" si="29"/>
        <v>174.79485946966014</v>
      </c>
      <c r="TP52" s="8">
        <f t="shared" si="29"/>
        <v>174.40122144613446</v>
      </c>
      <c r="TQ52" s="8">
        <f t="shared" si="29"/>
        <v>174.00846989543777</v>
      </c>
      <c r="TR52" s="8">
        <f t="shared" si="29"/>
        <v>173.61660282123324</v>
      </c>
      <c r="TS52" s="8">
        <f t="shared" si="29"/>
        <v>173.22561823167982</v>
      </c>
      <c r="TT52" s="8">
        <f t="shared" si="29"/>
        <v>172.83551413942206</v>
      </c>
      <c r="TU52" s="8">
        <f t="shared" si="29"/>
        <v>172.44628856158008</v>
      </c>
      <c r="TV52" s="8">
        <f t="shared" si="29"/>
        <v>172.05793951973939</v>
      </c>
      <c r="TW52" s="8">
        <f t="shared" si="29"/>
        <v>171.67046503994092</v>
      </c>
      <c r="TX52" s="8">
        <f t="shared" si="29"/>
        <v>171.28386315267096</v>
      </c>
      <c r="TY52" s="8">
        <f t="shared" si="29"/>
        <v>170.89813189285115</v>
      </c>
      <c r="TZ52" s="8">
        <f t="shared" si="29"/>
        <v>170.51326929982844</v>
      </c>
      <c r="UA52" s="8">
        <f t="shared" si="29"/>
        <v>170.12927341736523</v>
      </c>
      <c r="UB52" s="8">
        <f t="shared" si="29"/>
        <v>169.7461422936293</v>
      </c>
      <c r="UC52" s="8">
        <f t="shared" si="29"/>
        <v>169.36387398118404</v>
      </c>
      <c r="UD52" s="8">
        <f t="shared" si="29"/>
        <v>168.98246653697842</v>
      </c>
      <c r="UE52" s="8">
        <f t="shared" si="29"/>
        <v>168.60191802233714</v>
      </c>
      <c r="UF52" s="8">
        <f t="shared" si="29"/>
        <v>168.22222650295083</v>
      </c>
      <c r="UG52" s="8">
        <f t="shared" si="29"/>
        <v>167.84339004886618</v>
      </c>
      <c r="UH52" s="8">
        <f t="shared" si="29"/>
        <v>167.46540673447612</v>
      </c>
      <c r="UI52" s="8">
        <f t="shared" si="29"/>
        <v>167.08827463851009</v>
      </c>
      <c r="UJ52" s="8">
        <f t="shared" si="29"/>
        <v>166.71199184402417</v>
      </c>
      <c r="UK52" s="8">
        <f t="shared" si="29"/>
        <v>166.33655643839143</v>
      </c>
      <c r="UL52" s="8">
        <f t="shared" si="29"/>
        <v>165.96196651329217</v>
      </c>
      <c r="UM52" s="8">
        <f t="shared" si="29"/>
        <v>165.58822016470424</v>
      </c>
      <c r="UN52" s="8">
        <f t="shared" si="29"/>
        <v>165.21531549289332</v>
      </c>
      <c r="UO52" s="8">
        <f t="shared" si="29"/>
        <v>164.84325060240332</v>
      </c>
      <c r="UP52" s="8">
        <f t="shared" si="29"/>
        <v>164.4720236020467</v>
      </c>
      <c r="UQ52" s="8">
        <f t="shared" si="29"/>
        <v>164.10163260489489</v>
      </c>
      <c r="UR52" s="8">
        <f t="shared" si="29"/>
        <v>163.73207572826865</v>
      </c>
      <c r="US52" s="8">
        <f t="shared" si="29"/>
        <v>163.3633510937286</v>
      </c>
      <c r="UT52" s="8">
        <f t="shared" si="29"/>
        <v>162.99545682706551</v>
      </c>
      <c r="UU52" s="8">
        <f t="shared" si="29"/>
        <v>162.62839105829096</v>
      </c>
      <c r="UV52" s="8">
        <f t="shared" si="29"/>
        <v>162.26215192162769</v>
      </c>
      <c r="UW52" s="8">
        <f t="shared" si="29"/>
        <v>161.89673755550018</v>
      </c>
      <c r="UX52" s="8">
        <f t="shared" si="29"/>
        <v>161.53214610252519</v>
      </c>
      <c r="UY52" s="8">
        <f t="shared" si="29"/>
        <v>161.1683757095023</v>
      </c>
      <c r="UZ52" s="8">
        <f t="shared" si="29"/>
        <v>160.80542452740448</v>
      </c>
      <c r="VA52" s="8">
        <f t="shared" si="29"/>
        <v>160.44329071136877</v>
      </c>
      <c r="VB52" s="8">
        <f t="shared" si="29"/>
        <v>160.08197242068675</v>
      </c>
      <c r="VC52" s="8">
        <f t="shared" si="29"/>
        <v>159.72146781879536</v>
      </c>
      <c r="VD52" s="8">
        <f t="shared" si="29"/>
        <v>159.36177507326744</v>
      </c>
      <c r="VE52" s="8">
        <f t="shared" si="29"/>
        <v>159.00289235580243</v>
      </c>
      <c r="VF52" s="8">
        <f t="shared" si="29"/>
        <v>158.64481784221715</v>
      </c>
      <c r="VG52" s="8">
        <f t="shared" si="29"/>
        <v>158.28754971243649</v>
      </c>
      <c r="VH52" s="8">
        <f t="shared" ref="VH52:XS52" si="30">VG52*(1-$C$43)</f>
        <v>157.93108615048408</v>
      </c>
      <c r="VI52" s="8">
        <f t="shared" si="30"/>
        <v>157.57542534447319</v>
      </c>
      <c r="VJ52" s="8">
        <f t="shared" si="30"/>
        <v>157.22056548659742</v>
      </c>
      <c r="VK52" s="8">
        <f t="shared" si="30"/>
        <v>156.86650477312159</v>
      </c>
      <c r="VL52" s="8">
        <f t="shared" si="30"/>
        <v>156.51324140437251</v>
      </c>
      <c r="VM52" s="8">
        <f t="shared" si="30"/>
        <v>156.16077358472987</v>
      </c>
      <c r="VN52" s="8">
        <f t="shared" si="30"/>
        <v>155.80909952261706</v>
      </c>
      <c r="VO52" s="8">
        <f t="shared" si="30"/>
        <v>155.45821743049211</v>
      </c>
      <c r="VP52" s="8">
        <f t="shared" si="30"/>
        <v>155.10812552483864</v>
      </c>
      <c r="VQ52" s="8">
        <f t="shared" si="30"/>
        <v>154.75882202615671</v>
      </c>
      <c r="VR52" s="8">
        <f t="shared" si="30"/>
        <v>154.4103051589538</v>
      </c>
      <c r="VS52" s="8">
        <f t="shared" si="30"/>
        <v>154.06257315173585</v>
      </c>
      <c r="VT52" s="8">
        <f t="shared" si="30"/>
        <v>153.71562423699814</v>
      </c>
      <c r="VU52" s="8">
        <f t="shared" si="30"/>
        <v>153.36945665121641</v>
      </c>
      <c r="VV52" s="8">
        <f t="shared" si="30"/>
        <v>153.02406863483787</v>
      </c>
      <c r="VW52" s="8">
        <f t="shared" si="30"/>
        <v>152.67945843227221</v>
      </c>
      <c r="VX52" s="8">
        <f t="shared" si="30"/>
        <v>152.33562429188274</v>
      </c>
      <c r="VY52" s="8">
        <f t="shared" si="30"/>
        <v>151.99256446597741</v>
      </c>
      <c r="VZ52" s="8">
        <f t="shared" si="30"/>
        <v>151.65027721080003</v>
      </c>
      <c r="WA52" s="8">
        <f t="shared" si="30"/>
        <v>151.3087607865213</v>
      </c>
      <c r="WB52" s="8">
        <f t="shared" si="30"/>
        <v>150.96801345723006</v>
      </c>
      <c r="WC52" s="8">
        <f t="shared" si="30"/>
        <v>150.62803349092437</v>
      </c>
      <c r="WD52" s="8">
        <f t="shared" si="30"/>
        <v>150.28881915950279</v>
      </c>
      <c r="WE52" s="8">
        <f t="shared" si="30"/>
        <v>149.9503687387556</v>
      </c>
      <c r="WF52" s="8">
        <f t="shared" si="30"/>
        <v>149.61268050835591</v>
      </c>
      <c r="WG52" s="8">
        <f t="shared" si="30"/>
        <v>149.27575275185109</v>
      </c>
      <c r="WH52" s="8">
        <f t="shared" si="30"/>
        <v>148.93958375665392</v>
      </c>
      <c r="WI52" s="8">
        <f t="shared" si="30"/>
        <v>148.60417181403392</v>
      </c>
      <c r="WJ52" s="8">
        <f t="shared" si="30"/>
        <v>148.26951521910871</v>
      </c>
      <c r="WK52" s="8">
        <f t="shared" si="30"/>
        <v>147.93561227083526</v>
      </c>
      <c r="WL52" s="8">
        <f t="shared" si="30"/>
        <v>147.60246127200134</v>
      </c>
      <c r="WM52" s="8">
        <f t="shared" si="30"/>
        <v>147.27006052921678</v>
      </c>
      <c r="WN52" s="8">
        <f t="shared" si="30"/>
        <v>146.93840835290499</v>
      </c>
      <c r="WO52" s="8">
        <f t="shared" si="30"/>
        <v>146.60750305729425</v>
      </c>
      <c r="WP52" s="8">
        <f t="shared" si="30"/>
        <v>146.27734296040921</v>
      </c>
      <c r="WQ52" s="8">
        <f t="shared" si="30"/>
        <v>145.94792638406236</v>
      </c>
      <c r="WR52" s="8">
        <f t="shared" si="30"/>
        <v>145.61925165384545</v>
      </c>
      <c r="WS52" s="8">
        <f t="shared" si="30"/>
        <v>145.29131709912099</v>
      </c>
      <c r="WT52" s="8">
        <f t="shared" si="30"/>
        <v>144.96412105301377</v>
      </c>
      <c r="WU52" s="8">
        <f t="shared" si="30"/>
        <v>144.63766185240237</v>
      </c>
      <c r="WV52" s="8">
        <f t="shared" si="30"/>
        <v>144.31193783791076</v>
      </c>
      <c r="WW52" s="8">
        <f t="shared" si="30"/>
        <v>143.98694735389978</v>
      </c>
      <c r="WX52" s="8">
        <f t="shared" si="30"/>
        <v>143.66268874845881</v>
      </c>
      <c r="WY52" s="8">
        <f t="shared" si="30"/>
        <v>143.33916037339728</v>
      </c>
      <c r="WZ52" s="8">
        <f t="shared" si="30"/>
        <v>143.01636058423639</v>
      </c>
      <c r="XA52" s="8">
        <f t="shared" si="30"/>
        <v>142.69428774020068</v>
      </c>
      <c r="XB52" s="8">
        <f t="shared" si="30"/>
        <v>142.37294020420975</v>
      </c>
      <c r="XC52" s="8">
        <f t="shared" si="30"/>
        <v>142.05231634286986</v>
      </c>
      <c r="XD52" s="8">
        <f t="shared" si="30"/>
        <v>141.7324145264657</v>
      </c>
      <c r="XE52" s="8">
        <f t="shared" si="30"/>
        <v>141.4132331289521</v>
      </c>
      <c r="XF52" s="8">
        <f t="shared" si="30"/>
        <v>141.09477052794568</v>
      </c>
      <c r="XG52" s="8">
        <f t="shared" si="30"/>
        <v>140.77702510471676</v>
      </c>
      <c r="XH52" s="8">
        <f t="shared" si="30"/>
        <v>140.45999524418093</v>
      </c>
      <c r="XI52" s="8">
        <f t="shared" si="30"/>
        <v>140.14367933489103</v>
      </c>
      <c r="XJ52" s="8">
        <f t="shared" si="30"/>
        <v>139.82807576902886</v>
      </c>
      <c r="XK52" s="8">
        <f t="shared" si="30"/>
        <v>139.51318294239701</v>
      </c>
      <c r="XL52" s="8">
        <f t="shared" si="30"/>
        <v>139.19899925441072</v>
      </c>
      <c r="XM52" s="8">
        <f t="shared" si="30"/>
        <v>138.88552310808979</v>
      </c>
      <c r="XN52" s="8">
        <f t="shared" si="30"/>
        <v>138.57275291005035</v>
      </c>
      <c r="XO52" s="8">
        <f t="shared" si="30"/>
        <v>138.26068707049691</v>
      </c>
      <c r="XP52" s="8">
        <f t="shared" si="30"/>
        <v>137.94932400321414</v>
      </c>
      <c r="XQ52" s="8">
        <f t="shared" si="30"/>
        <v>137.63866212555891</v>
      </c>
      <c r="XR52" s="8">
        <f t="shared" si="30"/>
        <v>137.32869985845215</v>
      </c>
      <c r="XS52" s="8">
        <f t="shared" si="30"/>
        <v>137.01943562637092</v>
      </c>
      <c r="XT52" s="8">
        <f t="shared" ref="XT52:AAE52" si="31">XS52*(1-$C$43)</f>
        <v>136.71086785734033</v>
      </c>
      <c r="XU52" s="8">
        <f t="shared" si="31"/>
        <v>136.40299498292561</v>
      </c>
      <c r="XV52" s="8">
        <f t="shared" si="31"/>
        <v>136.09581543822407</v>
      </c>
      <c r="XW52" s="8">
        <f t="shared" si="31"/>
        <v>135.78932766185719</v>
      </c>
      <c r="XX52" s="8">
        <f t="shared" si="31"/>
        <v>135.48353009596269</v>
      </c>
      <c r="XY52" s="8">
        <f t="shared" si="31"/>
        <v>135.17842118618657</v>
      </c>
      <c r="XZ52" s="8">
        <f t="shared" si="31"/>
        <v>134.87399938167528</v>
      </c>
      <c r="YA52" s="8">
        <f t="shared" si="31"/>
        <v>134.57026313506773</v>
      </c>
      <c r="YB52" s="8">
        <f t="shared" si="31"/>
        <v>134.26721090248756</v>
      </c>
      <c r="YC52" s="8">
        <f t="shared" si="31"/>
        <v>133.96484114353515</v>
      </c>
      <c r="YD52" s="8">
        <f t="shared" si="31"/>
        <v>133.66315232127991</v>
      </c>
      <c r="YE52" s="8">
        <f t="shared" si="31"/>
        <v>133.36214290225237</v>
      </c>
      <c r="YF52" s="8">
        <f t="shared" si="31"/>
        <v>133.06181135643649</v>
      </c>
      <c r="YG52" s="8">
        <f t="shared" si="31"/>
        <v>132.76215615726178</v>
      </c>
      <c r="YH52" s="8">
        <f t="shared" si="31"/>
        <v>132.46317578159562</v>
      </c>
      <c r="YI52" s="8">
        <f t="shared" si="31"/>
        <v>132.16486870973546</v>
      </c>
      <c r="YJ52" s="8">
        <f t="shared" si="31"/>
        <v>131.86723342540114</v>
      </c>
      <c r="YK52" s="8">
        <f t="shared" si="31"/>
        <v>131.57026841572713</v>
      </c>
      <c r="YL52" s="8">
        <f t="shared" si="31"/>
        <v>131.27397217125491</v>
      </c>
      <c r="YM52" s="8">
        <f t="shared" si="31"/>
        <v>130.97834318592524</v>
      </c>
      <c r="YN52" s="8">
        <f t="shared" si="31"/>
        <v>130.68337995707054</v>
      </c>
      <c r="YO52" s="8">
        <f t="shared" si="31"/>
        <v>130.38908098540722</v>
      </c>
      <c r="YP52" s="8">
        <f t="shared" si="31"/>
        <v>130.09544477502808</v>
      </c>
      <c r="YQ52" s="8">
        <f t="shared" si="31"/>
        <v>129.80246983339472</v>
      </c>
      <c r="YR52" s="8">
        <f t="shared" si="31"/>
        <v>129.51015467132993</v>
      </c>
      <c r="YS52" s="8">
        <f t="shared" si="31"/>
        <v>129.21849780301008</v>
      </c>
      <c r="YT52" s="8">
        <f t="shared" si="31"/>
        <v>128.92749774595771</v>
      </c>
      <c r="YU52" s="8">
        <f t="shared" si="31"/>
        <v>128.63715302103381</v>
      </c>
      <c r="YV52" s="8">
        <f t="shared" si="31"/>
        <v>128.34746215243044</v>
      </c>
      <c r="YW52" s="8">
        <f t="shared" si="31"/>
        <v>128.05842366766316</v>
      </c>
      <c r="YX52" s="8">
        <f t="shared" si="31"/>
        <v>127.77003609756358</v>
      </c>
      <c r="YY52" s="8">
        <f t="shared" si="31"/>
        <v>127.48229797627185</v>
      </c>
      <c r="YZ52" s="8">
        <f t="shared" si="31"/>
        <v>127.19520784122929</v>
      </c>
      <c r="ZA52" s="8">
        <f t="shared" si="31"/>
        <v>126.90876423317084</v>
      </c>
      <c r="ZB52" s="8">
        <f t="shared" si="31"/>
        <v>126.62296569611773</v>
      </c>
      <c r="ZC52" s="8">
        <f t="shared" si="31"/>
        <v>126.33781077737007</v>
      </c>
      <c r="ZD52" s="8">
        <f t="shared" si="31"/>
        <v>126.05329802749942</v>
      </c>
      <c r="ZE52" s="8">
        <f t="shared" si="31"/>
        <v>125.7694260003415</v>
      </c>
      <c r="ZF52" s="8">
        <f t="shared" si="31"/>
        <v>125.48619325298873</v>
      </c>
      <c r="ZG52" s="8">
        <f t="shared" si="31"/>
        <v>125.20359834578299</v>
      </c>
      <c r="ZH52" s="8">
        <f t="shared" si="31"/>
        <v>124.92163984230828</v>
      </c>
      <c r="ZI52" s="8">
        <f t="shared" si="31"/>
        <v>124.64031630938339</v>
      </c>
      <c r="ZJ52" s="8">
        <f t="shared" si="31"/>
        <v>124.35962631705466</v>
      </c>
      <c r="ZK52" s="8">
        <f t="shared" si="31"/>
        <v>124.07956843858865</v>
      </c>
      <c r="ZL52" s="8">
        <f t="shared" si="31"/>
        <v>123.80014125046495</v>
      </c>
      <c r="ZM52" s="8">
        <f t="shared" si="31"/>
        <v>123.5213433323689</v>
      </c>
      <c r="ZN52" s="8">
        <f t="shared" si="31"/>
        <v>123.2431732671844</v>
      </c>
      <c r="ZO52" s="8">
        <f t="shared" si="31"/>
        <v>122.96562964098671</v>
      </c>
      <c r="ZP52" s="8">
        <f t="shared" si="31"/>
        <v>122.6887110430352</v>
      </c>
      <c r="ZQ52" s="8">
        <f t="shared" si="31"/>
        <v>122.41241606576628</v>
      </c>
      <c r="ZR52" s="8">
        <f t="shared" si="31"/>
        <v>122.13674330478617</v>
      </c>
      <c r="ZS52" s="8">
        <f t="shared" si="31"/>
        <v>121.86169135886378</v>
      </c>
      <c r="ZT52" s="8">
        <f t="shared" si="31"/>
        <v>121.58725882992361</v>
      </c>
      <c r="ZU52" s="8">
        <f t="shared" si="31"/>
        <v>121.31344432303862</v>
      </c>
      <c r="ZV52" s="8">
        <f t="shared" si="31"/>
        <v>121.04024644642314</v>
      </c>
      <c r="ZW52" s="8">
        <f t="shared" si="31"/>
        <v>120.76766381142579</v>
      </c>
      <c r="ZX52" s="8">
        <f t="shared" si="31"/>
        <v>120.49569503252246</v>
      </c>
      <c r="ZY52" s="8">
        <f t="shared" si="31"/>
        <v>120.22433872730922</v>
      </c>
      <c r="ZZ52" s="8">
        <f t="shared" si="31"/>
        <v>119.95359351649532</v>
      </c>
      <c r="AAA52" s="8">
        <f t="shared" si="31"/>
        <v>119.68345802389616</v>
      </c>
      <c r="AAB52" s="8">
        <f t="shared" si="31"/>
        <v>119.41393087642635</v>
      </c>
      <c r="AAC52" s="8">
        <f t="shared" si="31"/>
        <v>119.14501070409263</v>
      </c>
      <c r="AAD52" s="8">
        <f t="shared" si="31"/>
        <v>118.876696139987</v>
      </c>
      <c r="AAE52" s="8">
        <f t="shared" si="31"/>
        <v>118.60898582027976</v>
      </c>
      <c r="AAF52" s="8">
        <f t="shared" ref="AAF52:ACQ52" si="32">AAE52*(1-$C$43)</f>
        <v>118.34187838421248</v>
      </c>
      <c r="AAG52" s="8">
        <f t="shared" si="32"/>
        <v>118.07537247409122</v>
      </c>
      <c r="AAH52" s="8">
        <f t="shared" si="32"/>
        <v>117.80946673527957</v>
      </c>
      <c r="AAI52" s="8">
        <f t="shared" si="32"/>
        <v>117.54415981619172</v>
      </c>
      <c r="AAJ52" s="8">
        <f t="shared" si="32"/>
        <v>117.27945036828565</v>
      </c>
      <c r="AAK52" s="8">
        <f t="shared" si="32"/>
        <v>117.01533704605627</v>
      </c>
      <c r="AAL52" s="8">
        <f t="shared" si="32"/>
        <v>116.75181850702855</v>
      </c>
      <c r="AAM52" s="8">
        <f t="shared" si="32"/>
        <v>116.48889341175071</v>
      </c>
      <c r="AAN52" s="8">
        <f t="shared" si="32"/>
        <v>116.22656042378745</v>
      </c>
      <c r="AAO52" s="8">
        <f t="shared" si="32"/>
        <v>115.96481820971307</v>
      </c>
      <c r="AAP52" s="8">
        <f t="shared" si="32"/>
        <v>115.7036654391048</v>
      </c>
      <c r="AAQ52" s="8">
        <f t="shared" si="32"/>
        <v>115.44310078453593</v>
      </c>
      <c r="AAR52" s="8">
        <f t="shared" si="32"/>
        <v>115.18312292156915</v>
      </c>
      <c r="AAS52" s="8">
        <f t="shared" si="32"/>
        <v>114.92373052874977</v>
      </c>
      <c r="AAT52" s="8">
        <f t="shared" si="32"/>
        <v>114.66492228759903</v>
      </c>
      <c r="AAU52" s="8">
        <f t="shared" si="32"/>
        <v>114.40669688260735</v>
      </c>
      <c r="AAV52" s="8">
        <f t="shared" si="32"/>
        <v>114.14905300122771</v>
      </c>
      <c r="AAW52" s="8">
        <f t="shared" si="32"/>
        <v>113.89198933386895</v>
      </c>
      <c r="AAX52" s="8">
        <f t="shared" si="32"/>
        <v>113.63550457388908</v>
      </c>
      <c r="AAY52" s="8">
        <f t="shared" si="32"/>
        <v>113.37959741758868</v>
      </c>
      <c r="AAZ52" s="8">
        <f t="shared" si="32"/>
        <v>113.12426656420428</v>
      </c>
      <c r="ABA52" s="8">
        <f t="shared" si="32"/>
        <v>112.86951071590168</v>
      </c>
      <c r="ABB52" s="8">
        <f t="shared" si="32"/>
        <v>112.61532857776947</v>
      </c>
      <c r="ABC52" s="8">
        <f t="shared" si="32"/>
        <v>112.36171885781233</v>
      </c>
      <c r="ABD52" s="8">
        <f t="shared" si="32"/>
        <v>112.10868026694453</v>
      </c>
      <c r="ABE52" s="8">
        <f t="shared" si="32"/>
        <v>111.85621151898337</v>
      </c>
      <c r="ABF52" s="8">
        <f t="shared" si="32"/>
        <v>111.60431133064262</v>
      </c>
      <c r="ABG52" s="8">
        <f t="shared" si="32"/>
        <v>111.352978421526</v>
      </c>
      <c r="ABH52" s="8">
        <f t="shared" si="32"/>
        <v>111.10221151412073</v>
      </c>
      <c r="ABI52" s="8">
        <f t="shared" si="32"/>
        <v>110.85200933379092</v>
      </c>
      <c r="ABJ52" s="8">
        <f t="shared" si="32"/>
        <v>110.60237060877121</v>
      </c>
      <c r="ABK52" s="8">
        <f t="shared" si="32"/>
        <v>110.35329407016026</v>
      </c>
      <c r="ABL52" s="8">
        <f t="shared" si="32"/>
        <v>110.10477845191426</v>
      </c>
      <c r="ABM52" s="8">
        <f t="shared" si="32"/>
        <v>109.85682249084054</v>
      </c>
      <c r="ABN52" s="8">
        <f t="shared" si="32"/>
        <v>109.60942492659116</v>
      </c>
      <c r="ABO52" s="8">
        <f t="shared" si="32"/>
        <v>109.36258450165647</v>
      </c>
      <c r="ABP52" s="8">
        <f t="shared" si="32"/>
        <v>109.11629996135873</v>
      </c>
      <c r="ABQ52" s="8">
        <f t="shared" si="32"/>
        <v>108.87057005384575</v>
      </c>
      <c r="ABR52" s="8">
        <f t="shared" si="32"/>
        <v>108.62539353008449</v>
      </c>
      <c r="ABS52" s="8">
        <f t="shared" si="32"/>
        <v>108.38076914385474</v>
      </c>
      <c r="ABT52" s="8">
        <f t="shared" si="32"/>
        <v>108.13669565174277</v>
      </c>
      <c r="ABU52" s="8">
        <f t="shared" si="32"/>
        <v>107.89317181313504</v>
      </c>
      <c r="ABV52" s="8">
        <f t="shared" si="32"/>
        <v>107.65019639021186</v>
      </c>
      <c r="ABW52" s="8">
        <f t="shared" si="32"/>
        <v>107.4077681479411</v>
      </c>
      <c r="ABX52" s="8">
        <f t="shared" si="32"/>
        <v>107.16588585407193</v>
      </c>
      <c r="ABY52" s="8">
        <f t="shared" si="32"/>
        <v>106.92454827912856</v>
      </c>
      <c r="ABZ52" s="8">
        <f t="shared" si="32"/>
        <v>106.68375419640395</v>
      </c>
      <c r="ACA52" s="8">
        <f t="shared" si="32"/>
        <v>106.44350238195365</v>
      </c>
      <c r="ACB52" s="8">
        <f t="shared" si="32"/>
        <v>106.20379161458949</v>
      </c>
      <c r="ACC52" s="8">
        <f t="shared" si="32"/>
        <v>105.96462067587343</v>
      </c>
      <c r="ACD52" s="8">
        <f t="shared" si="32"/>
        <v>105.72598835011136</v>
      </c>
      <c r="ACE52" s="8">
        <f t="shared" si="32"/>
        <v>105.48789342434691</v>
      </c>
      <c r="ACF52" s="8">
        <f t="shared" si="32"/>
        <v>105.25033468835528</v>
      </c>
      <c r="ACG52" s="8">
        <f t="shared" si="32"/>
        <v>105.0133109346371</v>
      </c>
      <c r="ACH52" s="8">
        <f t="shared" si="32"/>
        <v>104.7768209584123</v>
      </c>
      <c r="ACI52" s="8">
        <f t="shared" si="32"/>
        <v>104.54086355761396</v>
      </c>
      <c r="ACJ52" s="8">
        <f t="shared" si="32"/>
        <v>104.30543753288221</v>
      </c>
      <c r="ACK52" s="8">
        <f t="shared" si="32"/>
        <v>104.07054168755816</v>
      </c>
      <c r="ACL52" s="8">
        <f t="shared" si="32"/>
        <v>103.83617482767778</v>
      </c>
      <c r="ACM52" s="8">
        <f t="shared" si="32"/>
        <v>103.60233576196585</v>
      </c>
      <c r="ACN52" s="8">
        <f t="shared" si="32"/>
        <v>103.3690233018299</v>
      </c>
      <c r="ACO52" s="8">
        <f t="shared" si="32"/>
        <v>103.13623626135417</v>
      </c>
      <c r="ACP52" s="8">
        <f t="shared" si="32"/>
        <v>102.9039734572936</v>
      </c>
      <c r="ACQ52" s="8">
        <f t="shared" si="32"/>
        <v>102.67223370906777</v>
      </c>
      <c r="ACR52" s="8">
        <f t="shared" ref="ACR52:AFC52" si="33">ACQ52*(1-$C$43)</f>
        <v>102.44101583875495</v>
      </c>
      <c r="ACS52" s="8">
        <f t="shared" si="33"/>
        <v>102.21031867108607</v>
      </c>
      <c r="ACT52" s="8">
        <f t="shared" si="33"/>
        <v>101.98014103343878</v>
      </c>
      <c r="ACU52" s="8">
        <f t="shared" si="33"/>
        <v>101.75048175583147</v>
      </c>
      <c r="ACV52" s="8">
        <f t="shared" si="33"/>
        <v>101.52133967091734</v>
      </c>
      <c r="ACW52" s="8">
        <f t="shared" si="33"/>
        <v>101.29271361397844</v>
      </c>
      <c r="ACX52" s="8">
        <f t="shared" si="33"/>
        <v>101.06460242291975</v>
      </c>
      <c r="ACY52" s="8">
        <f t="shared" si="33"/>
        <v>100.83700493826333</v>
      </c>
      <c r="ACZ52" s="8">
        <f t="shared" si="33"/>
        <v>100.60992000314236</v>
      </c>
      <c r="ADA52" s="8">
        <f t="shared" si="33"/>
        <v>100.38334646329528</v>
      </c>
      <c r="ADB52" s="8">
        <f t="shared" si="33"/>
        <v>100.15728316705994</v>
      </c>
      <c r="ADC52" s="8">
        <f t="shared" si="33"/>
        <v>99.931728965367725</v>
      </c>
      <c r="ADD52" s="8">
        <f t="shared" si="33"/>
        <v>99.706682711737713</v>
      </c>
      <c r="ADE52" s="8">
        <f t="shared" si="33"/>
        <v>99.482143262270881</v>
      </c>
      <c r="ADF52" s="8">
        <f t="shared" si="33"/>
        <v>99.258109475644247</v>
      </c>
      <c r="ADG52" s="8">
        <f t="shared" si="33"/>
        <v>99.034580213105087</v>
      </c>
      <c r="ADH52" s="8">
        <f t="shared" si="33"/>
        <v>98.811554338465172</v>
      </c>
      <c r="ADI52" s="8">
        <f t="shared" si="33"/>
        <v>98.589030718094946</v>
      </c>
      <c r="ADJ52" s="8">
        <f t="shared" si="33"/>
        <v>98.367008220917796</v>
      </c>
      <c r="ADK52" s="8">
        <f t="shared" si="33"/>
        <v>98.145485718404288</v>
      </c>
      <c r="ADL52" s="8">
        <f t="shared" si="33"/>
        <v>97.924462084566443</v>
      </c>
      <c r="ADM52" s="8">
        <f t="shared" si="33"/>
        <v>97.703936195951997</v>
      </c>
      <c r="ADN52" s="8">
        <f t="shared" si="33"/>
        <v>97.483906931638714</v>
      </c>
      <c r="ADO52" s="8">
        <f t="shared" si="33"/>
        <v>97.264373173228662</v>
      </c>
      <c r="ADP52" s="8">
        <f t="shared" si="33"/>
        <v>97.045333804842542</v>
      </c>
      <c r="ADQ52" s="8">
        <f t="shared" si="33"/>
        <v>96.82678771311403</v>
      </c>
      <c r="ADR52" s="8">
        <f t="shared" si="33"/>
        <v>96.608733787184093</v>
      </c>
      <c r="ADS52" s="8">
        <f t="shared" si="33"/>
        <v>96.391170918695352</v>
      </c>
      <c r="ADT52" s="8">
        <f t="shared" si="33"/>
        <v>96.174098001786447</v>
      </c>
      <c r="ADU52" s="8">
        <f t="shared" si="33"/>
        <v>95.957513933086418</v>
      </c>
      <c r="ADV52" s="8">
        <f t="shared" si="33"/>
        <v>95.74141761170911</v>
      </c>
      <c r="ADW52" s="8">
        <f t="shared" si="33"/>
        <v>95.525807939247542</v>
      </c>
      <c r="ADX52" s="8">
        <f t="shared" si="33"/>
        <v>95.310683819768357</v>
      </c>
      <c r="ADY52" s="8">
        <f t="shared" si="33"/>
        <v>95.09604415980624</v>
      </c>
      <c r="ADZ52" s="8">
        <f t="shared" si="33"/>
        <v>94.881887868358348</v>
      </c>
      <c r="AEA52" s="8">
        <f t="shared" si="33"/>
        <v>94.668213856878808</v>
      </c>
      <c r="AEB52" s="8">
        <f t="shared" si="33"/>
        <v>94.45502103927312</v>
      </c>
      <c r="AEC52" s="8">
        <f t="shared" si="33"/>
        <v>94.242308331892673</v>
      </c>
      <c r="AED52" s="8">
        <f t="shared" si="33"/>
        <v>94.030074653529255</v>
      </c>
      <c r="AEE52" s="8">
        <f t="shared" si="33"/>
        <v>93.8183189254095</v>
      </c>
      <c r="AEF52" s="8">
        <f t="shared" si="33"/>
        <v>93.607040071189473</v>
      </c>
      <c r="AEG52" s="8">
        <f t="shared" si="33"/>
        <v>93.396237016949158</v>
      </c>
      <c r="AEH52" s="8">
        <f t="shared" si="33"/>
        <v>93.185908691186981</v>
      </c>
      <c r="AEI52" s="8">
        <f t="shared" si="33"/>
        <v>92.976054024814431</v>
      </c>
      <c r="AEJ52" s="8">
        <f t="shared" si="33"/>
        <v>92.766671951150542</v>
      </c>
      <c r="AEK52" s="8">
        <f t="shared" si="33"/>
        <v>92.557761405916551</v>
      </c>
      <c r="AEL52" s="8">
        <f t="shared" si="33"/>
        <v>92.349321327230427</v>
      </c>
      <c r="AEM52" s="8">
        <f t="shared" si="33"/>
        <v>92.141350655601499</v>
      </c>
      <c r="AEN52" s="8">
        <f t="shared" si="33"/>
        <v>91.933848333925084</v>
      </c>
      <c r="AEO52" s="8">
        <f t="shared" si="33"/>
        <v>91.726813307477087</v>
      </c>
      <c r="AEP52" s="8">
        <f t="shared" si="33"/>
        <v>91.520244523908644</v>
      </c>
      <c r="AEQ52" s="8">
        <f t="shared" si="33"/>
        <v>91.314140933240793</v>
      </c>
      <c r="AER52" s="8">
        <f t="shared" si="33"/>
        <v>91.108501487859129</v>
      </c>
      <c r="AES52" s="8">
        <f t="shared" si="33"/>
        <v>90.903325142508464</v>
      </c>
      <c r="AET52" s="8">
        <f t="shared" si="33"/>
        <v>90.698610854287537</v>
      </c>
      <c r="AEU52" s="8">
        <f t="shared" si="33"/>
        <v>90.494357582643673</v>
      </c>
      <c r="AEV52" s="8">
        <f t="shared" si="33"/>
        <v>90.290564289367552</v>
      </c>
      <c r="AEW52" s="8">
        <f t="shared" si="33"/>
        <v>90.087229938587896</v>
      </c>
      <c r="AEX52" s="8">
        <f t="shared" si="33"/>
        <v>89.884353496766195</v>
      </c>
      <c r="AEY52" s="8">
        <f t="shared" si="33"/>
        <v>89.681933932691479</v>
      </c>
      <c r="AEZ52" s="8">
        <f t="shared" si="33"/>
        <v>89.479970217475056</v>
      </c>
      <c r="AFA52" s="8">
        <f t="shared" si="33"/>
        <v>89.278461324545304</v>
      </c>
      <c r="AFB52" s="8">
        <f t="shared" si="33"/>
        <v>89.07740622964242</v>
      </c>
      <c r="AFC52" s="8">
        <f t="shared" si="33"/>
        <v>88.876803910813265</v>
      </c>
      <c r="AFD52" s="8">
        <f t="shared" ref="AFD52:AHO52" si="34">AFC52*(1-$C$43)</f>
        <v>88.676653348406106</v>
      </c>
      <c r="AFE52" s="8">
        <f t="shared" si="34"/>
        <v>88.476953525065497</v>
      </c>
      <c r="AFF52" s="8">
        <f t="shared" si="34"/>
        <v>88.27770342572704</v>
      </c>
      <c r="AFG52" s="8">
        <f t="shared" si="34"/>
        <v>88.078902037612295</v>
      </c>
      <c r="AFH52" s="8">
        <f t="shared" si="34"/>
        <v>87.880548350223592</v>
      </c>
      <c r="AFI52" s="8">
        <f t="shared" si="34"/>
        <v>87.682641355338887</v>
      </c>
      <c r="AFJ52" s="8">
        <f t="shared" si="34"/>
        <v>87.485180047006665</v>
      </c>
      <c r="AFK52" s="8">
        <f t="shared" si="34"/>
        <v>87.288163421540801</v>
      </c>
      <c r="AFL52" s="8">
        <f t="shared" si="34"/>
        <v>87.091590477515496</v>
      </c>
      <c r="AFM52" s="8">
        <f t="shared" si="34"/>
        <v>86.895460215760124</v>
      </c>
      <c r="AFN52" s="8">
        <f t="shared" si="34"/>
        <v>86.699771639354225</v>
      </c>
      <c r="AFO52" s="8">
        <f t="shared" si="34"/>
        <v>86.504523753622394</v>
      </c>
      <c r="AFP52" s="8">
        <f t="shared" si="34"/>
        <v>86.309715566129228</v>
      </c>
      <c r="AFQ52" s="8">
        <f t="shared" si="34"/>
        <v>86.115346086674307</v>
      </c>
      <c r="AFR52" s="8">
        <f t="shared" si="34"/>
        <v>85.92141432728711</v>
      </c>
      <c r="AFS52" s="8">
        <f t="shared" si="34"/>
        <v>85.727919302222062</v>
      </c>
      <c r="AFT52" s="8">
        <f t="shared" si="34"/>
        <v>85.534860027953457</v>
      </c>
      <c r="AFU52" s="8">
        <f t="shared" si="34"/>
        <v>85.342235523170501</v>
      </c>
      <c r="AFV52" s="8">
        <f t="shared" si="34"/>
        <v>85.150044808772321</v>
      </c>
      <c r="AFW52" s="8">
        <f t="shared" si="34"/>
        <v>84.95828690786297</v>
      </c>
      <c r="AFX52" s="8">
        <f t="shared" si="34"/>
        <v>84.766960845746453</v>
      </c>
      <c r="AFY52" s="8">
        <f t="shared" si="34"/>
        <v>84.57606564992183</v>
      </c>
      <c r="AFZ52" s="8">
        <f t="shared" si="34"/>
        <v>84.385600350078207</v>
      </c>
      <c r="AGA52" s="8">
        <f t="shared" si="34"/>
        <v>84.195563978089822</v>
      </c>
      <c r="AGB52" s="8">
        <f t="shared" si="34"/>
        <v>84.00595556801116</v>
      </c>
      <c r="AGC52" s="8">
        <f t="shared" si="34"/>
        <v>83.816774156072</v>
      </c>
      <c r="AGD52" s="8">
        <f t="shared" si="34"/>
        <v>83.628018780672519</v>
      </c>
      <c r="AGE52" s="8">
        <f t="shared" si="34"/>
        <v>83.439688482378443</v>
      </c>
      <c r="AGF52" s="8">
        <f t="shared" si="34"/>
        <v>83.25178230391613</v>
      </c>
      <c r="AGG52" s="8">
        <f t="shared" si="34"/>
        <v>83.06429929016771</v>
      </c>
      <c r="AGH52" s="8">
        <f t="shared" si="34"/>
        <v>82.877238488166256</v>
      </c>
      <c r="AGI52" s="8">
        <f t="shared" si="34"/>
        <v>82.690598947090905</v>
      </c>
      <c r="AGJ52" s="8">
        <f t="shared" si="34"/>
        <v>82.504379718262058</v>
      </c>
      <c r="AGK52" s="8">
        <f t="shared" si="34"/>
        <v>82.318579855136534</v>
      </c>
      <c r="AGL52" s="8">
        <f t="shared" si="34"/>
        <v>82.133198413302765</v>
      </c>
      <c r="AGM52" s="8">
        <f t="shared" si="34"/>
        <v>81.948234450476008</v>
      </c>
      <c r="AGN52" s="8">
        <f t="shared" si="34"/>
        <v>81.763687026493528</v>
      </c>
      <c r="AGO52" s="8">
        <f t="shared" si="34"/>
        <v>81.579555203309866</v>
      </c>
      <c r="AGP52" s="8">
        <f t="shared" si="34"/>
        <v>81.395838044992004</v>
      </c>
      <c r="AGQ52" s="8">
        <f t="shared" si="34"/>
        <v>81.212534617714681</v>
      </c>
      <c r="AGR52" s="8">
        <f t="shared" si="34"/>
        <v>81.029643989755584</v>
      </c>
      <c r="AGS52" s="8">
        <f t="shared" si="34"/>
        <v>80.847165231490649</v>
      </c>
      <c r="AGT52" s="8">
        <f t="shared" si="34"/>
        <v>80.665097415389326</v>
      </c>
      <c r="AGU52" s="8">
        <f t="shared" si="34"/>
        <v>80.483439616009861</v>
      </c>
      <c r="AGV52" s="8">
        <f t="shared" si="34"/>
        <v>80.302190909994607</v>
      </c>
      <c r="AGW52" s="8">
        <f t="shared" si="34"/>
        <v>80.121350376065294</v>
      </c>
      <c r="AGX52" s="8">
        <f t="shared" si="34"/>
        <v>79.940917095018392</v>
      </c>
      <c r="AGY52" s="8">
        <f t="shared" si="34"/>
        <v>79.76089014972041</v>
      </c>
      <c r="AGZ52" s="8">
        <f t="shared" si="34"/>
        <v>79.581268625103235</v>
      </c>
      <c r="AHA52" s="8">
        <f t="shared" si="34"/>
        <v>79.402051608159496</v>
      </c>
      <c r="AHB52" s="8">
        <f t="shared" si="34"/>
        <v>79.223238187937923</v>
      </c>
      <c r="AHC52" s="8">
        <f t="shared" si="34"/>
        <v>79.04482745553868</v>
      </c>
      <c r="AHD52" s="8">
        <f t="shared" si="34"/>
        <v>78.866818504108807</v>
      </c>
      <c r="AHE52" s="8">
        <f t="shared" si="34"/>
        <v>78.689210428837555</v>
      </c>
      <c r="AHF52" s="8">
        <f t="shared" si="34"/>
        <v>78.512002326951816</v>
      </c>
      <c r="AHG52" s="8">
        <f t="shared" si="34"/>
        <v>78.335193297711513</v>
      </c>
      <c r="AHH52" s="8">
        <f t="shared" si="34"/>
        <v>78.158782442405069</v>
      </c>
      <c r="AHI52" s="8">
        <f t="shared" si="34"/>
        <v>77.982768864344777</v>
      </c>
      <c r="AHJ52" s="8">
        <f t="shared" si="34"/>
        <v>77.807151668862275</v>
      </c>
      <c r="AHK52" s="8">
        <f t="shared" si="34"/>
        <v>77.631929963303989</v>
      </c>
      <c r="AHL52" s="8">
        <f t="shared" si="34"/>
        <v>77.457102857026626</v>
      </c>
      <c r="AHM52" s="8">
        <f t="shared" si="34"/>
        <v>77.282669461392601</v>
      </c>
      <c r="AHN52" s="8">
        <f t="shared" si="34"/>
        <v>77.108628889765541</v>
      </c>
      <c r="AHO52" s="8">
        <f t="shared" si="34"/>
        <v>76.934980257505785</v>
      </c>
      <c r="AHP52" s="8">
        <f t="shared" ref="AHP52:AKA52" si="35">AHO52*(1-$C$43)</f>
        <v>76.761722681965878</v>
      </c>
      <c r="AHQ52" s="8">
        <f t="shared" si="35"/>
        <v>76.588855282486094</v>
      </c>
      <c r="AHR52" s="8">
        <f t="shared" si="35"/>
        <v>76.416377180389929</v>
      </c>
      <c r="AHS52" s="8">
        <f t="shared" si="35"/>
        <v>76.244287498979688</v>
      </c>
      <c r="AHT52" s="8">
        <f t="shared" si="35"/>
        <v>76.072585363531985</v>
      </c>
      <c r="AHU52" s="8">
        <f t="shared" si="35"/>
        <v>75.901269901293304</v>
      </c>
      <c r="AHV52" s="8">
        <f t="shared" si="35"/>
        <v>75.730340241475588</v>
      </c>
      <c r="AHW52" s="8">
        <f t="shared" si="35"/>
        <v>75.559795515251778</v>
      </c>
      <c r="AHX52" s="8">
        <f t="shared" si="35"/>
        <v>75.389634855751424</v>
      </c>
      <c r="AHY52" s="8">
        <f t="shared" si="35"/>
        <v>75.219857398056263</v>
      </c>
      <c r="AHZ52" s="8">
        <f t="shared" si="35"/>
        <v>75.050462279195841</v>
      </c>
      <c r="AIA52" s="8">
        <f t="shared" si="35"/>
        <v>74.881448638143084</v>
      </c>
      <c r="AIB52" s="8">
        <f t="shared" si="35"/>
        <v>74.712815615809987</v>
      </c>
      <c r="AIC52" s="8">
        <f t="shared" si="35"/>
        <v>74.544562355043183</v>
      </c>
      <c r="AID52" s="8">
        <f t="shared" si="35"/>
        <v>74.376688000619623</v>
      </c>
      <c r="AIE52" s="8">
        <f t="shared" si="35"/>
        <v>74.209191699242226</v>
      </c>
      <c r="AIF52" s="8">
        <f t="shared" si="35"/>
        <v>74.04207259953553</v>
      </c>
      <c r="AIG52" s="8">
        <f t="shared" si="35"/>
        <v>73.875329852041375</v>
      </c>
      <c r="AIH52" s="8">
        <f t="shared" si="35"/>
        <v>73.708962609214581</v>
      </c>
      <c r="AII52" s="8">
        <f t="shared" si="35"/>
        <v>73.542970025418626</v>
      </c>
      <c r="AIJ52" s="8">
        <f t="shared" si="35"/>
        <v>73.377351256921386</v>
      </c>
      <c r="AIK52" s="8">
        <f t="shared" si="35"/>
        <v>73.2121054618908</v>
      </c>
      <c r="AIL52" s="8">
        <f t="shared" si="35"/>
        <v>73.04723180039062</v>
      </c>
      <c r="AIM52" s="8">
        <f t="shared" si="35"/>
        <v>72.882729434376131</v>
      </c>
      <c r="AIN52" s="8">
        <f t="shared" si="35"/>
        <v>72.718597527689909</v>
      </c>
      <c r="AIO52" s="8">
        <f t="shared" si="35"/>
        <v>72.55483524605755</v>
      </c>
      <c r="AIP52" s="8">
        <f t="shared" si="35"/>
        <v>72.391441757083427</v>
      </c>
      <c r="AIQ52" s="8">
        <f t="shared" si="35"/>
        <v>72.228416230246467</v>
      </c>
      <c r="AIR52" s="8">
        <f t="shared" si="35"/>
        <v>72.065757836895955</v>
      </c>
      <c r="AIS52" s="8">
        <f t="shared" si="35"/>
        <v>71.903465750247264</v>
      </c>
      <c r="AIT52" s="8">
        <f t="shared" si="35"/>
        <v>71.7415391453777</v>
      </c>
      <c r="AIU52" s="8">
        <f t="shared" si="35"/>
        <v>71.579977199222313</v>
      </c>
      <c r="AIV52" s="8">
        <f t="shared" si="35"/>
        <v>71.418779090569657</v>
      </c>
      <c r="AIW52" s="8">
        <f t="shared" si="35"/>
        <v>71.257944000057691</v>
      </c>
      <c r="AIX52" s="8">
        <f t="shared" si="35"/>
        <v>71.097471110169565</v>
      </c>
      <c r="AIY52" s="8">
        <f t="shared" si="35"/>
        <v>70.93735960522946</v>
      </c>
      <c r="AIZ52" s="8">
        <f t="shared" si="35"/>
        <v>70.777608671398482</v>
      </c>
      <c r="AJA52" s="8">
        <f t="shared" si="35"/>
        <v>70.618217496670496</v>
      </c>
      <c r="AJB52" s="8">
        <f t="shared" si="35"/>
        <v>70.459185270867991</v>
      </c>
      <c r="AJC52" s="8">
        <f t="shared" si="35"/>
        <v>70.300511185637987</v>
      </c>
      <c r="AJD52" s="8">
        <f t="shared" si="35"/>
        <v>70.14219443444793</v>
      </c>
      <c r="AJE52" s="8">
        <f t="shared" si="35"/>
        <v>69.984234212581555</v>
      </c>
      <c r="AJF52" s="8">
        <f t="shared" si="35"/>
        <v>69.826629717134821</v>
      </c>
      <c r="AJG52" s="8">
        <f t="shared" si="35"/>
        <v>69.669380147011836</v>
      </c>
      <c r="AJH52" s="8">
        <f t="shared" si="35"/>
        <v>69.512484702920759</v>
      </c>
      <c r="AJI52" s="8">
        <f t="shared" si="35"/>
        <v>69.355942587369782</v>
      </c>
      <c r="AJJ52" s="8">
        <f t="shared" si="35"/>
        <v>69.199753004663023</v>
      </c>
      <c r="AJK52" s="8">
        <f t="shared" si="35"/>
        <v>69.043915160896518</v>
      </c>
      <c r="AJL52" s="8">
        <f t="shared" si="35"/>
        <v>68.888428263954182</v>
      </c>
      <c r="AJM52" s="8">
        <f t="shared" si="35"/>
        <v>68.733291523503752</v>
      </c>
      <c r="AJN52" s="8">
        <f t="shared" si="35"/>
        <v>68.578504150992813</v>
      </c>
      <c r="AJO52" s="8">
        <f t="shared" si="35"/>
        <v>68.424065359644771</v>
      </c>
      <c r="AJP52" s="8">
        <f t="shared" si="35"/>
        <v>68.269974364454853</v>
      </c>
      <c r="AJQ52" s="8">
        <f t="shared" si="35"/>
        <v>68.116230382186103</v>
      </c>
      <c r="AJR52" s="8">
        <f t="shared" si="35"/>
        <v>67.962832631365416</v>
      </c>
      <c r="AJS52" s="8">
        <f t="shared" si="35"/>
        <v>67.809780332279573</v>
      </c>
      <c r="AJT52" s="8">
        <f t="shared" si="35"/>
        <v>67.657072706971277</v>
      </c>
      <c r="AJU52" s="8">
        <f t="shared" si="35"/>
        <v>67.504708979235176</v>
      </c>
      <c r="AJV52" s="8">
        <f t="shared" si="35"/>
        <v>67.352688374613933</v>
      </c>
      <c r="AJW52" s="8">
        <f t="shared" si="35"/>
        <v>67.201010120394301</v>
      </c>
      <c r="AJX52" s="8">
        <f t="shared" si="35"/>
        <v>67.049673445603176</v>
      </c>
      <c r="AJY52" s="8">
        <f t="shared" si="35"/>
        <v>66.898677581003682</v>
      </c>
      <c r="AJZ52" s="8">
        <f t="shared" si="35"/>
        <v>66.748021759091259</v>
      </c>
      <c r="AKA52" s="8">
        <f t="shared" si="35"/>
        <v>66.597705214089785</v>
      </c>
      <c r="AKB52" s="8">
        <f t="shared" ref="AKB52:ALO52" si="36">AKA52*(1-$C$43)</f>
        <v>66.447727181947656</v>
      </c>
      <c r="AKC52" s="8">
        <f t="shared" si="36"/>
        <v>66.298086900333914</v>
      </c>
      <c r="AKD52" s="8">
        <f t="shared" si="36"/>
        <v>66.148783608634361</v>
      </c>
      <c r="AKE52" s="8">
        <f t="shared" si="36"/>
        <v>65.999816547947717</v>
      </c>
      <c r="AKF52" s="8">
        <f t="shared" si="36"/>
        <v>65.851184961081742</v>
      </c>
      <c r="AKG52" s="8">
        <f t="shared" si="36"/>
        <v>65.702888092549387</v>
      </c>
      <c r="AKH52" s="8">
        <f t="shared" si="36"/>
        <v>65.554925188564965</v>
      </c>
      <c r="AKI52" s="8">
        <f t="shared" si="36"/>
        <v>65.407295497040309</v>
      </c>
      <c r="AKJ52" s="8">
        <f t="shared" si="36"/>
        <v>65.259998267580968</v>
      </c>
      <c r="AKK52" s="8">
        <f t="shared" si="36"/>
        <v>65.113032751482379</v>
      </c>
      <c r="AKL52" s="8">
        <f t="shared" si="36"/>
        <v>64.966398201726037</v>
      </c>
      <c r="AKM52" s="8">
        <f t="shared" si="36"/>
        <v>64.820093872975747</v>
      </c>
      <c r="AKN52" s="8">
        <f t="shared" si="36"/>
        <v>64.674119021573802</v>
      </c>
      <c r="AKO52" s="8">
        <f t="shared" si="36"/>
        <v>64.528472905537214</v>
      </c>
      <c r="AKP52" s="8">
        <f t="shared" si="36"/>
        <v>64.383154784553938</v>
      </c>
      <c r="AKQ52" s="8">
        <f t="shared" si="36"/>
        <v>64.238163919979115</v>
      </c>
      <c r="AKR52" s="8">
        <f t="shared" si="36"/>
        <v>64.093499574831327</v>
      </c>
      <c r="AKS52" s="8">
        <f t="shared" si="36"/>
        <v>63.949161013788803</v>
      </c>
      <c r="AKT52" s="8">
        <f t="shared" si="36"/>
        <v>63.805147503185751</v>
      </c>
      <c r="AKU52" s="8">
        <f t="shared" si="36"/>
        <v>63.661458311008573</v>
      </c>
      <c r="AKV52" s="8">
        <f t="shared" si="36"/>
        <v>63.518092706892183</v>
      </c>
      <c r="AKW52" s="8">
        <f t="shared" si="36"/>
        <v>63.375049962116258</v>
      </c>
      <c r="AKX52" s="8">
        <f t="shared" si="36"/>
        <v>63.232329349601571</v>
      </c>
      <c r="AKY52" s="8">
        <f t="shared" si="36"/>
        <v>63.089930143906265</v>
      </c>
      <c r="AKZ52" s="8">
        <f t="shared" si="36"/>
        <v>62.947851621222185</v>
      </c>
      <c r="ALA52" s="8">
        <f t="shared" si="36"/>
        <v>62.806093059371193</v>
      </c>
      <c r="ALB52" s="8">
        <f t="shared" si="36"/>
        <v>62.664653737801487</v>
      </c>
      <c r="ALC52" s="8">
        <f t="shared" si="36"/>
        <v>62.523532937583958</v>
      </c>
      <c r="ALD52" s="8">
        <f t="shared" si="36"/>
        <v>62.38272994140852</v>
      </c>
      <c r="ALE52" s="8">
        <f t="shared" si="36"/>
        <v>62.242244033580469</v>
      </c>
      <c r="ALF52" s="8">
        <f t="shared" si="36"/>
        <v>62.102074500016847</v>
      </c>
      <c r="ALG52" s="8">
        <f t="shared" si="36"/>
        <v>61.962220628242811</v>
      </c>
      <c r="ALH52" s="8">
        <f t="shared" si="36"/>
        <v>61.822681707388007</v>
      </c>
      <c r="ALI52" s="8">
        <f t="shared" si="36"/>
        <v>61.683457028182964</v>
      </c>
      <c r="ALJ52" s="8">
        <f t="shared" si="36"/>
        <v>61.544545882955497</v>
      </c>
      <c r="ALK52" s="8">
        <f t="shared" si="36"/>
        <v>61.405947565627081</v>
      </c>
      <c r="ALL52" s="8">
        <f t="shared" si="36"/>
        <v>61.267661371709288</v>
      </c>
      <c r="ALM52" s="8">
        <f t="shared" si="36"/>
        <v>61.129686598300196</v>
      </c>
      <c r="ALN52" s="8">
        <f t="shared" si="36"/>
        <v>60.992022544080825</v>
      </c>
      <c r="ALO52" s="8">
        <f t="shared" si="36"/>
        <v>60.854668509311551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568.62745098039215</v>
      </c>
      <c r="D53" s="8">
        <f t="shared" si="37"/>
        <v>556.22245290272974</v>
      </c>
      <c r="E53" s="8">
        <f t="shared" si="37"/>
        <v>544.08807837136555</v>
      </c>
      <c r="F53" s="8">
        <f t="shared" si="37"/>
        <v>532.21842354791488</v>
      </c>
      <c r="G53" s="8">
        <f t="shared" si="37"/>
        <v>520.60771339027929</v>
      </c>
      <c r="H53" s="8">
        <f t="shared" si="37"/>
        <v>509.25029884286704</v>
      </c>
      <c r="I53" s="8">
        <f t="shared" si="37"/>
        <v>498.14065408811081</v>
      </c>
      <c r="J53" s="8">
        <f t="shared" si="37"/>
        <v>487.27337385794544</v>
      </c>
      <c r="K53" s="8">
        <f t="shared" si="37"/>
        <v>476.64317080393852</v>
      </c>
      <c r="L53" s="8">
        <f t="shared" si="37"/>
        <v>466.24487292479216</v>
      </c>
      <c r="M53" s="8">
        <f t="shared" si="37"/>
        <v>456.07342104996627</v>
      </c>
      <c r="N53" s="8">
        <f t="shared" si="37"/>
        <v>446.1238663781977</v>
      </c>
      <c r="O53" s="8">
        <f t="shared" si="37"/>
        <v>436.39136806971959</v>
      </c>
      <c r="P53" s="8">
        <f t="shared" si="37"/>
        <v>426.87119089100639</v>
      </c>
      <c r="Q53" s="8">
        <f t="shared" si="37"/>
        <v>417.5587029109019</v>
      </c>
      <c r="R53" s="8">
        <f t="shared" si="37"/>
        <v>408.44937324700635</v>
      </c>
      <c r="S53" s="8">
        <f t="shared" si="37"/>
        <v>399.53876986122941</v>
      </c>
      <c r="T53" s="8">
        <f t="shared" si="37"/>
        <v>390.82255740343334</v>
      </c>
      <c r="U53" s="8">
        <f t="shared" si="37"/>
        <v>382.2964951021184</v>
      </c>
      <c r="V53" s="8">
        <f t="shared" si="37"/>
        <v>373.95643470112589</v>
      </c>
      <c r="W53" s="8">
        <f t="shared" si="37"/>
        <v>365.79831844135191</v>
      </c>
      <c r="X53" s="8">
        <f t="shared" si="37"/>
        <v>357.81817708649208</v>
      </c>
      <c r="Y53" s="8">
        <f t="shared" si="37"/>
        <v>350.01212799185623</v>
      </c>
      <c r="Z53" s="8">
        <f t="shared" si="37"/>
        <v>342.3763732153123</v>
      </c>
      <c r="AA53" s="8">
        <f t="shared" si="37"/>
        <v>334.90719766944261</v>
      </c>
      <c r="AB53" s="8">
        <f t="shared" si="37"/>
        <v>327.60096731401069</v>
      </c>
      <c r="AC53" s="8">
        <f t="shared" si="37"/>
        <v>320.45412738786234</v>
      </c>
      <c r="AD53" s="8">
        <f t="shared" si="37"/>
        <v>313.46320067939689</v>
      </c>
      <c r="AE53" s="8">
        <f t="shared" si="37"/>
        <v>306.6247858347715</v>
      </c>
      <c r="AF53" s="8">
        <f t="shared" si="37"/>
        <v>299.93555570301135</v>
      </c>
      <c r="AG53" s="8">
        <f t="shared" si="37"/>
        <v>293.39225571722375</v>
      </c>
      <c r="AH53" s="8">
        <f t="shared" si="37"/>
        <v>286.99170231112595</v>
      </c>
      <c r="AI53" s="8">
        <f t="shared" si="37"/>
        <v>280.7307813701189</v>
      </c>
      <c r="AJ53" s="8">
        <f t="shared" si="37"/>
        <v>274.60644671615034</v>
      </c>
      <c r="AK53" s="8">
        <f t="shared" si="37"/>
        <v>268.61571862563295</v>
      </c>
      <c r="AL53" s="8">
        <f t="shared" si="37"/>
        <v>262.75568237969418</v>
      </c>
      <c r="AM53" s="8">
        <f t="shared" si="37"/>
        <v>257.02348684605397</v>
      </c>
      <c r="AN53" s="8">
        <f t="shared" si="37"/>
        <v>251.41634309183985</v>
      </c>
      <c r="AO53" s="8">
        <f t="shared" si="37"/>
        <v>245.93152302666385</v>
      </c>
      <c r="AP53" s="8">
        <f t="shared" si="37"/>
        <v>240.56635807530168</v>
      </c>
      <c r="AQ53" s="8">
        <f t="shared" si="37"/>
        <v>235.3182378793295</v>
      </c>
      <c r="AR53" s="8">
        <f t="shared" si="37"/>
        <v>230.18460902708358</v>
      </c>
      <c r="AS53" s="8">
        <f t="shared" si="37"/>
        <v>225.16297381132802</v>
      </c>
      <c r="AT53" s="8">
        <f t="shared" si="37"/>
        <v>220.25088901402435</v>
      </c>
      <c r="AU53" s="8">
        <f t="shared" si="37"/>
        <v>215.44596471761255</v>
      </c>
      <c r="AV53" s="8">
        <f t="shared" si="37"/>
        <v>210.74586314222398</v>
      </c>
      <c r="AW53" s="8">
        <f t="shared" si="37"/>
        <v>206.14829750826249</v>
      </c>
      <c r="AX53" s="8">
        <f t="shared" si="37"/>
        <v>201.65103092379789</v>
      </c>
      <c r="AY53" s="8">
        <f t="shared" si="37"/>
        <v>197.25187529623284</v>
      </c>
      <c r="AZ53" s="8">
        <f t="shared" si="37"/>
        <v>192.94869026771147</v>
      </c>
      <c r="BA53" s="8">
        <f t="shared" si="37"/>
        <v>188.73938217375354</v>
      </c>
      <c r="BB53" s="8">
        <f t="shared" si="37"/>
        <v>184.62190302460607</v>
      </c>
      <c r="BC53" s="8">
        <f t="shared" si="37"/>
        <v>180.59424950881834</v>
      </c>
      <c r="BD53" s="8">
        <f t="shared" si="37"/>
        <v>176.6544620185534</v>
      </c>
      <c r="BE53" s="8">
        <f t="shared" si="37"/>
        <v>172.80062369616439</v>
      </c>
      <c r="BF53" s="8">
        <f t="shared" si="37"/>
        <v>169.03085950156921</v>
      </c>
      <c r="BG53" s="8">
        <f t="shared" si="37"/>
        <v>165.34333529997224</v>
      </c>
      <c r="BH53" s="8">
        <f t="shared" si="37"/>
        <v>161.73625696948693</v>
      </c>
      <c r="BI53" s="8">
        <f t="shared" si="37"/>
        <v>158.20786952822712</v>
      </c>
      <c r="BJ53" s="8">
        <f t="shared" si="37"/>
        <v>154.75645628044069</v>
      </c>
      <c r="BK53" s="8">
        <f t="shared" si="37"/>
        <v>151.38033798127174</v>
      </c>
      <c r="BL53" s="8">
        <f t="shared" si="37"/>
        <v>148.07787201974304</v>
      </c>
      <c r="BM53" s="8">
        <f t="shared" si="37"/>
        <v>144.84745161956334</v>
      </c>
      <c r="BN53" s="8">
        <f t="shared" si="37"/>
        <v>141.68750505736867</v>
      </c>
      <c r="BO53" s="8">
        <f t="shared" ref="BO53:DZ53" si="38">BO52/(1+$C$41)^BO51</f>
        <v>138.59649489801907</v>
      </c>
      <c r="BP53" s="8">
        <f t="shared" si="38"/>
        <v>135.57291724657722</v>
      </c>
      <c r="BQ53" s="8">
        <f t="shared" si="38"/>
        <v>132.6153010166058</v>
      </c>
      <c r="BR53" s="8">
        <f t="shared" si="38"/>
        <v>129.72220721442784</v>
      </c>
      <c r="BS53" s="8">
        <f t="shared" si="38"/>
        <v>126.89222823900091</v>
      </c>
      <c r="BT53" s="8">
        <f t="shared" si="38"/>
        <v>124.12398719706536</v>
      </c>
      <c r="BU53" s="8">
        <f t="shared" si="38"/>
        <v>121.41613723323293</v>
      </c>
      <c r="BV53" s="8">
        <f t="shared" si="38"/>
        <v>118.76736087468987</v>
      </c>
      <c r="BW53" s="8">
        <f t="shared" si="38"/>
        <v>116.17636939019616</v>
      </c>
      <c r="BX53" s="8">
        <f t="shared" si="38"/>
        <v>113.64190216306804</v>
      </c>
      <c r="BY53" s="8">
        <f t="shared" si="38"/>
        <v>111.16272607784003</v>
      </c>
      <c r="BZ53" s="8">
        <f t="shared" si="38"/>
        <v>108.73763492030659</v>
      </c>
      <c r="CA53" s="8">
        <f t="shared" si="38"/>
        <v>106.36544879065299</v>
      </c>
      <c r="CB53" s="8">
        <f t="shared" si="38"/>
        <v>104.04501352938867</v>
      </c>
      <c r="CC53" s="8">
        <f t="shared" si="38"/>
        <v>101.77520015580443</v>
      </c>
      <c r="CD53" s="8">
        <f t="shared" si="38"/>
        <v>99.554904318679945</v>
      </c>
      <c r="CE53" s="8">
        <f t="shared" si="38"/>
        <v>97.383045758974774</v>
      </c>
      <c r="CF53" s="8">
        <f t="shared" si="38"/>
        <v>95.258567784240753</v>
      </c>
      <c r="CG53" s="8">
        <f t="shared" si="38"/>
        <v>93.180436754500633</v>
      </c>
      <c r="CH53" s="8">
        <f t="shared" si="38"/>
        <v>91.147641579342633</v>
      </c>
      <c r="CI53" s="8">
        <f t="shared" si="38"/>
        <v>89.159193225986229</v>
      </c>
      <c r="CJ53" s="8">
        <f t="shared" si="38"/>
        <v>87.214124238079705</v>
      </c>
      <c r="CK53" s="8">
        <f t="shared" si="38"/>
        <v>85.31148826499566</v>
      </c>
      <c r="CL53" s="8">
        <f t="shared" si="38"/>
        <v>83.450359601394993</v>
      </c>
      <c r="CM53" s="8">
        <f t="shared" si="38"/>
        <v>81.629832736835922</v>
      </c>
      <c r="CN53" s="8">
        <f t="shared" si="38"/>
        <v>79.849021915208397</v>
      </c>
      <c r="CO53" s="8">
        <f t="shared" si="38"/>
        <v>78.107060703779752</v>
      </c>
      <c r="CP53" s="8">
        <f t="shared" si="38"/>
        <v>76.403101571641983</v>
      </c>
      <c r="CQ53" s="8">
        <f t="shared" si="38"/>
        <v>74.736315477355532</v>
      </c>
      <c r="CR53" s="8">
        <f t="shared" si="38"/>
        <v>73.105891465588755</v>
      </c>
      <c r="CS53" s="8">
        <f t="shared" si="38"/>
        <v>71.511036272557121</v>
      </c>
      <c r="CT53" s="8">
        <f t="shared" si="38"/>
        <v>69.9509739400699</v>
      </c>
      <c r="CU53" s="8">
        <f t="shared" si="38"/>
        <v>68.424945437996925</v>
      </c>
      <c r="CV53" s="8">
        <f t="shared" si="38"/>
        <v>66.932208294971133</v>
      </c>
      <c r="CW53" s="8">
        <f t="shared" si="38"/>
        <v>65.47203623714789</v>
      </c>
      <c r="CX53" s="8">
        <f t="shared" si="38"/>
        <v>64.043718834844938</v>
      </c>
      <c r="CY53" s="8">
        <f t="shared" si="38"/>
        <v>62.646561156891039</v>
      </c>
      <c r="CZ53" s="8">
        <f t="shared" si="38"/>
        <v>61.279883432515412</v>
      </c>
      <c r="DA53" s="8">
        <f t="shared" si="38"/>
        <v>59.943020720613141</v>
      </c>
      <c r="DB53" s="8">
        <f t="shared" si="38"/>
        <v>58.635322586225783</v>
      </c>
      <c r="DC53" s="8">
        <f t="shared" si="38"/>
        <v>57.356152784080003</v>
      </c>
      <c r="DD53" s="8">
        <f t="shared" si="38"/>
        <v>56.104888949029665</v>
      </c>
      <c r="DE53" s="8">
        <f t="shared" si="38"/>
        <v>54.880922293251416</v>
      </c>
      <c r="DF53" s="8">
        <f t="shared" si="38"/>
        <v>53.683657310046087</v>
      </c>
      <c r="DG53" s="8">
        <f t="shared" si="38"/>
        <v>52.512511484101829</v>
      </c>
      <c r="DH53" s="8">
        <f t="shared" si="38"/>
        <v>51.366915008078067</v>
      </c>
      <c r="DI53" s="8">
        <f t="shared" si="38"/>
        <v>50.246310505372442</v>
      </c>
      <c r="DJ53" s="8">
        <f t="shared" si="38"/>
        <v>49.150152758935612</v>
      </c>
      <c r="DK53" s="8">
        <f t="shared" si="38"/>
        <v>48.077908446002446</v>
      </c>
      <c r="DL53" s="8">
        <f t="shared" si="38"/>
        <v>47.029055878609839</v>
      </c>
      <c r="DM53" s="8">
        <f t="shared" si="38"/>
        <v>46.003084749775702</v>
      </c>
      <c r="DN53" s="8">
        <f t="shared" si="38"/>
        <v>44.999495885214898</v>
      </c>
      <c r="DO53" s="8">
        <f t="shared" si="38"/>
        <v>44.01780100047197</v>
      </c>
      <c r="DP53" s="8">
        <f t="shared" si="38"/>
        <v>43.057522463351859</v>
      </c>
      <c r="DQ53" s="8">
        <f t="shared" si="38"/>
        <v>42.118193061533731</v>
      </c>
      <c r="DR53" s="8">
        <f t="shared" si="38"/>
        <v>41.199355775254062</v>
      </c>
      <c r="DS53" s="8">
        <f t="shared" si="38"/>
        <v>40.300563554949207</v>
      </c>
      <c r="DT53" s="8">
        <f t="shared" si="38"/>
        <v>39.421379103748485</v>
      </c>
      <c r="DU53" s="8">
        <f t="shared" si="38"/>
        <v>38.561374664712595</v>
      </c>
      <c r="DV53" s="8">
        <f t="shared" si="38"/>
        <v>37.72013181271339</v>
      </c>
      <c r="DW53" s="8">
        <f t="shared" si="38"/>
        <v>36.89724125085408</v>
      </c>
      <c r="DX53" s="8">
        <f t="shared" si="38"/>
        <v>36.092302611330538</v>
      </c>
      <c r="DY53" s="8">
        <f t="shared" si="38"/>
        <v>35.304924260637087</v>
      </c>
      <c r="DZ53" s="8">
        <f t="shared" si="38"/>
        <v>34.534723109021691</v>
      </c>
      <c r="EA53" s="8">
        <f t="shared" ref="EA53:GL53" si="39">EA52/(1+$C$41)^EA51</f>
        <v>33.781324424098202</v>
      </c>
      <c r="EB53" s="8">
        <f t="shared" si="39"/>
        <v>33.044361648524642</v>
      </c>
      <c r="EC53" s="8">
        <f t="shared" si="39"/>
        <v>32.323476221658986</v>
      </c>
      <c r="ED53" s="8">
        <f t="shared" si="39"/>
        <v>31.618317405105692</v>
      </c>
      <c r="EE53" s="8">
        <f t="shared" si="39"/>
        <v>30.92854211206803</v>
      </c>
      <c r="EF53" s="8">
        <f t="shared" si="39"/>
        <v>30.253814740423191</v>
      </c>
      <c r="EG53" s="8">
        <f t="shared" si="39"/>
        <v>29.593807009438983</v>
      </c>
      <c r="EH53" s="8">
        <f t="shared" si="39"/>
        <v>28.948197800052672</v>
      </c>
      <c r="EI53" s="8">
        <f t="shared" si="39"/>
        <v>28.316672998634267</v>
      </c>
      <c r="EJ53" s="8">
        <f t="shared" si="39"/>
        <v>27.698925344158177</v>
      </c>
      <c r="EK53" s="8">
        <f t="shared" si="39"/>
        <v>27.094654278708958</v>
      </c>
      <c r="EL53" s="8">
        <f t="shared" si="39"/>
        <v>26.503565801248335</v>
      </c>
      <c r="EM53" s="8">
        <f t="shared" si="39"/>
        <v>25.925372324572479</v>
      </c>
      <c r="EN53" s="8">
        <f t="shared" si="39"/>
        <v>25.35979253538974</v>
      </c>
      <c r="EO53" s="8">
        <f t="shared" si="39"/>
        <v>24.80655125745103</v>
      </c>
      <c r="EP53" s="8">
        <f t="shared" si="39"/>
        <v>24.265379317665925</v>
      </c>
      <c r="EQ53" s="8">
        <f t="shared" si="39"/>
        <v>23.736013415139745</v>
      </c>
      <c r="ER53" s="8">
        <f t="shared" si="39"/>
        <v>23.218195993067503</v>
      </c>
      <c r="ES53" s="8">
        <f t="shared" si="39"/>
        <v>22.711675113422665</v>
      </c>
      <c r="ET53" s="8">
        <f t="shared" si="39"/>
        <v>22.216204334379636</v>
      </c>
      <c r="EU53" s="8">
        <f t="shared" si="39"/>
        <v>21.73154259041041</v>
      </c>
      <c r="EV53" s="8">
        <f t="shared" si="39"/>
        <v>21.257454074996865</v>
      </c>
      <c r="EW53" s="8">
        <f t="shared" si="39"/>
        <v>20.793708125901937</v>
      </c>
      <c r="EX53" s="8">
        <f t="shared" si="39"/>
        <v>20.340079112943531</v>
      </c>
      <c r="EY53" s="8">
        <f t="shared" si="39"/>
        <v>19.896346328216847</v>
      </c>
      <c r="EZ53" s="8">
        <f t="shared" si="39"/>
        <v>19.462293878711471</v>
      </c>
      <c r="FA53" s="8">
        <f t="shared" si="39"/>
        <v>19.037710581271188</v>
      </c>
      <c r="FB53" s="8">
        <f t="shared" si="39"/>
        <v>18.622389859845256</v>
      </c>
      <c r="FC53" s="8">
        <f t="shared" si="39"/>
        <v>18.216129644981262</v>
      </c>
      <c r="FD53" s="8">
        <f t="shared" si="39"/>
        <v>17.818732275510548</v>
      </c>
      <c r="FE53" s="8">
        <f t="shared" si="39"/>
        <v>17.430004402378533</v>
      </c>
      <c r="FF53" s="8">
        <f t="shared" si="39"/>
        <v>17.049756894572916</v>
      </c>
      <c r="FG53" s="8">
        <f t="shared" si="39"/>
        <v>16.677804747104251</v>
      </c>
      <c r="FH53" s="8">
        <f t="shared" si="39"/>
        <v>16.313966990993894</v>
      </c>
      <c r="FI53" s="8">
        <f t="shared" si="39"/>
        <v>15.958066605225662</v>
      </c>
      <c r="FJ53" s="8">
        <f t="shared" si="39"/>
        <v>15.609930430618331</v>
      </c>
      <c r="FK53" s="8">
        <f t="shared" si="39"/>
        <v>15.269389085577036</v>
      </c>
      <c r="FL53" s="8">
        <f t="shared" si="39"/>
        <v>14.936276883682661</v>
      </c>
      <c r="FM53" s="8">
        <f t="shared" si="39"/>
        <v>14.610431753079032</v>
      </c>
      <c r="FN53" s="8">
        <f t="shared" si="39"/>
        <v>14.291695157618719</v>
      </c>
      <c r="FO53" s="8">
        <f t="shared" si="39"/>
        <v>13.979912019729177</v>
      </c>
      <c r="FP53" s="8">
        <f t="shared" si="39"/>
        <v>13.674930644961517</v>
      </c>
      <c r="FQ53" s="8">
        <f t="shared" si="39"/>
        <v>13.376602648185356</v>
      </c>
      <c r="FR53" s="8">
        <f t="shared" si="39"/>
        <v>13.084782881393766</v>
      </c>
      <c r="FS53" s="8">
        <f t="shared" si="39"/>
        <v>12.799329363083205</v>
      </c>
      <c r="FT53" s="8">
        <f t="shared" si="39"/>
        <v>12.520103209174057</v>
      </c>
      <c r="FU53" s="8">
        <f t="shared" si="39"/>
        <v>12.246968565438236</v>
      </c>
      <c r="FV53" s="8">
        <f t="shared" si="39"/>
        <v>11.979792541400849</v>
      </c>
      <c r="FW53" s="8">
        <f t="shared" si="39"/>
        <v>11.718445145683935</v>
      </c>
      <c r="FX53" s="8">
        <f t="shared" si="39"/>
        <v>11.462799222760642</v>
      </c>
      <c r="FY53" s="8">
        <f t="shared" si="39"/>
        <v>11.212730391089201</v>
      </c>
      <c r="FZ53" s="8">
        <f t="shared" si="39"/>
        <v>10.968116982596536</v>
      </c>
      <c r="GA53" s="8">
        <f t="shared" si="39"/>
        <v>10.728839983482088</v>
      </c>
      <c r="GB53" s="8">
        <f t="shared" si="39"/>
        <v>10.494782976313024</v>
      </c>
      <c r="GC53" s="8">
        <f t="shared" si="39"/>
        <v>10.265832083382717</v>
      </c>
      <c r="GD53" s="8">
        <f t="shared" si="39"/>
        <v>10.041875911304841</v>
      </c>
      <c r="GE53" s="8">
        <f t="shared" si="39"/>
        <v>9.8228054968162564</v>
      </c>
      <c r="GF53" s="8">
        <f t="shared" si="39"/>
        <v>9.6085142537621806</v>
      </c>
      <c r="GG53" s="8">
        <f t="shared" si="39"/>
        <v>9.3988979212379515</v>
      </c>
      <c r="GH53" s="8">
        <f t="shared" si="39"/>
        <v>9.1938545128620799</v>
      </c>
      <c r="GI53" s="8">
        <f t="shared" si="39"/>
        <v>8.993284267155996</v>
      </c>
      <c r="GJ53" s="8">
        <f t="shared" si="39"/>
        <v>8.7970895990062346</v>
      </c>
      <c r="GK53" s="8">
        <f t="shared" si="39"/>
        <v>8.6051750521855634</v>
      </c>
      <c r="GL53" s="8">
        <f t="shared" si="39"/>
        <v>8.4174472529098434</v>
      </c>
      <c r="GM53" s="8">
        <f t="shared" ref="GM53:IX53" si="40">GM52/(1+$C$41)^GM51</f>
        <v>8.2338148644081262</v>
      </c>
      <c r="GN53" s="8">
        <f t="shared" si="40"/>
        <v>8.0541885424838036</v>
      </c>
      <c r="GO53" s="8">
        <f t="shared" si="40"/>
        <v>7.8784808920452249</v>
      </c>
      <c r="GP53" s="8">
        <f t="shared" si="40"/>
        <v>7.7066064245846464</v>
      </c>
      <c r="GQ53" s="8">
        <f t="shared" si="40"/>
        <v>7.5384815165847856</v>
      </c>
      <c r="GR53" s="8">
        <f t="shared" si="40"/>
        <v>7.3740243688327807</v>
      </c>
      <c r="GS53" s="8">
        <f t="shared" si="40"/>
        <v>7.2131549666217349</v>
      </c>
      <c r="GT53" s="8">
        <f t="shared" si="40"/>
        <v>7.0557950408204926</v>
      </c>
      <c r="GU53" s="8">
        <f t="shared" si="40"/>
        <v>6.9018680297927117</v>
      </c>
      <c r="GV53" s="8">
        <f t="shared" si="40"/>
        <v>6.751299042146683</v>
      </c>
      <c r="GW53" s="8">
        <f t="shared" si="40"/>
        <v>6.6040148202978148</v>
      </c>
      <c r="GX53" s="8">
        <f t="shared" si="40"/>
        <v>6.4599437048259825</v>
      </c>
      <c r="GY53" s="8">
        <f t="shared" si="40"/>
        <v>6.3190155996105046</v>
      </c>
      <c r="GZ53" s="8">
        <f t="shared" si="40"/>
        <v>6.1811619377256681</v>
      </c>
      <c r="HA53" s="8">
        <f t="shared" si="40"/>
        <v>6.0463156480803049</v>
      </c>
      <c r="HB53" s="8">
        <f t="shared" si="40"/>
        <v>5.9144111227851246</v>
      </c>
      <c r="HC53" s="8">
        <f t="shared" si="40"/>
        <v>5.7853841852319725</v>
      </c>
      <c r="HD53" s="8">
        <f t="shared" si="40"/>
        <v>5.6591720588694416</v>
      </c>
      <c r="HE53" s="8">
        <f t="shared" si="40"/>
        <v>5.5357133366596738</v>
      </c>
      <c r="HF53" s="8">
        <f t="shared" si="40"/>
        <v>5.4149479512014871</v>
      </c>
      <c r="HG53" s="8">
        <f t="shared" si="40"/>
        <v>5.2968171455052753</v>
      </c>
      <c r="HH53" s="8">
        <f t="shared" si="40"/>
        <v>5.181263444405487</v>
      </c>
      <c r="HI53" s="8">
        <f t="shared" si="40"/>
        <v>5.0682306265967521</v>
      </c>
      <c r="HJ53" s="8">
        <f t="shared" si="40"/>
        <v>4.9576636972800543</v>
      </c>
      <c r="HK53" s="8">
        <f t="shared" si="40"/>
        <v>4.8495088614056652</v>
      </c>
      <c r="HL53" s="8">
        <f t="shared" si="40"/>
        <v>4.7437134974997841</v>
      </c>
      <c r="HM53" s="8">
        <f t="shared" si="40"/>
        <v>4.640226132062172</v>
      </c>
      <c r="HN53" s="8">
        <f t="shared" si="40"/>
        <v>4.5389964145223196</v>
      </c>
      <c r="HO53" s="8">
        <f t="shared" si="40"/>
        <v>4.4399750927419763</v>
      </c>
      <c r="HP53" s="8">
        <f t="shared" si="40"/>
        <v>4.34311398905208</v>
      </c>
      <c r="HQ53" s="8">
        <f t="shared" si="40"/>
        <v>4.2483659768124857</v>
      </c>
      <c r="HR53" s="8">
        <f t="shared" si="40"/>
        <v>4.1556849574830421</v>
      </c>
      <c r="HS53" s="8">
        <f t="shared" si="40"/>
        <v>4.0650258381948925</v>
      </c>
      <c r="HT53" s="8">
        <f t="shared" si="40"/>
        <v>3.976344509811057</v>
      </c>
      <c r="HU53" s="8">
        <f t="shared" si="40"/>
        <v>3.8895978254656494</v>
      </c>
      <c r="HV53" s="8">
        <f t="shared" si="40"/>
        <v>3.8047435795712747</v>
      </c>
      <c r="HW53" s="8">
        <f t="shared" si="40"/>
        <v>3.721740487284392</v>
      </c>
      <c r="HX53" s="8">
        <f t="shared" si="40"/>
        <v>3.6405481644186537</v>
      </c>
      <c r="HY53" s="8">
        <f t="shared" si="40"/>
        <v>3.5611271077964552</v>
      </c>
      <c r="HZ53" s="8">
        <f t="shared" si="40"/>
        <v>3.4834386760291136</v>
      </c>
      <c r="IA53" s="8">
        <f t="shared" si="40"/>
        <v>3.4074450707163688</v>
      </c>
      <c r="IB53" s="8">
        <f t="shared" si="40"/>
        <v>3.3331093180559956</v>
      </c>
      <c r="IC53" s="8">
        <f t="shared" si="40"/>
        <v>3.260395250854641</v>
      </c>
      <c r="ID53" s="8">
        <f t="shared" si="40"/>
        <v>3.1892674909310936</v>
      </c>
      <c r="IE53" s="8">
        <f t="shared" si="40"/>
        <v>3.1196914319034481</v>
      </c>
      <c r="IF53" s="8">
        <f t="shared" si="40"/>
        <v>3.0516332223517657</v>
      </c>
      <c r="IG53" s="8">
        <f t="shared" si="40"/>
        <v>2.9850597493480691</v>
      </c>
      <c r="IH53" s="8">
        <f t="shared" si="40"/>
        <v>2.9199386223456236</v>
      </c>
      <c r="II53" s="8">
        <f t="shared" si="40"/>
        <v>2.8562381574197073</v>
      </c>
      <c r="IJ53" s="8">
        <f t="shared" si="40"/>
        <v>2.7939273618521545</v>
      </c>
      <c r="IK53" s="8">
        <f t="shared" si="40"/>
        <v>2.7329759190522194</v>
      </c>
      <c r="IL53" s="8">
        <f t="shared" si="40"/>
        <v>2.6733541738063855</v>
      </c>
      <c r="IM53" s="8">
        <f t="shared" si="40"/>
        <v>2.6150331178499742</v>
      </c>
      <c r="IN53" s="8">
        <f t="shared" si="40"/>
        <v>2.5579843757535055</v>
      </c>
      <c r="IO53" s="8">
        <f t="shared" si="40"/>
        <v>2.5021801911169694</v>
      </c>
      <c r="IP53" s="8">
        <f t="shared" si="40"/>
        <v>2.4475934130652681</v>
      </c>
      <c r="IQ53" s="8">
        <f t="shared" si="40"/>
        <v>2.3941974830382793</v>
      </c>
      <c r="IR53" s="8">
        <f t="shared" si="40"/>
        <v>2.341966421869095</v>
      </c>
      <c r="IS53" s="8">
        <f t="shared" si="40"/>
        <v>2.2908748171441626</v>
      </c>
      <c r="IT53" s="8">
        <f t="shared" si="40"/>
        <v>2.2408978108391699</v>
      </c>
      <c r="IU53" s="8">
        <f t="shared" si="40"/>
        <v>2.192011087224667</v>
      </c>
      <c r="IV53" s="8">
        <f t="shared" si="40"/>
        <v>2.1441908610355265</v>
      </c>
      <c r="IW53" s="8">
        <f t="shared" si="40"/>
        <v>2.0974138658985049</v>
      </c>
      <c r="IX53" s="8">
        <f t="shared" si="40"/>
        <v>2.0516573430122556</v>
      </c>
      <c r="IY53" s="8">
        <f t="shared" ref="IY53:LJ53" si="41">IY52/(1+$C$41)^IY51</f>
        <v>2.0068990300743059</v>
      </c>
      <c r="IZ53" s="8">
        <f t="shared" si="41"/>
        <v>1.9631171504495868</v>
      </c>
      <c r="JA53" s="8">
        <f t="shared" si="41"/>
        <v>1.9202904025752692</v>
      </c>
      <c r="JB53" s="8">
        <f t="shared" si="41"/>
        <v>1.8783979495967347</v>
      </c>
      <c r="JC53" s="8">
        <f t="shared" si="41"/>
        <v>1.8374194092296499</v>
      </c>
      <c r="JD53" s="8">
        <f t="shared" si="41"/>
        <v>1.7973348438432004</v>
      </c>
      <c r="JE53" s="8">
        <f t="shared" si="41"/>
        <v>1.7581247507596724</v>
      </c>
      <c r="JF53" s="8">
        <f t="shared" si="41"/>
        <v>1.7197700527656485</v>
      </c>
      <c r="JG53" s="8">
        <f t="shared" si="41"/>
        <v>1.6822520888302159</v>
      </c>
      <c r="JH53" s="8">
        <f t="shared" si="41"/>
        <v>1.645552605025657</v>
      </c>
      <c r="JI53" s="8">
        <f t="shared" si="41"/>
        <v>1.6096537456462152</v>
      </c>
      <c r="JJ53" s="8">
        <f t="shared" si="41"/>
        <v>1.5745380445206074</v>
      </c>
      <c r="JK53" s="8">
        <f t="shared" si="41"/>
        <v>1.5401884165140658</v>
      </c>
      <c r="JL53" s="8">
        <f t="shared" si="41"/>
        <v>1.5065881492157607</v>
      </c>
      <c r="JM53" s="8">
        <f t="shared" si="41"/>
        <v>1.4737208948075757</v>
      </c>
      <c r="JN53" s="8">
        <f t="shared" si="41"/>
        <v>1.4415706621102635</v>
      </c>
      <c r="JO53" s="8">
        <f t="shared" si="41"/>
        <v>1.4101218088031287</v>
      </c>
      <c r="JP53" s="8">
        <f t="shared" si="41"/>
        <v>1.3793590338134354</v>
      </c>
      <c r="JQ53" s="8">
        <f t="shared" si="41"/>
        <v>1.3492673698718503</v>
      </c>
      <c r="JR53" s="8">
        <f t="shared" si="41"/>
        <v>1.3198321762302929</v>
      </c>
      <c r="JS53" s="8">
        <f t="shared" si="41"/>
        <v>1.2910391315386496</v>
      </c>
      <c r="JT53" s="8">
        <f t="shared" si="41"/>
        <v>1.2628742268768867</v>
      </c>
      <c r="JU53" s="8">
        <f t="shared" si="41"/>
        <v>1.2353237589391766</v>
      </c>
      <c r="JV53" s="8">
        <f t="shared" si="41"/>
        <v>1.2083743233667112</v>
      </c>
      <c r="JW53" s="8">
        <f t="shared" si="41"/>
        <v>1.1820128082259702</v>
      </c>
      <c r="JX53" s="8">
        <f t="shared" si="41"/>
        <v>1.15622638762926</v>
      </c>
      <c r="JY53" s="8">
        <f t="shared" si="41"/>
        <v>1.1310025154944305</v>
      </c>
      <c r="JZ53" s="8">
        <f t="shared" si="41"/>
        <v>1.1063289194407224</v>
      </c>
      <c r="KA53" s="8">
        <f t="shared" si="41"/>
        <v>1.0821935948177863</v>
      </c>
      <c r="KB53" s="8">
        <f t="shared" si="41"/>
        <v>1.0585847988649575</v>
      </c>
      <c r="KC53" s="8">
        <f t="shared" si="41"/>
        <v>1.0354910449979546</v>
      </c>
      <c r="KD53" s="8">
        <f t="shared" si="41"/>
        <v>1.0129010972202148</v>
      </c>
      <c r="KE53" s="8">
        <f t="shared" si="41"/>
        <v>0.99080396465615173</v>
      </c>
      <c r="KF53" s="8">
        <f t="shared" si="41"/>
        <v>0.96918889620367266</v>
      </c>
      <c r="KG53" s="8">
        <f t="shared" si="41"/>
        <v>0.94804537530335498</v>
      </c>
      <c r="KH53" s="8">
        <f t="shared" si="41"/>
        <v>0.92736311482173706</v>
      </c>
      <c r="KI53" s="8">
        <f t="shared" si="41"/>
        <v>0.90713205204623371</v>
      </c>
      <c r="KJ53" s="8">
        <f t="shared" si="41"/>
        <v>0.88734234378924071</v>
      </c>
      <c r="KK53" s="8">
        <f t="shared" si="41"/>
        <v>0.86798436159904668</v>
      </c>
      <c r="KL53" s="8">
        <f t="shared" si="41"/>
        <v>0.84904868707522085</v>
      </c>
      <c r="KM53" s="8">
        <f t="shared" si="41"/>
        <v>0.83052610728620335</v>
      </c>
      <c r="KN53" s="8">
        <f t="shared" si="41"/>
        <v>0.81240761028685771</v>
      </c>
      <c r="KO53" s="8">
        <f t="shared" si="41"/>
        <v>0.79468438073381553</v>
      </c>
      <c r="KP53" s="8">
        <f t="shared" si="41"/>
        <v>0.77734779559647327</v>
      </c>
      <c r="KQ53" s="8">
        <f t="shared" si="41"/>
        <v>0.76038941996155884</v>
      </c>
      <c r="KR53" s="8">
        <f t="shared" si="41"/>
        <v>0.74380100292922102</v>
      </c>
      <c r="KS53" s="8">
        <f t="shared" si="41"/>
        <v>0.72757447359865146</v>
      </c>
      <c r="KT53" s="8">
        <f t="shared" si="41"/>
        <v>0.71170193714128149</v>
      </c>
      <c r="KU53" s="8">
        <f t="shared" si="41"/>
        <v>0.69617567095964639</v>
      </c>
      <c r="KV53" s="8">
        <f t="shared" si="41"/>
        <v>0.68098812093004435</v>
      </c>
      <c r="KW53" s="8">
        <f t="shared" si="41"/>
        <v>0.66613189772716641</v>
      </c>
      <c r="KX53" s="8">
        <f t="shared" si="41"/>
        <v>0.65159977322890661</v>
      </c>
      <c r="KY53" s="8">
        <f t="shared" si="41"/>
        <v>0.63738467699960322</v>
      </c>
      <c r="KZ53" s="8">
        <f t="shared" si="41"/>
        <v>0.62347969284999993</v>
      </c>
      <c r="LA53" s="8">
        <f t="shared" si="41"/>
        <v>0.60987805547225682</v>
      </c>
      <c r="LB53" s="8">
        <f t="shared" si="41"/>
        <v>0.59657314714836585</v>
      </c>
      <c r="LC53" s="8">
        <f t="shared" si="41"/>
        <v>0.58355849453038011</v>
      </c>
      <c r="LD53" s="8">
        <f t="shared" si="41"/>
        <v>0.57082776549087999</v>
      </c>
      <c r="LE53" s="8">
        <f t="shared" si="41"/>
        <v>0.55837476604215164</v>
      </c>
      <c r="LF53" s="8">
        <f t="shared" si="41"/>
        <v>0.54619343732257319</v>
      </c>
      <c r="LG53" s="8">
        <f t="shared" si="41"/>
        <v>0.53427785264874772</v>
      </c>
      <c r="LH53" s="8">
        <f t="shared" si="41"/>
        <v>0.52262221463194392</v>
      </c>
      <c r="LI53" s="8">
        <f t="shared" si="41"/>
        <v>0.51122085235744397</v>
      </c>
      <c r="LJ53" s="8">
        <f t="shared" si="41"/>
        <v>0.50006821862542639</v>
      </c>
      <c r="LK53" s="8">
        <f t="shared" ref="LK53:NV53" si="42">LK52/(1+$C$41)^LK51</f>
        <v>0.48915888725204093</v>
      </c>
      <c r="LL53" s="8">
        <f t="shared" si="42"/>
        <v>0.4784875504293622</v>
      </c>
      <c r="LM53" s="8">
        <f t="shared" si="42"/>
        <v>0.46804901614293642</v>
      </c>
      <c r="LN53" s="8">
        <f t="shared" si="42"/>
        <v>0.45783820564566924</v>
      </c>
      <c r="LO53" s="8">
        <f t="shared" si="42"/>
        <v>0.4478501509868188</v>
      </c>
      <c r="LP53" s="8">
        <f t="shared" si="42"/>
        <v>0.43807999259489849</v>
      </c>
      <c r="LQ53" s="8">
        <f t="shared" si="42"/>
        <v>0.42852297691330854</v>
      </c>
      <c r="LR53" s="8">
        <f t="shared" si="42"/>
        <v>0.41917445408754878</v>
      </c>
      <c r="LS53" s="8">
        <f t="shared" si="42"/>
        <v>0.4100298757028859</v>
      </c>
      <c r="LT53" s="8">
        <f t="shared" si="42"/>
        <v>0.40108479257137541</v>
      </c>
      <c r="LU53" s="8">
        <f t="shared" si="42"/>
        <v>0.39233485256716155</v>
      </c>
      <c r="LV53" s="8">
        <f t="shared" si="42"/>
        <v>0.38377579850900018</v>
      </c>
      <c r="LW53" s="8">
        <f t="shared" si="42"/>
        <v>0.3754034660889784</v>
      </c>
      <c r="LX53" s="8">
        <f t="shared" si="42"/>
        <v>0.36721378184641762</v>
      </c>
      <c r="LY53" s="8">
        <f t="shared" si="42"/>
        <v>0.35920276118597999</v>
      </c>
      <c r="LZ53" s="8">
        <f t="shared" si="42"/>
        <v>0.35136650643900891</v>
      </c>
      <c r="MA53" s="8">
        <f t="shared" si="42"/>
        <v>0.34370120496716489</v>
      </c>
      <c r="MB53" s="8">
        <f t="shared" si="42"/>
        <v>0.33620312730743024</v>
      </c>
      <c r="MC53" s="8">
        <f t="shared" si="42"/>
        <v>0.32886862535758221</v>
      </c>
      <c r="MD53" s="8">
        <f t="shared" si="42"/>
        <v>0.32169413060125196</v>
      </c>
      <c r="ME53" s="8">
        <f t="shared" si="42"/>
        <v>0.31467615237170382</v>
      </c>
      <c r="MF53" s="8">
        <f t="shared" si="42"/>
        <v>0.3078112761534928</v>
      </c>
      <c r="MG53" s="8">
        <f t="shared" si="42"/>
        <v>0.30109616192117183</v>
      </c>
      <c r="MH53" s="8">
        <f t="shared" si="42"/>
        <v>0.29452754251424051</v>
      </c>
      <c r="MI53" s="8">
        <f t="shared" si="42"/>
        <v>0.28810222204754743</v>
      </c>
      <c r="MJ53" s="8">
        <f t="shared" si="42"/>
        <v>0.28181707435636899</v>
      </c>
      <c r="MK53" s="8">
        <f t="shared" si="42"/>
        <v>0.27566904147541027</v>
      </c>
      <c r="ML53" s="8">
        <f t="shared" si="42"/>
        <v>0.2696551321509878</v>
      </c>
      <c r="MM53" s="8">
        <f t="shared" si="42"/>
        <v>0.26377242038567045</v>
      </c>
      <c r="MN53" s="8">
        <f t="shared" si="42"/>
        <v>0.25801804401466849</v>
      </c>
      <c r="MO53" s="8">
        <f t="shared" si="42"/>
        <v>0.25238920331328185</v>
      </c>
      <c r="MP53" s="8">
        <f t="shared" si="42"/>
        <v>0.24688315963472576</v>
      </c>
      <c r="MQ53" s="8">
        <f t="shared" si="42"/>
        <v>0.24149723407767482</v>
      </c>
      <c r="MR53" s="8">
        <f t="shared" si="42"/>
        <v>0.23622880618287445</v>
      </c>
      <c r="MS53" s="8">
        <f t="shared" si="42"/>
        <v>0.23107531265818684</v>
      </c>
      <c r="MT53" s="8">
        <f t="shared" si="42"/>
        <v>0.22603424613145159</v>
      </c>
      <c r="MU53" s="8">
        <f t="shared" si="42"/>
        <v>0.22110315393055249</v>
      </c>
      <c r="MV53" s="8">
        <f t="shared" si="42"/>
        <v>0.21627963689009891</v>
      </c>
      <c r="MW53" s="8">
        <f t="shared" si="42"/>
        <v>0.21156134818413969</v>
      </c>
      <c r="MX53" s="8">
        <f t="shared" si="42"/>
        <v>0.20694599218434204</v>
      </c>
      <c r="MY53" s="8">
        <f t="shared" si="42"/>
        <v>0.20243132334308128</v>
      </c>
      <c r="MZ53" s="8">
        <f t="shared" si="42"/>
        <v>0.19801514510089477</v>
      </c>
      <c r="NA53" s="8">
        <f t="shared" si="42"/>
        <v>0.19369530881777214</v>
      </c>
      <c r="NB53" s="8">
        <f t="shared" si="42"/>
        <v>0.18946971272775931</v>
      </c>
      <c r="NC53" s="8">
        <f t="shared" si="42"/>
        <v>0.18533630091636899</v>
      </c>
      <c r="ND53" s="8">
        <f t="shared" si="42"/>
        <v>0.18129306232029935</v>
      </c>
      <c r="NE53" s="8">
        <f t="shared" si="42"/>
        <v>0.17733802974897461</v>
      </c>
      <c r="NF53" s="8">
        <f t="shared" si="42"/>
        <v>0.17346927892743122</v>
      </c>
      <c r="NG53" s="8">
        <f t="shared" si="42"/>
        <v>0.16968492756008496</v>
      </c>
      <c r="NH53" s="8">
        <f t="shared" si="42"/>
        <v>0.16598313441492119</v>
      </c>
      <c r="NI53" s="8">
        <f t="shared" si="42"/>
        <v>0.16236209842766552</v>
      </c>
      <c r="NJ53" s="8">
        <f t="shared" si="42"/>
        <v>0.15882005782549644</v>
      </c>
      <c r="NK53" s="8">
        <f t="shared" si="42"/>
        <v>0.15535528926987593</v>
      </c>
      <c r="NL53" s="8">
        <f t="shared" si="42"/>
        <v>0.15196610701807856</v>
      </c>
      <c r="NM53" s="8">
        <f t="shared" si="42"/>
        <v>0.14865086210301362</v>
      </c>
      <c r="NN53" s="8">
        <f t="shared" si="42"/>
        <v>0.14540794153093883</v>
      </c>
      <c r="NO53" s="8">
        <f t="shared" si="42"/>
        <v>0.1422357674966776</v>
      </c>
      <c r="NP53" s="8">
        <f t="shared" si="42"/>
        <v>0.13913279661595593</v>
      </c>
      <c r="NQ53" s="8">
        <f t="shared" si="42"/>
        <v>0.13609751917448709</v>
      </c>
      <c r="NR53" s="8">
        <f t="shared" si="42"/>
        <v>0.13312845839343737</v>
      </c>
      <c r="NS53" s="8">
        <f t="shared" si="42"/>
        <v>0.13022416971091699</v>
      </c>
      <c r="NT53" s="8">
        <f t="shared" si="42"/>
        <v>0.12738324007914512</v>
      </c>
      <c r="NU53" s="8">
        <f t="shared" si="42"/>
        <v>0.12460428727694794</v>
      </c>
      <c r="NV53" s="8">
        <f t="shared" si="42"/>
        <v>0.12188595923725513</v>
      </c>
      <c r="NW53" s="8">
        <f t="shared" ref="NW53:QH53" si="43">NW52/(1+$C$41)^NW51</f>
        <v>0.11922693338926749</v>
      </c>
      <c r="NX53" s="8">
        <f t="shared" si="43"/>
        <v>0.11662591601497534</v>
      </c>
      <c r="NY53" s="8">
        <f t="shared" si="43"/>
        <v>0.11408164161971533</v>
      </c>
      <c r="NZ53" s="8">
        <f t="shared" si="43"/>
        <v>0.11159287231645854</v>
      </c>
      <c r="OA53" s="8">
        <f t="shared" si="43"/>
        <v>0.10915839722353124</v>
      </c>
      <c r="OB53" s="8">
        <f t="shared" si="43"/>
        <v>0.10677703187547437</v>
      </c>
      <c r="OC53" s="8">
        <f t="shared" si="43"/>
        <v>0.1044476176467557</v>
      </c>
      <c r="OD53" s="8">
        <f t="shared" si="43"/>
        <v>0.10216902118805411</v>
      </c>
      <c r="OE53" s="8">
        <f t="shared" si="43"/>
        <v>9.9940133874841783E-2</v>
      </c>
      <c r="OF53" s="8">
        <f t="shared" si="43"/>
        <v>9.7759871267995707E-2</v>
      </c>
      <c r="OG53" s="8">
        <f t="shared" si="43"/>
        <v>9.5627172586176659E-2</v>
      </c>
      <c r="OH53" s="8">
        <f t="shared" si="43"/>
        <v>9.3541000189718226E-2</v>
      </c>
      <c r="OI53" s="8">
        <f t="shared" si="43"/>
        <v>9.1500339075775469E-2</v>
      </c>
      <c r="OJ53" s="8">
        <f t="shared" si="43"/>
        <v>8.9504196384487048E-2</v>
      </c>
      <c r="OK53" s="8">
        <f t="shared" si="43"/>
        <v>8.7551600915910993E-2</v>
      </c>
      <c r="OL53" s="8">
        <f t="shared" si="43"/>
        <v>8.5641602657498386E-2</v>
      </c>
      <c r="OM53" s="8">
        <f t="shared" si="43"/>
        <v>8.377327232187616E-2</v>
      </c>
      <c r="ON53" s="8">
        <f t="shared" si="43"/>
        <v>8.1945700894713036E-2</v>
      </c>
      <c r="OO53" s="8">
        <f t="shared" si="43"/>
        <v>8.0157999192449175E-2</v>
      </c>
      <c r="OP53" s="8">
        <f t="shared" si="43"/>
        <v>7.8409297429674285E-2</v>
      </c>
      <c r="OQ53" s="8">
        <f t="shared" si="43"/>
        <v>7.6698744795943782E-2</v>
      </c>
      <c r="OR53" s="8">
        <f t="shared" si="43"/>
        <v>7.5025509041826768E-2</v>
      </c>
      <c r="OS53" s="8">
        <f t="shared" si="43"/>
        <v>7.3388776073984904E-2</v>
      </c>
      <c r="OT53" s="8">
        <f t="shared" si="43"/>
        <v>7.1787749559084582E-2</v>
      </c>
      <c r="OU53" s="8">
        <f t="shared" si="43"/>
        <v>7.022165053635053E-2</v>
      </c>
      <c r="OV53" s="8">
        <f t="shared" si="43"/>
        <v>6.8689717038571227E-2</v>
      </c>
      <c r="OW53" s="8">
        <f t="shared" si="43"/>
        <v>6.7191203721372911E-2</v>
      </c>
      <c r="OX53" s="8">
        <f t="shared" si="43"/>
        <v>6.5725381500580757E-2</v>
      </c>
      <c r="OY53" s="8">
        <f t="shared" si="43"/>
        <v>6.4291537197491616E-2</v>
      </c>
      <c r="OZ53" s="8">
        <f t="shared" si="43"/>
        <v>6.2888973191885161E-2</v>
      </c>
      <c r="PA53" s="8">
        <f t="shared" si="43"/>
        <v>6.1517007082604942E-2</v>
      </c>
      <c r="PB53" s="8">
        <f t="shared" si="43"/>
        <v>6.0174971355544019E-2</v>
      </c>
      <c r="PC53" s="8">
        <f t="shared" si="43"/>
        <v>5.8862213058873854E-2</v>
      </c>
      <c r="PD53" s="8">
        <f t="shared" si="43"/>
        <v>5.7578093485358105E-2</v>
      </c>
      <c r="PE53" s="8">
        <f t="shared" si="43"/>
        <v>5.6321987861597138E-2</v>
      </c>
      <c r="PF53" s="8">
        <f t="shared" si="43"/>
        <v>5.5093285044051789E-2</v>
      </c>
      <c r="PG53" s="8">
        <f t="shared" si="43"/>
        <v>5.3891387221698603E-2</v>
      </c>
      <c r="PH53" s="8">
        <f t="shared" si="43"/>
        <v>5.2715709625171886E-2</v>
      </c>
      <c r="PI53" s="8">
        <f t="shared" si="43"/>
        <v>5.1565680242251007E-2</v>
      </c>
      <c r="PJ53" s="8">
        <f t="shared" si="43"/>
        <v>5.0440739539554358E-2</v>
      </c>
      <c r="PK53" s="8">
        <f t="shared" si="43"/>
        <v>4.9340340190305171E-2</v>
      </c>
      <c r="PL53" s="8">
        <f t="shared" si="43"/>
        <v>4.826394680803589E-2</v>
      </c>
      <c r="PM53" s="8">
        <f t="shared" si="43"/>
        <v>4.7211035686102139E-2</v>
      </c>
      <c r="PN53" s="8">
        <f t="shared" si="43"/>
        <v>4.6181094542879449E-2</v>
      </c>
      <c r="PO53" s="8">
        <f t="shared" si="43"/>
        <v>4.5173622272518518E-2</v>
      </c>
      <c r="PP53" s="8">
        <f t="shared" si="43"/>
        <v>4.4188128701138037E-2</v>
      </c>
      <c r="PQ53" s="8">
        <f t="shared" si="43"/>
        <v>4.3224134348336364E-2</v>
      </c>
      <c r="PR53" s="8">
        <f t="shared" si="43"/>
        <v>4.2281170193905773E-2</v>
      </c>
      <c r="PS53" s="8">
        <f t="shared" si="43"/>
        <v>4.1358777449636376E-2</v>
      </c>
      <c r="PT53" s="8">
        <f t="shared" si="43"/>
        <v>4.045650733609784E-2</v>
      </c>
      <c r="PU53" s="8">
        <f t="shared" si="43"/>
        <v>3.9573920864291123E-2</v>
      </c>
      <c r="PV53" s="8">
        <f t="shared" si="43"/>
        <v>3.871058862206346E-2</v>
      </c>
      <c r="PW53" s="8">
        <f t="shared" si="43"/>
        <v>3.7866090565182919E-2</v>
      </c>
      <c r="PX53" s="8">
        <f t="shared" si="43"/>
        <v>3.7040015812970707E-2</v>
      </c>
      <c r="PY53" s="8">
        <f t="shared" si="43"/>
        <v>3.6231962448392073E-2</v>
      </c>
      <c r="PZ53" s="8">
        <f t="shared" si="43"/>
        <v>3.5441537322508126E-2</v>
      </c>
      <c r="QA53" s="8">
        <f t="shared" si="43"/>
        <v>3.4668355863193959E-2</v>
      </c>
      <c r="QB53" s="8">
        <f t="shared" si="43"/>
        <v>3.3912041888029446E-2</v>
      </c>
      <c r="QC53" s="8">
        <f t="shared" si="43"/>
        <v>3.3172227421272169E-2</v>
      </c>
      <c r="QD53" s="8">
        <f t="shared" si="43"/>
        <v>3.2448552514822995E-2</v>
      </c>
      <c r="QE53" s="8">
        <f t="shared" si="43"/>
        <v>3.1740665073097661E-2</v>
      </c>
      <c r="QF53" s="8">
        <f t="shared" si="43"/>
        <v>3.1048220681718669E-2</v>
      </c>
      <c r="QG53" s="8">
        <f t="shared" si="43"/>
        <v>3.0370882439944551E-2</v>
      </c>
      <c r="QH53" s="8">
        <f t="shared" si="43"/>
        <v>2.97083207967547E-2</v>
      </c>
      <c r="QI53" s="8">
        <f t="shared" ref="QI53:ST53" si="44">QI52/(1+$C$41)^QI51</f>
        <v>2.9060213390510202E-2</v>
      </c>
      <c r="QJ53" s="8">
        <f t="shared" si="44"/>
        <v>2.8426244892112523E-2</v>
      </c>
      <c r="QK53" s="8">
        <f t="shared" si="44"/>
        <v>2.7806106851583804E-2</v>
      </c>
      <c r="QL53" s="8">
        <f t="shared" si="44"/>
        <v>2.7199497547994157E-2</v>
      </c>
      <c r="QM53" s="8">
        <f t="shared" si="44"/>
        <v>2.6606121842662811E-2</v>
      </c>
      <c r="QN53" s="8">
        <f t="shared" si="44"/>
        <v>2.6025691035561894E-2</v>
      </c>
      <c r="QO53" s="8">
        <f t="shared" si="44"/>
        <v>2.5457922724852759E-2</v>
      </c>
      <c r="QP53" s="8">
        <f t="shared" si="44"/>
        <v>2.4902540669486651E-2</v>
      </c>
      <c r="QQ53" s="8">
        <f t="shared" si="44"/>
        <v>2.435927465480291E-2</v>
      </c>
      <c r="QR53" s="8">
        <f t="shared" si="44"/>
        <v>2.3827860361059106E-2</v>
      </c>
      <c r="QS53" s="8">
        <f t="shared" si="44"/>
        <v>2.3308039234829422E-2</v>
      </c>
      <c r="QT53" s="8">
        <f t="shared" si="44"/>
        <v>2.2799558363208405E-2</v>
      </c>
      <c r="QU53" s="8">
        <f t="shared" si="44"/>
        <v>2.2302170350759275E-2</v>
      </c>
      <c r="QV53" s="8">
        <f t="shared" si="44"/>
        <v>2.1815633199146433E-2</v>
      </c>
      <c r="QW53" s="8">
        <f t="shared" si="44"/>
        <v>2.1339710189394078E-2</v>
      </c>
      <c r="QX53" s="8">
        <f t="shared" si="44"/>
        <v>2.0874169766713295E-2</v>
      </c>
      <c r="QY53" s="8">
        <f t="shared" si="44"/>
        <v>2.0418785427841819E-2</v>
      </c>
      <c r="QZ53" s="8">
        <f t="shared" si="44"/>
        <v>1.9973335610841494E-2</v>
      </c>
      <c r="RA53" s="8">
        <f t="shared" si="44"/>
        <v>1.9537603587299876E-2</v>
      </c>
      <c r="RB53" s="8">
        <f t="shared" si="44"/>
        <v>1.9111377356883605E-2</v>
      </c>
      <c r="RC53" s="8">
        <f t="shared" si="44"/>
        <v>1.8694449544192061E-2</v>
      </c>
      <c r="RD53" s="8">
        <f t="shared" si="44"/>
        <v>1.828661729786131E-2</v>
      </c>
      <c r="RE53" s="8">
        <f t="shared" si="44"/>
        <v>1.7887682191869148E-2</v>
      </c>
      <c r="RF53" s="8">
        <f t="shared" si="44"/>
        <v>1.7497450128993196E-2</v>
      </c>
      <c r="RG53" s="8">
        <f t="shared" si="44"/>
        <v>1.7115731246375193E-2</v>
      </c>
      <c r="RH53" s="8">
        <f t="shared" si="44"/>
        <v>1.6742339823145446E-2</v>
      </c>
      <c r="RI53" s="8">
        <f t="shared" si="44"/>
        <v>1.6377094190062478E-2</v>
      </c>
      <c r="RJ53" s="8">
        <f t="shared" si="44"/>
        <v>1.6019816641123969E-2</v>
      </c>
      <c r="RK53" s="8">
        <f t="shared" si="44"/>
        <v>1.567033334710604E-2</v>
      </c>
      <c r="RL53" s="8">
        <f t="shared" si="44"/>
        <v>1.5328474270988586E-2</v>
      </c>
      <c r="RM53" s="8">
        <f t="shared" si="44"/>
        <v>1.4994073085225806E-2</v>
      </c>
      <c r="RN53" s="8">
        <f t="shared" si="44"/>
        <v>1.4666967090821447E-2</v>
      </c>
      <c r="RO53" s="8">
        <f t="shared" si="44"/>
        <v>1.4346997138169525E-2</v>
      </c>
      <c r="RP53" s="8">
        <f t="shared" si="44"/>
        <v>1.4034007549621931E-2</v>
      </c>
      <c r="RQ53" s="8">
        <f t="shared" si="44"/>
        <v>1.3727846043745273E-2</v>
      </c>
      <c r="RR53" s="8">
        <f t="shared" si="44"/>
        <v>1.3428363661230156E-2</v>
      </c>
      <c r="RS53" s="8">
        <f t="shared" si="44"/>
        <v>1.313541469241673E-2</v>
      </c>
      <c r="RT53" s="8">
        <f t="shared" si="44"/>
        <v>1.2848856606401378E-2</v>
      </c>
      <c r="RU53" s="8">
        <f t="shared" si="44"/>
        <v>1.2568549981689967E-2</v>
      </c>
      <c r="RV53" s="8">
        <f t="shared" si="44"/>
        <v>1.2294358438363918E-2</v>
      </c>
      <c r="RW53" s="8">
        <f t="shared" si="44"/>
        <v>1.2026148571726198E-2</v>
      </c>
      <c r="RX53" s="8">
        <f t="shared" si="44"/>
        <v>1.1763789887394776E-2</v>
      </c>
      <c r="RY53" s="8">
        <f t="shared" si="44"/>
        <v>1.1507154737812119E-2</v>
      </c>
      <c r="RZ53" s="8">
        <f t="shared" si="44"/>
        <v>1.125611826013977E-2</v>
      </c>
      <c r="SA53" s="8">
        <f t="shared" si="44"/>
        <v>1.101055831550778E-2</v>
      </c>
      <c r="SB53" s="8">
        <f t="shared" si="44"/>
        <v>1.0770355429589469E-2</v>
      </c>
      <c r="SC53" s="8">
        <f t="shared" si="44"/>
        <v>1.0535392734472583E-2</v>
      </c>
      <c r="SD53" s="8">
        <f t="shared" si="44"/>
        <v>1.0305555911798577E-2</v>
      </c>
      <c r="SE53" s="8">
        <f t="shared" si="44"/>
        <v>1.008073313714236E-2</v>
      </c>
      <c r="SF53" s="8">
        <f t="shared" si="44"/>
        <v>9.8608150256054052E-3</v>
      </c>
      <c r="SG53" s="8">
        <f t="shared" si="44"/>
        <v>9.6456945785958273E-3</v>
      </c>
      <c r="SH53" s="8">
        <f t="shared" si="44"/>
        <v>9.435267131769438E-3</v>
      </c>
      <c r="SI53" s="8">
        <f t="shared" si="44"/>
        <v>9.2294303041065649E-3</v>
      </c>
      <c r="SJ53" s="8">
        <f t="shared" si="44"/>
        <v>9.0280839480997212E-3</v>
      </c>
      <c r="SK53" s="8">
        <f t="shared" si="44"/>
        <v>8.8311301010280431E-3</v>
      </c>
      <c r="SL53" s="8">
        <f t="shared" si="44"/>
        <v>8.638472937294632E-3</v>
      </c>
      <c r="SM53" s="8">
        <f t="shared" si="44"/>
        <v>8.4500187218037696E-3</v>
      </c>
      <c r="SN53" s="8">
        <f t="shared" si="44"/>
        <v>8.2656757643551626E-3</v>
      </c>
      <c r="SO53" s="8">
        <f t="shared" si="44"/>
        <v>8.0853543750331724E-3</v>
      </c>
      <c r="SP53" s="8">
        <f t="shared" si="44"/>
        <v>7.9089668205692097E-3</v>
      </c>
      <c r="SQ53" s="8">
        <f t="shared" si="44"/>
        <v>7.736427281656166E-3</v>
      </c>
      <c r="SR53" s="8">
        <f t="shared" si="44"/>
        <v>7.5676518111939964E-3</v>
      </c>
      <c r="SS53" s="8">
        <f t="shared" si="44"/>
        <v>7.4025582934462639E-3</v>
      </c>
      <c r="ST53" s="8">
        <f t="shared" si="44"/>
        <v>7.2410664040876687E-3</v>
      </c>
      <c r="SU53" s="8">
        <f t="shared" ref="SU53:VF53" si="45">SU52/(1+$C$41)^SU51</f>
        <v>7.0830975711231991E-3</v>
      </c>
      <c r="SV53" s="8">
        <f t="shared" si="45"/>
        <v>6.928574936659832E-3</v>
      </c>
      <c r="SW53" s="8">
        <f t="shared" si="45"/>
        <v>6.7774233195122295E-3</v>
      </c>
      <c r="SX53" s="8">
        <f t="shared" si="45"/>
        <v>6.6295691786242032E-3</v>
      </c>
      <c r="SY53" s="8">
        <f t="shared" si="45"/>
        <v>6.4849405772881771E-3</v>
      </c>
      <c r="SZ53" s="8">
        <f t="shared" si="45"/>
        <v>6.3434671481452203E-3</v>
      </c>
      <c r="TA53" s="8">
        <f t="shared" si="45"/>
        <v>6.2050800589486255E-3</v>
      </c>
      <c r="TB53" s="8">
        <f t="shared" si="45"/>
        <v>6.0697119790743843E-3</v>
      </c>
      <c r="TC53" s="8">
        <f t="shared" si="45"/>
        <v>5.9372970467622636E-3</v>
      </c>
      <c r="TD53" s="8">
        <f t="shared" si="45"/>
        <v>5.8077708370715244E-3</v>
      </c>
      <c r="TE53" s="8">
        <f t="shared" si="45"/>
        <v>5.6810703305357254E-3</v>
      </c>
      <c r="TF53" s="8">
        <f t="shared" si="45"/>
        <v>5.5571338825013313E-3</v>
      </c>
      <c r="TG53" s="8">
        <f t="shared" si="45"/>
        <v>5.4359011931352343E-3</v>
      </c>
      <c r="TH53" s="8">
        <f t="shared" si="45"/>
        <v>5.3173132780865622E-3</v>
      </c>
      <c r="TI53" s="8">
        <f t="shared" si="45"/>
        <v>5.201312439788542E-3</v>
      </c>
      <c r="TJ53" s="8">
        <f t="shared" si="45"/>
        <v>5.0878422393864087E-3</v>
      </c>
      <c r="TK53" s="8">
        <f t="shared" si="45"/>
        <v>4.9768474692777551E-3</v>
      </c>
      <c r="TL53" s="8">
        <f t="shared" si="45"/>
        <v>4.8682741262519045E-3</v>
      </c>
      <c r="TM53" s="8">
        <f t="shared" si="45"/>
        <v>4.7620693852152797E-3</v>
      </c>
      <c r="TN53" s="8">
        <f t="shared" si="45"/>
        <v>4.6581815734899742E-3</v>
      </c>
      <c r="TO53" s="8">
        <f t="shared" si="45"/>
        <v>4.5565601456730156E-3</v>
      </c>
      <c r="TP53" s="8">
        <f t="shared" si="45"/>
        <v>4.4571556590440771E-3</v>
      </c>
      <c r="TQ53" s="8">
        <f t="shared" si="45"/>
        <v>4.3599197495097167E-3</v>
      </c>
      <c r="TR53" s="8">
        <f t="shared" si="45"/>
        <v>4.2648051080723731E-3</v>
      </c>
      <c r="TS53" s="8">
        <f t="shared" si="45"/>
        <v>4.1717654578127391E-3</v>
      </c>
      <c r="TT53" s="8">
        <f t="shared" si="45"/>
        <v>4.080755531374259E-3</v>
      </c>
      <c r="TU53" s="8">
        <f t="shared" si="45"/>
        <v>3.9917310489388279E-3</v>
      </c>
      <c r="TV53" s="8">
        <f t="shared" si="45"/>
        <v>3.904648696682958E-3</v>
      </c>
      <c r="TW53" s="8">
        <f t="shared" si="45"/>
        <v>3.8194661057039487E-3</v>
      </c>
      <c r="TX53" s="8">
        <f t="shared" si="45"/>
        <v>3.7361418314057876E-3</v>
      </c>
      <c r="TY53" s="8">
        <f t="shared" si="45"/>
        <v>3.6546353333347672E-3</v>
      </c>
      <c r="TZ53" s="8">
        <f t="shared" si="45"/>
        <v>3.574906955454996E-3</v>
      </c>
      <c r="UA53" s="8">
        <f t="shared" si="45"/>
        <v>3.4969179068542267E-3</v>
      </c>
      <c r="UB53" s="8">
        <f t="shared" si="45"/>
        <v>3.4206302428705796E-3</v>
      </c>
      <c r="UC53" s="8">
        <f t="shared" si="45"/>
        <v>3.3460068466310143E-3</v>
      </c>
      <c r="UD53" s="8">
        <f t="shared" si="45"/>
        <v>3.2730114109925509E-3</v>
      </c>
      <c r="UE53" s="8">
        <f t="shared" si="45"/>
        <v>3.2016084208774461E-3</v>
      </c>
      <c r="UF53" s="8">
        <f t="shared" si="45"/>
        <v>3.1317631359937545E-3</v>
      </c>
      <c r="UG53" s="8">
        <f t="shared" si="45"/>
        <v>3.063441573932841E-3</v>
      </c>
      <c r="UH53" s="8">
        <f t="shared" si="45"/>
        <v>2.9966104936356304E-3</v>
      </c>
      <c r="UI53" s="8">
        <f t="shared" si="45"/>
        <v>2.9312373792195721E-3</v>
      </c>
      <c r="UJ53" s="8">
        <f t="shared" si="45"/>
        <v>2.8672904241584017E-3</v>
      </c>
      <c r="UK53" s="8">
        <f t="shared" si="45"/>
        <v>2.8047385158070561E-3</v>
      </c>
      <c r="UL53" s="8">
        <f t="shared" si="45"/>
        <v>2.7435512202641744E-3</v>
      </c>
      <c r="UM53" s="8">
        <f t="shared" si="45"/>
        <v>2.6836987675648433E-3</v>
      </c>
      <c r="UN53" s="8">
        <f t="shared" si="45"/>
        <v>2.6251520371963592E-3</v>
      </c>
      <c r="UO53" s="8">
        <f t="shared" si="45"/>
        <v>2.5678825439299944E-3</v>
      </c>
      <c r="UP53" s="8">
        <f t="shared" si="45"/>
        <v>2.5118624239618267E-3</v>
      </c>
      <c r="UQ53" s="8">
        <f t="shared" si="45"/>
        <v>2.4570644213559459E-3</v>
      </c>
      <c r="UR53" s="8">
        <f t="shared" si="45"/>
        <v>2.4034618747833842E-3</v>
      </c>
      <c r="US53" s="8">
        <f t="shared" si="45"/>
        <v>2.3510287045503649E-3</v>
      </c>
      <c r="UT53" s="8">
        <f t="shared" si="45"/>
        <v>2.2997393999095264E-3</v>
      </c>
      <c r="UU53" s="8">
        <f t="shared" si="45"/>
        <v>2.2495690066479715E-3</v>
      </c>
      <c r="UV53" s="8">
        <f t="shared" si="45"/>
        <v>2.2004931149460782E-3</v>
      </c>
      <c r="UW53" s="8">
        <f t="shared" si="45"/>
        <v>2.1524878475011962E-3</v>
      </c>
      <c r="UX53" s="8">
        <f t="shared" si="45"/>
        <v>2.1055298479104151E-3</v>
      </c>
      <c r="UY53" s="8">
        <f t="shared" si="45"/>
        <v>2.0595962693067851E-3</v>
      </c>
      <c r="UZ53" s="8">
        <f t="shared" si="45"/>
        <v>2.014664763243437E-3</v>
      </c>
      <c r="VA53" s="8">
        <f t="shared" si="45"/>
        <v>1.970713468820209E-3</v>
      </c>
      <c r="VB53" s="8">
        <f t="shared" si="45"/>
        <v>1.9277210020474758E-3</v>
      </c>
      <c r="VC53" s="8">
        <f t="shared" si="45"/>
        <v>1.8856664454420247E-3</v>
      </c>
      <c r="VD53" s="8">
        <f t="shared" si="45"/>
        <v>1.8445293378498912E-3</v>
      </c>
      <c r="VE53" s="8">
        <f t="shared" si="45"/>
        <v>1.8042896644912289E-3</v>
      </c>
      <c r="VF53" s="8">
        <f t="shared" si="45"/>
        <v>1.7649278472223473E-3</v>
      </c>
      <c r="VG53" s="8">
        <f t="shared" ref="VG53:XR53" si="46">VG52/(1+$C$41)^VG51</f>
        <v>1.7264247350101986E-3</v>
      </c>
      <c r="VH53" s="8">
        <f t="shared" si="46"/>
        <v>1.6887615946146624E-3</v>
      </c>
      <c r="VI53" s="8">
        <f t="shared" si="46"/>
        <v>1.6519201014741081E-3</v>
      </c>
      <c r="VJ53" s="8">
        <f t="shared" si="46"/>
        <v>1.6158823307897926E-3</v>
      </c>
      <c r="VK53" s="8">
        <f t="shared" si="46"/>
        <v>1.5806307488047584E-3</v>
      </c>
      <c r="VL53" s="8">
        <f t="shared" si="46"/>
        <v>1.54614820427299E-3</v>
      </c>
      <c r="VM53" s="8">
        <f t="shared" si="46"/>
        <v>1.5124179201146742E-3</v>
      </c>
      <c r="VN53" s="8">
        <f t="shared" si="46"/>
        <v>1.4794234852535057E-3</v>
      </c>
      <c r="VO53" s="8">
        <f t="shared" si="46"/>
        <v>1.4471488466320734E-3</v>
      </c>
      <c r="VP53" s="8">
        <f t="shared" si="46"/>
        <v>1.415578301401429E-3</v>
      </c>
      <c r="VQ53" s="8">
        <f t="shared" si="46"/>
        <v>1.3846964892810525E-3</v>
      </c>
      <c r="VR53" s="8">
        <f t="shared" si="46"/>
        <v>1.3544883850854816E-3</v>
      </c>
      <c r="VS53" s="8">
        <f t="shared" si="46"/>
        <v>1.3249392914139893E-3</v>
      </c>
      <c r="VT53" s="8">
        <f t="shared" si="46"/>
        <v>1.2960348314997303E-3</v>
      </c>
      <c r="VU53" s="8">
        <f t="shared" si="46"/>
        <v>1.2677609422148952E-3</v>
      </c>
      <c r="VV53" s="8">
        <f t="shared" si="46"/>
        <v>1.2401038672284581E-3</v>
      </c>
      <c r="VW53" s="8">
        <f t="shared" si="46"/>
        <v>1.2130501503131957E-3</v>
      </c>
      <c r="VX53" s="8">
        <f t="shared" si="46"/>
        <v>1.1865866287987161E-3</v>
      </c>
      <c r="VY53" s="8">
        <f t="shared" si="46"/>
        <v>1.1607004271673152E-3</v>
      </c>
      <c r="VZ53" s="8">
        <f t="shared" si="46"/>
        <v>1.1353789507895433E-3</v>
      </c>
      <c r="WA53" s="8">
        <f t="shared" si="46"/>
        <v>1.1106098797964367E-3</v>
      </c>
      <c r="WB53" s="8">
        <f t="shared" si="46"/>
        <v>1.0863811630854264E-3</v>
      </c>
      <c r="WC53" s="8">
        <f t="shared" si="46"/>
        <v>1.0626810124570178E-3</v>
      </c>
      <c r="WD53" s="8">
        <f t="shared" si="46"/>
        <v>1.0394978968793769E-3</v>
      </c>
      <c r="WE53" s="8">
        <f t="shared" si="46"/>
        <v>1.0168205368780436E-3</v>
      </c>
      <c r="WF53" s="8">
        <f t="shared" si="46"/>
        <v>9.9463789904803354E-4</v>
      </c>
      <c r="WG53" s="8">
        <f t="shared" si="46"/>
        <v>9.7293919068566423E-4</v>
      </c>
      <c r="WH53" s="8">
        <f t="shared" si="46"/>
        <v>9.5171385453749011E-4</v>
      </c>
      <c r="WI53" s="8">
        <f t="shared" si="46"/>
        <v>9.3095156366379572E-4</v>
      </c>
      <c r="WJ53" s="8">
        <f t="shared" si="46"/>
        <v>9.1064221641414184E-4</v>
      </c>
      <c r="WK53" s="8">
        <f t="shared" si="46"/>
        <v>8.9077593151252684E-4</v>
      </c>
      <c r="WL53" s="8">
        <f t="shared" si="46"/>
        <v>8.7134304324976521E-4</v>
      </c>
      <c r="WM53" s="8">
        <f t="shared" si="46"/>
        <v>8.5233409678075155E-4</v>
      </c>
      <c r="WN53" s="8">
        <f t="shared" si="46"/>
        <v>8.3373984352431518E-4</v>
      </c>
      <c r="WO53" s="8">
        <f t="shared" si="46"/>
        <v>8.1555123666342982E-4</v>
      </c>
      <c r="WP53" s="8">
        <f t="shared" si="46"/>
        <v>7.9775942674359184E-4</v>
      </c>
      <c r="WQ53" s="8">
        <f t="shared" si="46"/>
        <v>7.8035575736722074E-4</v>
      </c>
      <c r="WR53" s="8">
        <f t="shared" si="46"/>
        <v>7.6333176098198989E-4</v>
      </c>
      <c r="WS53" s="8">
        <f t="shared" si="46"/>
        <v>7.4667915476103795E-4</v>
      </c>
      <c r="WT53" s="8">
        <f t="shared" si="46"/>
        <v>7.3038983657305477E-4</v>
      </c>
      <c r="WU53" s="8">
        <f t="shared" si="46"/>
        <v>7.1445588104028653E-4</v>
      </c>
      <c r="WV53" s="8">
        <f t="shared" si="46"/>
        <v>6.9886953568253324E-4</v>
      </c>
      <c r="WW53" s="8">
        <f t="shared" si="46"/>
        <v>6.8362321714527058E-4</v>
      </c>
      <c r="WX53" s="8">
        <f t="shared" si="46"/>
        <v>6.6870950751005836E-4</v>
      </c>
      <c r="WY53" s="8">
        <f t="shared" si="46"/>
        <v>6.5412115068543691E-4</v>
      </c>
      <c r="WZ53" s="8">
        <f t="shared" si="46"/>
        <v>6.3985104887656218E-4</v>
      </c>
      <c r="XA53" s="8">
        <f t="shared" si="46"/>
        <v>6.2589225913185515E-4</v>
      </c>
      <c r="XB53" s="8">
        <f t="shared" si="46"/>
        <v>6.1223798996499037E-4</v>
      </c>
      <c r="XC53" s="8">
        <f t="shared" si="46"/>
        <v>5.9888159805057759E-4</v>
      </c>
      <c r="XD53" s="8">
        <f t="shared" si="46"/>
        <v>5.8581658499192899E-4</v>
      </c>
      <c r="XE53" s="8">
        <f t="shared" si="46"/>
        <v>5.730365941593404E-4</v>
      </c>
      <c r="XF53" s="8">
        <f t="shared" si="46"/>
        <v>5.6053540759734653E-4</v>
      </c>
      <c r="XG53" s="8">
        <f t="shared" si="46"/>
        <v>5.4830694299944842E-4</v>
      </c>
      <c r="XH53" s="8">
        <f t="shared" si="46"/>
        <v>5.3634525074883687E-4</v>
      </c>
      <c r="XI53" s="8">
        <f t="shared" si="46"/>
        <v>5.2464451102367704E-4</v>
      </c>
      <c r="XJ53" s="8">
        <f t="shared" si="46"/>
        <v>5.1319903096554078E-4</v>
      </c>
      <c r="XK53" s="8">
        <f t="shared" si="46"/>
        <v>5.0200324190961419E-4</v>
      </c>
      <c r="XL53" s="8">
        <f t="shared" si="46"/>
        <v>4.9105169667532718E-4</v>
      </c>
      <c r="XM53" s="8">
        <f t="shared" si="46"/>
        <v>4.803390669160925E-4</v>
      </c>
      <c r="XN53" s="8">
        <f t="shared" si="46"/>
        <v>4.6986014052686017E-4</v>
      </c>
      <c r="XO53" s="8">
        <f t="shared" si="46"/>
        <v>4.5960981910822909E-4</v>
      </c>
      <c r="XP53" s="8">
        <f t="shared" si="46"/>
        <v>4.4958311548587968E-4</v>
      </c>
      <c r="XQ53" s="8">
        <f t="shared" si="46"/>
        <v>4.3977515128412314E-4</v>
      </c>
      <c r="XR53" s="8">
        <f t="shared" si="46"/>
        <v>4.301811545523835E-4</v>
      </c>
      <c r="XS53" s="8">
        <f t="shared" ref="XS53:AAD53" si="47">XS52/(1+$C$41)^XS51</f>
        <v>4.2079645744346237E-4</v>
      </c>
      <c r="XT53" s="8">
        <f t="shared" si="47"/>
        <v>4.1161649394245059E-4</v>
      </c>
      <c r="XU53" s="8">
        <f t="shared" si="47"/>
        <v>4.0263679764518845E-4</v>
      </c>
      <c r="XV53" s="8">
        <f t="shared" si="47"/>
        <v>3.9385299958518782E-4</v>
      </c>
      <c r="XW53" s="8">
        <f t="shared" si="47"/>
        <v>3.8526082610796264E-4</v>
      </c>
      <c r="XX53" s="8">
        <f t="shared" si="47"/>
        <v>3.7685609679173295E-4</v>
      </c>
      <c r="XY53" s="8">
        <f t="shared" si="47"/>
        <v>3.6863472241348814E-4</v>
      </c>
      <c r="XZ53" s="8">
        <f t="shared" si="47"/>
        <v>3.6059270295942452E-4</v>
      </c>
      <c r="YA53" s="8">
        <f t="shared" si="47"/>
        <v>3.5272612567878415E-4</v>
      </c>
      <c r="YB53" s="8">
        <f t="shared" si="47"/>
        <v>3.4503116318015253E-4</v>
      </c>
      <c r="YC53" s="8">
        <f t="shared" si="47"/>
        <v>3.3750407156928508E-4</v>
      </c>
      <c r="YD53" s="8">
        <f t="shared" si="47"/>
        <v>3.3014118862755986E-4</v>
      </c>
      <c r="YE53" s="8">
        <f t="shared" si="47"/>
        <v>3.2293893203016723E-4</v>
      </c>
      <c r="YF53" s="8">
        <f t="shared" si="47"/>
        <v>3.1589379760317175E-4</v>
      </c>
      <c r="YG53" s="8">
        <f t="shared" si="47"/>
        <v>3.0900235761859756E-4</v>
      </c>
      <c r="YH53" s="8">
        <f t="shared" si="47"/>
        <v>3.0226125912670627E-4</v>
      </c>
      <c r="YI53" s="8">
        <f t="shared" si="47"/>
        <v>2.9566722232465971E-4</v>
      </c>
      <c r="YJ53" s="8">
        <f t="shared" si="47"/>
        <v>2.8921703896076921E-4</v>
      </c>
      <c r="YK53" s="8">
        <f t="shared" si="47"/>
        <v>2.829075707735584E-4</v>
      </c>
      <c r="YL53" s="8">
        <f t="shared" si="47"/>
        <v>2.7673574796487874E-4</v>
      </c>
      <c r="YM53" s="8">
        <f t="shared" si="47"/>
        <v>2.7069856770633516E-4</v>
      </c>
      <c r="YN53" s="8">
        <f t="shared" si="47"/>
        <v>2.6479309267829455E-4</v>
      </c>
      <c r="YO53" s="8">
        <f t="shared" si="47"/>
        <v>2.5901644964076775E-4</v>
      </c>
      <c r="YP53" s="8">
        <f t="shared" si="47"/>
        <v>2.5336582803546737E-4</v>
      </c>
      <c r="YQ53" s="8">
        <f t="shared" si="47"/>
        <v>2.4783847861836424E-4</v>
      </c>
      <c r="YR53" s="8">
        <f t="shared" si="47"/>
        <v>2.4243171212207421E-4</v>
      </c>
      <c r="YS53" s="8">
        <f t="shared" si="47"/>
        <v>2.3714289794742673E-4</v>
      </c>
      <c r="YT53" s="8">
        <f t="shared" si="47"/>
        <v>2.3196946288357758E-4</v>
      </c>
      <c r="YU53" s="8">
        <f t="shared" si="47"/>
        <v>2.2690888985604291E-4</v>
      </c>
      <c r="YV53" s="8">
        <f t="shared" si="47"/>
        <v>2.2195871670204615E-4</v>
      </c>
      <c r="YW53" s="8">
        <f t="shared" si="47"/>
        <v>2.1711653497258159E-4</v>
      </c>
      <c r="YX53" s="8">
        <f t="shared" si="47"/>
        <v>2.1237998876061102E-4</v>
      </c>
      <c r="YY53" s="8">
        <f t="shared" si="47"/>
        <v>2.0774677355482558E-4</v>
      </c>
      <c r="YZ53" s="8">
        <f t="shared" si="47"/>
        <v>2.0321463511841189E-4</v>
      </c>
      <c r="ZA53" s="8">
        <f t="shared" si="47"/>
        <v>1.9878136839227963E-4</v>
      </c>
      <c r="ZB53" s="8">
        <f t="shared" si="47"/>
        <v>1.9444481642221594E-4</v>
      </c>
      <c r="ZC53" s="8">
        <f t="shared" si="47"/>
        <v>1.9020286930944419E-4</v>
      </c>
      <c r="ZD53" s="8">
        <f t="shared" si="47"/>
        <v>1.860534631840777E-4</v>
      </c>
      <c r="ZE53" s="8">
        <f t="shared" si="47"/>
        <v>1.8199457920096791E-4</v>
      </c>
      <c r="ZF53" s="8">
        <f t="shared" si="47"/>
        <v>1.780242425574581E-4</v>
      </c>
      <c r="ZG53" s="8">
        <f t="shared" si="47"/>
        <v>1.7414052153256733E-4</v>
      </c>
      <c r="ZH53" s="8">
        <f t="shared" si="47"/>
        <v>1.7034152654713336E-4</v>
      </c>
      <c r="ZI53" s="8">
        <f t="shared" si="47"/>
        <v>1.6662540924445999E-4</v>
      </c>
      <c r="ZJ53" s="8">
        <f t="shared" si="47"/>
        <v>1.6299036159102102E-4</v>
      </c>
      <c r="ZK53" s="8">
        <f t="shared" si="47"/>
        <v>1.5943461499678241E-4</v>
      </c>
      <c r="ZL53" s="8">
        <f t="shared" si="47"/>
        <v>1.5595643945471533E-4</v>
      </c>
      <c r="ZM53" s="8">
        <f t="shared" si="47"/>
        <v>1.5255414269908175E-4</v>
      </c>
      <c r="ZN53" s="8">
        <f t="shared" si="47"/>
        <v>1.4922606938208173E-4</v>
      </c>
      <c r="ZO53" s="8">
        <f t="shared" si="47"/>
        <v>1.4597060026846399E-4</v>
      </c>
      <c r="ZP53" s="8">
        <f t="shared" si="47"/>
        <v>1.4278615144770531E-4</v>
      </c>
      <c r="ZQ53" s="8">
        <f t="shared" si="47"/>
        <v>1.3967117356337752E-4</v>
      </c>
      <c r="ZR53" s="8">
        <f t="shared" si="47"/>
        <v>1.3662415105932625E-4</v>
      </c>
      <c r="ZS53" s="8">
        <f t="shared" si="47"/>
        <v>1.3364360144229475E-4</v>
      </c>
      <c r="ZT53" s="8">
        <f t="shared" si="47"/>
        <v>1.3072807456063402E-4</v>
      </c>
      <c r="ZU53" s="8">
        <f t="shared" si="47"/>
        <v>1.2787615189874854E-4</v>
      </c>
      <c r="ZV53" s="8">
        <f t="shared" si="47"/>
        <v>1.2508644588693388E-4</v>
      </c>
      <c r="ZW53" s="8">
        <f t="shared" si="47"/>
        <v>1.2235759922627105E-4</v>
      </c>
      <c r="ZX53" s="8">
        <f t="shared" si="47"/>
        <v>1.1968828422824852E-4</v>
      </c>
      <c r="ZY53" s="8">
        <f t="shared" si="47"/>
        <v>1.1707720216879069E-4</v>
      </c>
      <c r="ZZ53" s="8">
        <f t="shared" si="47"/>
        <v>1.1452308265637899E-4</v>
      </c>
      <c r="AAA53" s="8">
        <f t="shared" si="47"/>
        <v>1.1202468301395769E-4</v>
      </c>
      <c r="AAB53" s="8">
        <f t="shared" si="47"/>
        <v>1.0958078767432376E-4</v>
      </c>
      <c r="AAC53" s="8">
        <f t="shared" si="47"/>
        <v>1.0719020758870706E-4</v>
      </c>
      <c r="AAD53" s="8">
        <f t="shared" si="47"/>
        <v>1.0485177964825222E-4</v>
      </c>
      <c r="AAE53" s="8">
        <f t="shared" ref="AAE53:ACP53" si="48">AAE52/(1+$C$41)^AAE51</f>
        <v>1.0256436611812192E-4</v>
      </c>
      <c r="AAF53" s="8">
        <f t="shared" si="48"/>
        <v>1.0032685408394498E-4</v>
      </c>
      <c r="AAG53" s="8">
        <f t="shared" si="48"/>
        <v>9.8138154910341134E-5</v>
      </c>
      <c r="AAH53" s="8">
        <f t="shared" si="48"/>
        <v>9.5997203711257873E-5</v>
      </c>
      <c r="AAI53" s="8">
        <f t="shared" si="48"/>
        <v>9.3902958831862862E-5</v>
      </c>
      <c r="AAJ53" s="8">
        <f t="shared" si="48"/>
        <v>9.1854401341738738E-5</v>
      </c>
      <c r="AAK53" s="8">
        <f t="shared" si="48"/>
        <v>8.9850534539134461E-5</v>
      </c>
      <c r="AAL53" s="8">
        <f t="shared" si="48"/>
        <v>8.7890383466031674E-5</v>
      </c>
      <c r="AAM53" s="8">
        <f t="shared" si="48"/>
        <v>8.5972994433790382E-5</v>
      </c>
      <c r="AAN53" s="8">
        <f t="shared" si="48"/>
        <v>8.4097434559142608E-5</v>
      </c>
      <c r="AAO53" s="8">
        <f t="shared" si="48"/>
        <v>8.226279131030925E-5</v>
      </c>
      <c r="AAP53" s="8">
        <f t="shared" si="48"/>
        <v>8.0468172063018052E-5</v>
      </c>
      <c r="AAQ53" s="8">
        <f t="shared" si="48"/>
        <v>7.8712703666207972E-5</v>
      </c>
      <c r="AAR53" s="8">
        <f t="shared" si="48"/>
        <v>7.6995532017207528E-5</v>
      </c>
      <c r="AAS53" s="8">
        <f t="shared" si="48"/>
        <v>7.5315821646181167E-5</v>
      </c>
      <c r="AAT53" s="8">
        <f t="shared" si="48"/>
        <v>7.3672755309641134E-5</v>
      </c>
      <c r="AAU53" s="8">
        <f t="shared" si="48"/>
        <v>7.2065533592827267E-5</v>
      </c>
      <c r="AAV53" s="8">
        <f t="shared" si="48"/>
        <v>7.0493374520761007E-5</v>
      </c>
      <c r="AAW53" s="8">
        <f t="shared" si="48"/>
        <v>6.8955513177784561E-5</v>
      </c>
      <c r="AAX53" s="8">
        <f t="shared" si="48"/>
        <v>6.745120133540019E-5</v>
      </c>
      <c r="AAY53" s="8">
        <f t="shared" si="48"/>
        <v>6.5979707088228301E-5</v>
      </c>
      <c r="AAZ53" s="8">
        <f t="shared" si="48"/>
        <v>6.4540314497907455E-5</v>
      </c>
      <c r="ABA53" s="8">
        <f t="shared" si="48"/>
        <v>6.3132323244762925E-5</v>
      </c>
      <c r="ABB53" s="8">
        <f t="shared" si="48"/>
        <v>6.175504828707423E-5</v>
      </c>
      <c r="ABC53" s="8">
        <f t="shared" si="48"/>
        <v>6.0407819527776207E-5</v>
      </c>
      <c r="ABD53" s="8">
        <f t="shared" si="48"/>
        <v>5.9089981488431032E-5</v>
      </c>
      <c r="ABE53" s="8">
        <f t="shared" si="48"/>
        <v>5.7800892990312842E-5</v>
      </c>
      <c r="ABF53" s="8">
        <f t="shared" si="48"/>
        <v>5.653992684244964E-5</v>
      </c>
      <c r="ABG53" s="8">
        <f t="shared" si="48"/>
        <v>5.5306469536471026E-5</v>
      </c>
      <c r="ABH53" s="8">
        <f t="shared" si="48"/>
        <v>5.4099920948112643E-5</v>
      </c>
      <c r="ABI53" s="8">
        <f t="shared" si="48"/>
        <v>5.2919694045232838E-5</v>
      </c>
      <c r="ABJ53" s="8">
        <f t="shared" si="48"/>
        <v>5.1765214602198991E-5</v>
      </c>
      <c r="ABK53" s="8">
        <f t="shared" si="48"/>
        <v>5.0635920920504736E-5</v>
      </c>
      <c r="ABL53" s="8">
        <f t="shared" si="48"/>
        <v>4.9531263555482123E-5</v>
      </c>
      <c r="ABM53" s="8">
        <f t="shared" si="48"/>
        <v>4.8450705048975662E-5</v>
      </c>
      <c r="ABN53" s="8">
        <f t="shared" si="48"/>
        <v>4.7393719667848391E-5</v>
      </c>
      <c r="ABO53" s="8">
        <f t="shared" si="48"/>
        <v>4.6359793148192545E-5</v>
      </c>
      <c r="ABP53" s="8">
        <f t="shared" si="48"/>
        <v>4.5348422445120396E-5</v>
      </c>
      <c r="ABQ53" s="8">
        <f t="shared" si="48"/>
        <v>4.4359115488013731E-5</v>
      </c>
      <c r="ABR53" s="8">
        <f t="shared" si="48"/>
        <v>4.3391390941112455E-5</v>
      </c>
      <c r="ABS53" s="8">
        <f t="shared" si="48"/>
        <v>4.2444777969326542E-5</v>
      </c>
      <c r="ABT53" s="8">
        <f t="shared" si="48"/>
        <v>4.1518816009156491E-5</v>
      </c>
      <c r="ABU53" s="8">
        <f t="shared" si="48"/>
        <v>4.0613054544611638E-5</v>
      </c>
      <c r="ABV53" s="8">
        <f t="shared" si="48"/>
        <v>3.9727052888016829E-5</v>
      </c>
      <c r="ABW53" s="8">
        <f t="shared" si="48"/>
        <v>3.8860379965600999E-5</v>
      </c>
      <c r="ABX53" s="8">
        <f t="shared" si="48"/>
        <v>3.8012614107763198E-5</v>
      </c>
      <c r="ABY53" s="8">
        <f t="shared" si="48"/>
        <v>3.7183342843914242E-5</v>
      </c>
      <c r="ABZ53" s="8">
        <f t="shared" si="48"/>
        <v>3.6372162701793861E-5</v>
      </c>
      <c r="ACA53" s="8">
        <f t="shared" si="48"/>
        <v>3.5578679011166098E-5</v>
      </c>
      <c r="ACB53" s="8">
        <f t="shared" si="48"/>
        <v>3.4802505711797006E-5</v>
      </c>
      <c r="ACC53" s="8">
        <f t="shared" si="48"/>
        <v>3.4043265165621617E-5</v>
      </c>
      <c r="ACD53" s="8">
        <f t="shared" si="48"/>
        <v>3.330058797300846E-5</v>
      </c>
      <c r="ACE53" s="8">
        <f t="shared" si="48"/>
        <v>3.2574112793032594E-5</v>
      </c>
      <c r="ACF53" s="8">
        <f t="shared" si="48"/>
        <v>3.1863486167669297E-5</v>
      </c>
      <c r="ACG53" s="8">
        <f t="shared" si="48"/>
        <v>3.1168362349823246E-5</v>
      </c>
      <c r="ACH53" s="8">
        <f t="shared" si="48"/>
        <v>3.0488403135109259E-5</v>
      </c>
      <c r="ACI53" s="8">
        <f t="shared" si="48"/>
        <v>2.9823277697302937E-5</v>
      </c>
      <c r="ACJ53" s="8">
        <f t="shared" si="48"/>
        <v>2.9172662427380989E-5</v>
      </c>
      <c r="ACK53" s="8">
        <f t="shared" si="48"/>
        <v>2.8536240776073066E-5</v>
      </c>
      <c r="ACL53" s="8">
        <f t="shared" si="48"/>
        <v>2.7913703099848378E-5</v>
      </c>
      <c r="ACM53" s="8">
        <f t="shared" si="48"/>
        <v>2.7304746510262275E-5</v>
      </c>
      <c r="ACN53" s="8">
        <f t="shared" si="48"/>
        <v>2.6709074726589375E-5</v>
      </c>
      <c r="ACO53" s="8">
        <f t="shared" si="48"/>
        <v>2.6126397931671667E-5</v>
      </c>
      <c r="ACP53" s="8">
        <f t="shared" si="48"/>
        <v>2.5556432630911311E-5</v>
      </c>
      <c r="ACQ53" s="8">
        <f t="shared" ref="ACQ53:AFB53" si="49">ACQ52/(1+$C$41)^ACQ51</f>
        <v>2.4998901514339705E-5</v>
      </c>
      <c r="ACR53" s="8">
        <f t="shared" si="49"/>
        <v>2.4453533321695503E-5</v>
      </c>
      <c r="ACS53" s="8">
        <f t="shared" si="49"/>
        <v>2.3920062710446117E-5</v>
      </c>
      <c r="ACT53" s="8">
        <f t="shared" si="49"/>
        <v>2.3398230126688422E-5</v>
      </c>
      <c r="ACU53" s="8">
        <f t="shared" si="49"/>
        <v>2.2887781678865803E-5</v>
      </c>
      <c r="ACV53" s="8">
        <f t="shared" si="49"/>
        <v>2.2388469014240192E-5</v>
      </c>
      <c r="ACW53" s="8">
        <f t="shared" si="49"/>
        <v>2.190004919805895E-5</v>
      </c>
      <c r="ACX53" s="8">
        <f t="shared" si="49"/>
        <v>2.1422284595357764E-5</v>
      </c>
      <c r="ACY53" s="8">
        <f t="shared" si="49"/>
        <v>2.0954942755342176E-5</v>
      </c>
      <c r="ACZ53" s="8">
        <f t="shared" si="49"/>
        <v>2.0497796298291317E-5</v>
      </c>
      <c r="ADA53" s="8">
        <f t="shared" si="49"/>
        <v>2.005062280492899E-5</v>
      </c>
      <c r="ADB53" s="8">
        <f t="shared" si="49"/>
        <v>1.9613204708208121E-5</v>
      </c>
      <c r="ADC53" s="8">
        <f t="shared" si="49"/>
        <v>1.9185329187456116E-5</v>
      </c>
      <c r="ADD53" s="8">
        <f t="shared" si="49"/>
        <v>1.8766788064829376E-5</v>
      </c>
      <c r="ADE53" s="8">
        <f t="shared" si="49"/>
        <v>1.8357377704026845E-5</v>
      </c>
      <c r="ADF53" s="8">
        <f t="shared" si="49"/>
        <v>1.7956898911213113E-5</v>
      </c>
      <c r="ADG53" s="8">
        <f t="shared" si="49"/>
        <v>1.7565156838103E-5</v>
      </c>
      <c r="ADH53" s="8">
        <f t="shared" si="49"/>
        <v>1.7181960887160387E-5</v>
      </c>
      <c r="ADI53" s="8">
        <f t="shared" si="49"/>
        <v>1.6807124618865195E-5</v>
      </c>
      <c r="ADJ53" s="8">
        <f t="shared" si="49"/>
        <v>1.6440465661003442E-5</v>
      </c>
      <c r="ADK53" s="8">
        <f t="shared" si="49"/>
        <v>1.6081805619936139E-5</v>
      </c>
      <c r="ADL53" s="8">
        <f t="shared" si="49"/>
        <v>1.5730969993803961E-5</v>
      </c>
      <c r="ADM53" s="8">
        <f t="shared" si="49"/>
        <v>1.5387788087625408E-5</v>
      </c>
      <c r="ADN53" s="8">
        <f t="shared" si="49"/>
        <v>1.5052092930247135E-5</v>
      </c>
      <c r="ADO53" s="8">
        <f t="shared" si="49"/>
        <v>1.4723721193106099E-5</v>
      </c>
      <c r="ADP53" s="8">
        <f t="shared" si="49"/>
        <v>1.4402513110763941E-5</v>
      </c>
      <c r="ADQ53" s="8">
        <f t="shared" si="49"/>
        <v>1.4088312403175001E-5</v>
      </c>
      <c r="ADR53" s="8">
        <f t="shared" si="49"/>
        <v>1.3780966199650044E-5</v>
      </c>
      <c r="ADS53" s="8">
        <f t="shared" si="49"/>
        <v>1.3480324964478859E-5</v>
      </c>
      <c r="ADT53" s="8">
        <f t="shared" si="49"/>
        <v>1.3186242424175346E-5</v>
      </c>
      <c r="ADU53" s="8">
        <f t="shared" si="49"/>
        <v>1.2898575496309904E-5</v>
      </c>
      <c r="ADV53" s="8">
        <f t="shared" si="49"/>
        <v>1.2617184219894327E-5</v>
      </c>
      <c r="ADW53" s="8">
        <f t="shared" si="49"/>
        <v>1.2341931687285416E-5</v>
      </c>
      <c r="ADX53" s="8">
        <f t="shared" si="49"/>
        <v>1.2072683977574167E-5</v>
      </c>
      <c r="ADY53" s="8">
        <f t="shared" si="49"/>
        <v>1.1809310091428107E-5</v>
      </c>
      <c r="ADZ53" s="8">
        <f t="shared" si="49"/>
        <v>1.155168188735511E-5</v>
      </c>
      <c r="AEA53" s="8">
        <f t="shared" si="49"/>
        <v>1.129967401935763E-5</v>
      </c>
      <c r="AEB53" s="8">
        <f t="shared" si="49"/>
        <v>1.1053163875947096E-5</v>
      </c>
      <c r="AEC53" s="8">
        <f t="shared" si="49"/>
        <v>1.0812031520488694E-5</v>
      </c>
      <c r="AED53" s="8">
        <f t="shared" si="49"/>
        <v>1.0576159632847597E-5</v>
      </c>
      <c r="AEE53" s="8">
        <f t="shared" si="49"/>
        <v>1.034543345230826E-5</v>
      </c>
      <c r="AEF53" s="8">
        <f t="shared" si="49"/>
        <v>1.0119740721738883E-5</v>
      </c>
      <c r="AEG53" s="8">
        <f t="shared" si="49"/>
        <v>9.8989716329740489E-6</v>
      </c>
      <c r="AEH53" s="8">
        <f t="shared" si="49"/>
        <v>9.6830187733888124E-6</v>
      </c>
      <c r="AEI53" s="8">
        <f t="shared" si="49"/>
        <v>9.471777073638373E-6</v>
      </c>
      <c r="AEJ53" s="8">
        <f t="shared" si="49"/>
        <v>9.2651437565377833E-6</v>
      </c>
      <c r="AEK53" s="8">
        <f t="shared" si="49"/>
        <v>9.0630182870569234E-6</v>
      </c>
      <c r="AEL53" s="8">
        <f t="shared" si="49"/>
        <v>8.8653023234063443E-6</v>
      </c>
      <c r="AEM53" s="8">
        <f t="shared" si="49"/>
        <v>8.6718996691902278E-6</v>
      </c>
      <c r="AEN53" s="8">
        <f t="shared" si="49"/>
        <v>8.4827162266031479E-6</v>
      </c>
      <c r="AEO53" s="8">
        <f t="shared" si="49"/>
        <v>8.2976599506478802E-6</v>
      </c>
      <c r="AEP53" s="8">
        <f t="shared" si="49"/>
        <v>8.1166408043519809E-6</v>
      </c>
      <c r="AEQ53" s="8">
        <f t="shared" si="49"/>
        <v>7.9395707149613532E-6</v>
      </c>
      <c r="AER53" s="8">
        <f t="shared" si="49"/>
        <v>7.7663635310894694E-6</v>
      </c>
      <c r="AES53" s="8">
        <f t="shared" si="49"/>
        <v>7.5969349808014299E-6</v>
      </c>
      <c r="AET53" s="8">
        <f t="shared" si="49"/>
        <v>7.4312026306124155E-6</v>
      </c>
      <c r="AEU53" s="8">
        <f t="shared" si="49"/>
        <v>7.2690858453806632E-6</v>
      </c>
      <c r="AEV53" s="8">
        <f t="shared" si="49"/>
        <v>7.1105057490753575E-6</v>
      </c>
      <c r="AEW53" s="8">
        <f t="shared" si="49"/>
        <v>6.9553851864004321E-6</v>
      </c>
      <c r="AEX53" s="8">
        <f t="shared" si="49"/>
        <v>6.8036486852555463E-6</v>
      </c>
      <c r="AEY53" s="8">
        <f t="shared" si="49"/>
        <v>6.6552224200160291E-6</v>
      </c>
      <c r="AEZ53" s="8">
        <f t="shared" si="49"/>
        <v>6.5100341756138756E-6</v>
      </c>
      <c r="AFA53" s="8">
        <f t="shared" si="49"/>
        <v>6.3680133124023481E-6</v>
      </c>
      <c r="AFB53" s="8">
        <f t="shared" si="49"/>
        <v>6.2290907317870746E-6</v>
      </c>
      <c r="AFC53" s="8">
        <f t="shared" ref="AFC53:AHN53" si="50">AFC52/(1+$C$41)^AFC51</f>
        <v>6.0931988426069501E-6</v>
      </c>
      <c r="AFD53" s="8">
        <f t="shared" si="50"/>
        <v>5.9602715282484318E-6</v>
      </c>
      <c r="AFE53" s="8">
        <f t="shared" si="50"/>
        <v>5.8302441144772703E-6</v>
      </c>
      <c r="AFF53" s="8">
        <f t="shared" si="50"/>
        <v>5.7030533379720263E-6</v>
      </c>
      <c r="AFG53" s="8">
        <f t="shared" si="50"/>
        <v>5.5786373155440325E-6</v>
      </c>
      <c r="AFH53" s="8">
        <f t="shared" si="50"/>
        <v>5.45693551402885E-6</v>
      </c>
      <c r="AFI53" s="8">
        <f t="shared" si="50"/>
        <v>5.3378887208345662E-6</v>
      </c>
      <c r="AFJ53" s="8">
        <f t="shared" si="50"/>
        <v>5.2214390151325948E-6</v>
      </c>
      <c r="AFK53" s="8">
        <f t="shared" si="50"/>
        <v>5.1075297396769769E-6</v>
      </c>
      <c r="AFL53" s="8">
        <f t="shared" si="50"/>
        <v>4.9961054732384535E-6</v>
      </c>
      <c r="AFM53" s="8">
        <f t="shared" si="50"/>
        <v>4.8871120036399239E-6</v>
      </c>
      <c r="AFN53" s="8">
        <f t="shared" si="50"/>
        <v>4.7804963013801232E-6</v>
      </c>
      <c r="AFO53" s="8">
        <f t="shared" si="50"/>
        <v>4.6762064938327595E-6</v>
      </c>
      <c r="AFP53" s="8">
        <f t="shared" si="50"/>
        <v>4.5741918400084773E-6</v>
      </c>
      <c r="AFQ53" s="8">
        <f t="shared" si="50"/>
        <v>4.4744027058674319E-6</v>
      </c>
      <c r="AFR53" s="8">
        <f t="shared" si="50"/>
        <v>4.3767905401704088E-6</v>
      </c>
      <c r="AFS53" s="8">
        <f t="shared" si="50"/>
        <v>4.2813078508568089E-6</v>
      </c>
      <c r="AFT53" s="8">
        <f t="shared" si="50"/>
        <v>4.1879081819379214E-6</v>
      </c>
      <c r="AFU53" s="8">
        <f t="shared" si="50"/>
        <v>4.0965460908943107E-6</v>
      </c>
      <c r="AFV53" s="8">
        <f t="shared" si="50"/>
        <v>4.0071771265662904E-6</v>
      </c>
      <c r="AFW53" s="8">
        <f t="shared" si="50"/>
        <v>3.9197578075267292E-6</v>
      </c>
      <c r="AFX53" s="8">
        <f t="shared" si="50"/>
        <v>3.8342456009256646E-6</v>
      </c>
      <c r="AFY53" s="8">
        <f t="shared" si="50"/>
        <v>3.7505989017964522E-6</v>
      </c>
      <c r="AFZ53" s="8">
        <f t="shared" si="50"/>
        <v>3.6687770128133396E-6</v>
      </c>
      <c r="AGA53" s="8">
        <f t="shared" si="50"/>
        <v>3.58874012449067E-6</v>
      </c>
      <c r="AGB53" s="8">
        <f t="shared" si="50"/>
        <v>3.5104492958140356E-6</v>
      </c>
      <c r="AGC53" s="8">
        <f t="shared" si="50"/>
        <v>3.4338664352939833E-6</v>
      </c>
      <c r="AGD53" s="8">
        <f t="shared" si="50"/>
        <v>3.3589542824330396E-6</v>
      </c>
      <c r="AGE53" s="8">
        <f t="shared" si="50"/>
        <v>3.2856763895970595E-6</v>
      </c>
      <c r="AGF53" s="8">
        <f t="shared" si="50"/>
        <v>3.213997104282046E-6</v>
      </c>
      <c r="AGG53" s="8">
        <f t="shared" si="50"/>
        <v>3.1438815517678461E-6</v>
      </c>
      <c r="AGH53" s="8">
        <f t="shared" si="50"/>
        <v>3.0752956181502598E-6</v>
      </c>
      <c r="AGI53" s="8">
        <f t="shared" si="50"/>
        <v>3.0082059337433185E-6</v>
      </c>
      <c r="AGJ53" s="8">
        <f t="shared" si="50"/>
        <v>2.9425798568436564E-6</v>
      </c>
      <c r="AGK53" s="8">
        <f t="shared" si="50"/>
        <v>2.8783854578490628E-6</v>
      </c>
      <c r="AGL53" s="8">
        <f t="shared" si="50"/>
        <v>2.8155915037235169E-6</v>
      </c>
      <c r="AGM53" s="8">
        <f t="shared" si="50"/>
        <v>2.754167442801109E-6</v>
      </c>
      <c r="AGN53" s="8">
        <f t="shared" si="50"/>
        <v>2.6940833899214905E-6</v>
      </c>
      <c r="AGO53" s="8">
        <f t="shared" si="50"/>
        <v>2.6353101118895967E-6</v>
      </c>
      <c r="AGP53" s="8">
        <f t="shared" si="50"/>
        <v>2.5778190132525682E-6</v>
      </c>
      <c r="AGQ53" s="8">
        <f t="shared" si="50"/>
        <v>2.5215821223869842E-6</v>
      </c>
      <c r="AGR53" s="8">
        <f t="shared" si="50"/>
        <v>2.4665720778895769E-6</v>
      </c>
      <c r="AGS53" s="8">
        <f t="shared" si="50"/>
        <v>2.4127621152648722E-6</v>
      </c>
      <c r="AGT53" s="8">
        <f t="shared" si="50"/>
        <v>2.3601260539032311E-6</v>
      </c>
      <c r="AGU53" s="8">
        <f t="shared" si="50"/>
        <v>2.3086382843429808E-6</v>
      </c>
      <c r="AGV53" s="8">
        <f t="shared" si="50"/>
        <v>2.258273755810432E-6</v>
      </c>
      <c r="AGW53" s="8">
        <f t="shared" si="50"/>
        <v>2.2090079640317129E-6</v>
      </c>
      <c r="AGX53" s="8">
        <f t="shared" si="50"/>
        <v>2.1608169393105031E-6</v>
      </c>
      <c r="AGY53" s="8">
        <f t="shared" si="50"/>
        <v>2.1136772348658587E-6</v>
      </c>
      <c r="AGZ53" s="8">
        <f t="shared" si="50"/>
        <v>2.0675659154244512E-6</v>
      </c>
      <c r="AHA53" s="8">
        <f t="shared" si="50"/>
        <v>2.0224605460616821E-6</v>
      </c>
      <c r="AHB53" s="8">
        <f t="shared" si="50"/>
        <v>1.9783391812862263E-6</v>
      </c>
      <c r="AHC53" s="8">
        <f t="shared" si="50"/>
        <v>1.9351803543627158E-6</v>
      </c>
      <c r="AHD53" s="8">
        <f t="shared" si="50"/>
        <v>1.8929630668673435E-6</v>
      </c>
      <c r="AHE53" s="8">
        <f t="shared" si="50"/>
        <v>1.8516667784713325E-6</v>
      </c>
      <c r="AHF53" s="8">
        <f t="shared" si="50"/>
        <v>1.8112713969472693E-6</v>
      </c>
      <c r="AHG53" s="8">
        <f t="shared" si="50"/>
        <v>1.7717572683934742E-6</v>
      </c>
      <c r="AHH53" s="8">
        <f t="shared" si="50"/>
        <v>1.7331051676716198E-6</v>
      </c>
      <c r="AHI53" s="8">
        <f t="shared" si="50"/>
        <v>1.6952962890529642E-6</v>
      </c>
      <c r="AHJ53" s="8">
        <f t="shared" si="50"/>
        <v>1.6583122370686441E-6</v>
      </c>
      <c r="AHK53" s="8">
        <f t="shared" si="50"/>
        <v>1.6221350175595739E-6</v>
      </c>
      <c r="AHL53" s="8">
        <f t="shared" si="50"/>
        <v>1.5867470289215976E-6</v>
      </c>
      <c r="AHM53" s="8">
        <f t="shared" si="50"/>
        <v>1.5521310535416338E-6</v>
      </c>
      <c r="AHN53" s="8">
        <f t="shared" si="50"/>
        <v>1.5182702494206447E-6</v>
      </c>
      <c r="AHO53" s="8">
        <f t="shared" ref="AHO53:AJZ53" si="51">AHO52/(1+$C$41)^AHO51</f>
        <v>1.4851481419793622E-6</v>
      </c>
      <c r="AHP53" s="8">
        <f t="shared" si="51"/>
        <v>1.4527486160427691E-6</v>
      </c>
      <c r="AHQ53" s="8">
        <f t="shared" si="51"/>
        <v>1.4210559079994519E-6</v>
      </c>
      <c r="AHR53" s="8">
        <f t="shared" si="51"/>
        <v>1.390054598131997E-6</v>
      </c>
      <c r="AHS53" s="8">
        <f t="shared" si="51"/>
        <v>1.3597296031147094E-6</v>
      </c>
      <c r="AHT53" s="8">
        <f t="shared" si="51"/>
        <v>1.3300661686749953E-6</v>
      </c>
      <c r="AHU53" s="8">
        <f t="shared" si="51"/>
        <v>1.3010498624148424E-6</v>
      </c>
      <c r="AHV53" s="8">
        <f t="shared" si="51"/>
        <v>1.2726665667889061E-6</v>
      </c>
      <c r="AHW53" s="8">
        <f t="shared" si="51"/>
        <v>1.2449024722357816E-6</v>
      </c>
      <c r="AHX53" s="8">
        <f t="shared" si="51"/>
        <v>1.217744070459124E-6</v>
      </c>
      <c r="AHY53" s="8">
        <f t="shared" si="51"/>
        <v>1.1911781478553431E-6</v>
      </c>
      <c r="AHZ53" s="8">
        <f t="shared" si="51"/>
        <v>1.1651917790846794E-6</v>
      </c>
      <c r="AIA53" s="8">
        <f t="shared" si="51"/>
        <v>1.13977232078253E-6</v>
      </c>
      <c r="AIB53" s="8">
        <f t="shared" si="51"/>
        <v>1.1149074054079681E-6</v>
      </c>
      <c r="AIC53" s="8">
        <f t="shared" si="51"/>
        <v>1.0905849352264605E-6</v>
      </c>
      <c r="AID53" s="8">
        <f t="shared" si="51"/>
        <v>1.0667930764238534E-6</v>
      </c>
      <c r="AIE53" s="8">
        <f t="shared" si="51"/>
        <v>1.043520253348771E-6</v>
      </c>
      <c r="AIF53" s="8">
        <f t="shared" si="51"/>
        <v>1.0207551428806175E-6</v>
      </c>
      <c r="AIG53" s="8">
        <f t="shared" si="51"/>
        <v>9.9848666892044167E-7</v>
      </c>
      <c r="AIH53" s="8">
        <f t="shared" si="51"/>
        <v>9.7670399700199275E-7</v>
      </c>
      <c r="AII53" s="8">
        <f t="shared" si="51"/>
        <v>9.5539652902033747E-7</v>
      </c>
      <c r="AIJ53" s="8">
        <f t="shared" si="51"/>
        <v>9.345538980754742E-7</v>
      </c>
      <c r="AIK53" s="8">
        <f t="shared" si="51"/>
        <v>9.1416596342843981E-7</v>
      </c>
      <c r="AIL53" s="8">
        <f t="shared" si="51"/>
        <v>8.9422280556744959E-7</v>
      </c>
      <c r="AIM53" s="8">
        <f t="shared" si="51"/>
        <v>8.7471472138167834E-7</v>
      </c>
      <c r="AIN53" s="8">
        <f t="shared" si="51"/>
        <v>8.5563221944032023E-7</v>
      </c>
      <c r="AIO53" s="8">
        <f t="shared" si="51"/>
        <v>8.3696601537464771E-7</v>
      </c>
      <c r="AIP53" s="8">
        <f t="shared" si="51"/>
        <v>8.1870702736080763E-7</v>
      </c>
      <c r="AIQ53" s="8">
        <f t="shared" si="51"/>
        <v>8.0084637170116773E-7</v>
      </c>
      <c r="AIR53" s="8">
        <f t="shared" si="51"/>
        <v>7.8337535850205555E-7</v>
      </c>
      <c r="AIS53" s="8">
        <f t="shared" si="51"/>
        <v>7.6628548744579328E-7</v>
      </c>
      <c r="AIT53" s="8">
        <f t="shared" si="51"/>
        <v>7.4956844365496576E-7</v>
      </c>
      <c r="AIU53" s="8">
        <f t="shared" si="51"/>
        <v>7.332160936469165E-7</v>
      </c>
      <c r="AIV53" s="8">
        <f t="shared" si="51"/>
        <v>7.1722048137649361E-7</v>
      </c>
      <c r="AIW53" s="8">
        <f t="shared" si="51"/>
        <v>7.0157382436513113E-7</v>
      </c>
      <c r="AIX53" s="8">
        <f t="shared" si="51"/>
        <v>6.8626850991437366E-7</v>
      </c>
      <c r="AIY53" s="8">
        <f t="shared" si="51"/>
        <v>6.7129709140200614E-7</v>
      </c>
      <c r="AIZ53" s="8">
        <f t="shared" si="51"/>
        <v>6.566522846589889E-7</v>
      </c>
      <c r="AJA53" s="8">
        <f t="shared" si="51"/>
        <v>6.423269644254286E-7</v>
      </c>
      <c r="AJB53" s="8">
        <f t="shared" si="51"/>
        <v>6.2831416088386511E-7</v>
      </c>
      <c r="AJC53" s="8">
        <f t="shared" si="51"/>
        <v>6.1460705626819063E-7</v>
      </c>
      <c r="AJD53" s="8">
        <f t="shared" si="51"/>
        <v>6.0119898154654395E-7</v>
      </c>
      <c r="AJE53" s="8">
        <f t="shared" si="51"/>
        <v>5.8808341317656974E-7</v>
      </c>
      <c r="AJF53" s="8">
        <f t="shared" si="51"/>
        <v>5.7525396993146669E-7</v>
      </c>
      <c r="AJG53" s="8">
        <f t="shared" si="51"/>
        <v>5.6270440979527567E-7</v>
      </c>
      <c r="AJH53" s="8">
        <f t="shared" si="51"/>
        <v>5.5042862692589852E-7</v>
      </c>
      <c r="AJI53" s="8">
        <f t="shared" si="51"/>
        <v>5.3842064868437408E-7</v>
      </c>
      <c r="AJJ53" s="8">
        <f t="shared" si="51"/>
        <v>5.2667463272895757E-7</v>
      </c>
      <c r="AJK53" s="8">
        <f t="shared" si="51"/>
        <v>5.151848641725999E-7</v>
      </c>
      <c r="AJL53" s="8">
        <f t="shared" si="51"/>
        <v>5.0394575280243466E-7</v>
      </c>
      <c r="AJM53" s="8">
        <f t="shared" si="51"/>
        <v>4.92951830359925E-7</v>
      </c>
      <c r="AJN53" s="8">
        <f t="shared" si="51"/>
        <v>4.8219774788034738E-7</v>
      </c>
      <c r="AJO53" s="8">
        <f t="shared" si="51"/>
        <v>4.7167827309031455E-7</v>
      </c>
      <c r="AJP53" s="8">
        <f t="shared" si="51"/>
        <v>4.6138828786207362E-7</v>
      </c>
      <c r="AJQ53" s="8">
        <f t="shared" si="51"/>
        <v>4.5132278572334166E-7</v>
      </c>
      <c r="AJR53" s="8">
        <f t="shared" si="51"/>
        <v>4.414768694214633E-7</v>
      </c>
      <c r="AJS53" s="8">
        <f t="shared" si="51"/>
        <v>4.3184574854071193E-7</v>
      </c>
      <c r="AJT53" s="8">
        <f t="shared" si="51"/>
        <v>4.2242473717156681E-7</v>
      </c>
      <c r="AJU53" s="8">
        <f t="shared" si="51"/>
        <v>4.1320925163083971E-7</v>
      </c>
      <c r="AJV53" s="8">
        <f t="shared" si="51"/>
        <v>4.0419480823153624E-7</v>
      </c>
      <c r="AJW53" s="8">
        <f t="shared" si="51"/>
        <v>3.9537702110137145E-7</v>
      </c>
      <c r="AJX53" s="8">
        <f t="shared" si="51"/>
        <v>3.8675160004887362E-7</v>
      </c>
      <c r="AJY53" s="8">
        <f t="shared" si="51"/>
        <v>3.7831434847604279E-7</v>
      </c>
      <c r="AJZ53" s="8">
        <f t="shared" si="51"/>
        <v>3.7006116133654381E-7</v>
      </c>
      <c r="AKA53" s="8">
        <f t="shared" ref="AKA53:ALO53" si="52">AKA52/(1+$C$41)^AKA51</f>
        <v>3.61988023138445E-7</v>
      </c>
      <c r="AKB53" s="8">
        <f t="shared" si="52"/>
        <v>3.5409100599052669E-7</v>
      </c>
      <c r="AKC53" s="8">
        <f t="shared" si="52"/>
        <v>3.4636626769121182E-7</v>
      </c>
      <c r="AKD53" s="8">
        <f t="shared" si="52"/>
        <v>3.3881004985918752E-7</v>
      </c>
      <c r="AKE53" s="8">
        <f t="shared" si="52"/>
        <v>3.3141867610480842E-7</v>
      </c>
      <c r="AKF53" s="8">
        <f t="shared" si="52"/>
        <v>3.2418855024139256E-7</v>
      </c>
      <c r="AKG53" s="8">
        <f t="shared" si="52"/>
        <v>3.1711615453553816E-7</v>
      </c>
      <c r="AKH53" s="8">
        <f t="shared" si="52"/>
        <v>3.1019804799561186E-7</v>
      </c>
      <c r="AKI53" s="8">
        <f t="shared" si="52"/>
        <v>3.0343086469757427E-7</v>
      </c>
      <c r="AKJ53" s="8">
        <f t="shared" si="52"/>
        <v>2.9681131214732869E-7</v>
      </c>
      <c r="AKK53" s="8">
        <f t="shared" si="52"/>
        <v>2.9033616967879708E-7</v>
      </c>
      <c r="AKL53" s="8">
        <f t="shared" si="52"/>
        <v>2.8400228688694152E-7</v>
      </c>
      <c r="AKM53" s="8">
        <f t="shared" si="52"/>
        <v>2.7780658209497263E-7</v>
      </c>
      <c r="AKN53" s="8">
        <f t="shared" si="52"/>
        <v>2.7174604085499481E-7</v>
      </c>
      <c r="AKO53" s="8">
        <f t="shared" si="52"/>
        <v>2.6581771448136221E-7</v>
      </c>
      <c r="AKP53" s="8">
        <f t="shared" si="52"/>
        <v>2.6001871861602957E-7</v>
      </c>
      <c r="AKQ53" s="8">
        <f t="shared" si="52"/>
        <v>2.5434623182520219E-7</v>
      </c>
      <c r="AKR53" s="8">
        <f t="shared" si="52"/>
        <v>2.4879749422659986E-7</v>
      </c>
      <c r="AKS53" s="8">
        <f t="shared" si="52"/>
        <v>2.4336980614666817E-7</v>
      </c>
      <c r="AKT53" s="8">
        <f t="shared" si="52"/>
        <v>2.380605268070842E-7</v>
      </c>
      <c r="AKU53" s="8">
        <f t="shared" si="52"/>
        <v>2.3286707303991631E-7</v>
      </c>
      <c r="AKV53" s="8">
        <f t="shared" si="52"/>
        <v>2.2778691803081413E-7</v>
      </c>
      <c r="AKW53" s="8">
        <f t="shared" si="52"/>
        <v>2.228175900896164E-7</v>
      </c>
      <c r="AKX53" s="8">
        <f t="shared" si="52"/>
        <v>2.1795667144777901E-7</v>
      </c>
      <c r="AKY53" s="8">
        <f t="shared" si="52"/>
        <v>2.132017970820378E-7</v>
      </c>
      <c r="AKZ53" s="8">
        <f t="shared" si="52"/>
        <v>2.0855065356373435E-7</v>
      </c>
      <c r="ALA53" s="8">
        <f t="shared" si="52"/>
        <v>2.0400097793324401E-7</v>
      </c>
      <c r="ALB53" s="8">
        <f t="shared" si="52"/>
        <v>1.9955055659895906E-7</v>
      </c>
      <c r="ALC53" s="8">
        <f t="shared" si="52"/>
        <v>1.9519722426029237E-7</v>
      </c>
      <c r="ALD53" s="8">
        <f t="shared" si="52"/>
        <v>1.9093886285417472E-7</v>
      </c>
      <c r="ALE53" s="8">
        <f t="shared" si="52"/>
        <v>1.8677340052453645E-7</v>
      </c>
      <c r="ALF53" s="8">
        <f t="shared" si="52"/>
        <v>1.8269881061426979E-7</v>
      </c>
      <c r="ALG53" s="8">
        <f t="shared" si="52"/>
        <v>1.7871311067918278E-7</v>
      </c>
      <c r="ALH53" s="8">
        <f t="shared" si="52"/>
        <v>1.7481436152346401E-7</v>
      </c>
      <c r="ALI53" s="8">
        <f t="shared" si="52"/>
        <v>1.7100066625618937E-7</v>
      </c>
      <c r="ALJ53" s="8">
        <f t="shared" si="52"/>
        <v>1.6727016936841216E-7</v>
      </c>
      <c r="ALK53" s="8">
        <f t="shared" si="52"/>
        <v>1.6362105583038676E-7</v>
      </c>
      <c r="ALL53" s="8">
        <f t="shared" si="52"/>
        <v>1.6005155020848699E-7</v>
      </c>
      <c r="ALM53" s="8">
        <f t="shared" si="52"/>
        <v>1.5655991580138973E-7</v>
      </c>
      <c r="ALN53" s="8">
        <f t="shared" si="52"/>
        <v>1.5314445379510288E-7</v>
      </c>
      <c r="ALO53" s="8">
        <f t="shared" si="52"/>
        <v>1.4980350243642775E-7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64</v>
      </c>
      <c r="C59" s="21" t="s">
        <v>60</v>
      </c>
    </row>
    <row r="60" spans="1:1103" x14ac:dyDescent="0.2">
      <c r="B60" s="2" t="s">
        <v>65</v>
      </c>
      <c r="C60" s="21" t="s">
        <v>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1:XFD12">
    <cfRule type="expression" dxfId="323" priority="2">
      <formula>AND(ISNUMBER(A1),NOT(_xlfn.ISFORMULA(A1)))</formula>
    </cfRule>
  </conditionalFormatting>
  <conditionalFormatting sqref="B43:D43">
    <cfRule type="expression" dxfId="322" priority="8">
      <formula>AND(ISNUMBER(B43),NOT(_xlfn.ISFORMULA(B43)))</formula>
    </cfRule>
  </conditionalFormatting>
  <conditionalFormatting sqref="F20">
    <cfRule type="expression" dxfId="321" priority="1">
      <formula>AND(ISNUMBER(F20),NOT(_xlfn.ISFORMULA(F20)))</formula>
    </cfRule>
  </conditionalFormatting>
  <conditionalFormatting sqref="F21:P28 A14:XFD19 A20:E22 E23:E28 E29:XFD31 A35 A36:XFD40">
    <cfRule type="expression" dxfId="320" priority="9">
      <formula>AND(ISNUMBER(A14),NOT(_xlfn.ISFORMULA(A14)))</formula>
    </cfRule>
  </conditionalFormatting>
  <conditionalFormatting sqref="G13:P18">
    <cfRule type="cellIs" dxfId="319" priority="11" operator="lessThan">
      <formula>0</formula>
    </cfRule>
    <cfRule type="cellIs" dxfId="318" priority="12" operator="between">
      <formula>0</formula>
      <formula>0.999</formula>
    </cfRule>
    <cfRule type="cellIs" dxfId="317" priority="13" operator="greaterThan">
      <formula>1</formula>
    </cfRule>
  </conditionalFormatting>
  <conditionalFormatting sqref="G23:P28 A13:D13 F13:XFD13 G13:P18 D23 B23:B24 A23:A31 C24:D24 B25:D25 B26:B27 C27:C28 B28:D28 B30:D31 A32:E34 I32:XFD35 C35:E35 B41:XFD42 A41:A50 E43:XFD44 B45:E49 F45:XFD50 A51:XFD53 A58:A76 F58:XFD76 B59:E75 A77:XFD1048576">
    <cfRule type="expression" dxfId="316" priority="10">
      <formula>AND(ISNUMBER(A13),NOT(_xlfn.ISFORMULA(A13)))</formula>
    </cfRule>
  </conditionalFormatting>
  <conditionalFormatting sqref="G23:P28">
    <cfRule type="cellIs" dxfId="315" priority="5" operator="lessThan">
      <formula>0</formula>
    </cfRule>
    <cfRule type="cellIs" dxfId="314" priority="6" operator="between">
      <formula>0</formula>
      <formula>0.999</formula>
    </cfRule>
    <cfRule type="cellIs" dxfId="313" priority="7" operator="greaterThan">
      <formula>1</formula>
    </cfRule>
  </conditionalFormatting>
  <conditionalFormatting sqref="Q20:XFD28">
    <cfRule type="expression" dxfId="312" priority="3">
      <formula>AND(ISNUMBER(Q20),NOT(_xlfn.ISFORMULA(Q20)))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F63B-2368-0040-9173-A03F02F64FBC}">
  <dimension ref="A1:APK76"/>
  <sheetViews>
    <sheetView topLeftCell="A9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187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-0.94079012345679003</v>
      </c>
      <c r="H13" s="25">
        <f t="shared" ref="H13:P18" si="1">(($C$28*H$12)-($C$12*$F13))/($C$12*$F13)</f>
        <v>-0.88158024691358017</v>
      </c>
      <c r="I13" s="25">
        <f t="shared" si="1"/>
        <v>-0.8223703703703702</v>
      </c>
      <c r="J13" s="25">
        <f t="shared" si="1"/>
        <v>-0.76316049382716034</v>
      </c>
      <c r="K13" s="25">
        <f t="shared" si="1"/>
        <v>-0.70395061728395036</v>
      </c>
      <c r="L13" s="25">
        <f t="shared" si="1"/>
        <v>-0.6447407407407405</v>
      </c>
      <c r="M13" s="25">
        <f t="shared" si="1"/>
        <v>-0.58553086419753053</v>
      </c>
      <c r="N13" s="25">
        <f t="shared" si="1"/>
        <v>-0.52632098765432067</v>
      </c>
      <c r="O13" s="25">
        <f t="shared" si="1"/>
        <v>-0.4671111111111107</v>
      </c>
      <c r="P13" s="25">
        <f t="shared" si="1"/>
        <v>-0.40790123456790078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-0.78684444444444424</v>
      </c>
      <c r="H14" s="25">
        <f t="shared" si="1"/>
        <v>-0.57368888888888858</v>
      </c>
      <c r="I14" s="25">
        <f t="shared" si="1"/>
        <v>-0.36053333333333287</v>
      </c>
      <c r="J14" s="25">
        <f t="shared" si="1"/>
        <v>-0.14737777777777714</v>
      </c>
      <c r="K14" s="25">
        <f t="shared" si="1"/>
        <v>6.5777777777778587E-2</v>
      </c>
      <c r="L14" s="25">
        <f t="shared" si="1"/>
        <v>0.27893333333333431</v>
      </c>
      <c r="M14" s="25">
        <f t="shared" si="1"/>
        <v>0.49208888888889002</v>
      </c>
      <c r="N14" s="25">
        <f t="shared" si="1"/>
        <v>0.70524444444444578</v>
      </c>
      <c r="O14" s="25">
        <f t="shared" si="1"/>
        <v>0.91840000000000144</v>
      </c>
      <c r="P14" s="25">
        <f t="shared" si="1"/>
        <v>1.1315555555555572</v>
      </c>
    </row>
    <row r="15" spans="1:18" x14ac:dyDescent="0.2">
      <c r="B15" s="2" t="s">
        <v>86</v>
      </c>
      <c r="F15" s="24">
        <v>100</v>
      </c>
      <c r="G15" s="25">
        <f t="shared" si="2"/>
        <v>-0.89342222222222212</v>
      </c>
      <c r="H15" s="25">
        <f t="shared" si="1"/>
        <v>-0.78684444444444424</v>
      </c>
      <c r="I15" s="25">
        <f t="shared" si="1"/>
        <v>-0.68026666666666646</v>
      </c>
      <c r="J15" s="25">
        <f t="shared" si="1"/>
        <v>-0.57368888888888858</v>
      </c>
      <c r="K15" s="25">
        <f t="shared" si="1"/>
        <v>-0.4671111111111107</v>
      </c>
      <c r="L15" s="25">
        <f t="shared" si="1"/>
        <v>-0.36053333333333287</v>
      </c>
      <c r="M15" s="25">
        <f t="shared" si="1"/>
        <v>-0.25395555555555499</v>
      </c>
      <c r="N15" s="25">
        <f t="shared" si="1"/>
        <v>-0.14737777777777714</v>
      </c>
      <c r="O15" s="25">
        <f t="shared" si="1"/>
        <v>-4.0799999999999274E-2</v>
      </c>
      <c r="P15" s="25">
        <f t="shared" si="1"/>
        <v>6.5777777777778587E-2</v>
      </c>
    </row>
    <row r="16" spans="1:18" x14ac:dyDescent="0.2">
      <c r="B16" s="34" t="s">
        <v>6</v>
      </c>
      <c r="C16" s="47">
        <v>600000</v>
      </c>
      <c r="D16" s="6"/>
      <c r="F16" s="24">
        <v>200</v>
      </c>
      <c r="G16" s="25">
        <f t="shared" si="2"/>
        <v>-0.94671111111111106</v>
      </c>
      <c r="H16" s="25">
        <f t="shared" si="1"/>
        <v>-0.89342222222222212</v>
      </c>
      <c r="I16" s="25">
        <f t="shared" si="1"/>
        <v>-0.84013333333333318</v>
      </c>
      <c r="J16" s="25">
        <f t="shared" si="1"/>
        <v>-0.78684444444444424</v>
      </c>
      <c r="K16" s="25">
        <f t="shared" si="1"/>
        <v>-0.73355555555555541</v>
      </c>
      <c r="L16" s="25">
        <f t="shared" si="1"/>
        <v>-0.68026666666666646</v>
      </c>
      <c r="M16" s="25">
        <f t="shared" si="1"/>
        <v>-0.62697777777777752</v>
      </c>
      <c r="N16" s="25">
        <f t="shared" si="1"/>
        <v>-0.57368888888888858</v>
      </c>
      <c r="O16" s="25">
        <f t="shared" si="1"/>
        <v>-0.52039999999999964</v>
      </c>
      <c r="P16" s="25">
        <f t="shared" si="1"/>
        <v>-0.4671111111111107</v>
      </c>
    </row>
    <row r="17" spans="2:17" x14ac:dyDescent="0.2">
      <c r="B17" s="34" t="s">
        <v>8</v>
      </c>
      <c r="C17" s="47">
        <v>4400</v>
      </c>
      <c r="D17" s="6"/>
      <c r="F17" s="24">
        <v>300</v>
      </c>
      <c r="G17" s="25">
        <f t="shared" si="2"/>
        <v>-0.96447407407407404</v>
      </c>
      <c r="H17" s="25">
        <f t="shared" si="1"/>
        <v>-0.92894814814814808</v>
      </c>
      <c r="I17" s="25">
        <f t="shared" si="1"/>
        <v>-0.89342222222222212</v>
      </c>
      <c r="J17" s="25">
        <f t="shared" si="1"/>
        <v>-0.85789629629629616</v>
      </c>
      <c r="K17" s="25">
        <f t="shared" si="1"/>
        <v>-0.8223703703703702</v>
      </c>
      <c r="L17" s="25">
        <f t="shared" si="1"/>
        <v>-0.78684444444444424</v>
      </c>
      <c r="M17" s="25">
        <f t="shared" si="1"/>
        <v>-0.75131851851851827</v>
      </c>
      <c r="N17" s="25">
        <f t="shared" si="1"/>
        <v>-0.71579259259259242</v>
      </c>
      <c r="O17" s="25">
        <f t="shared" si="1"/>
        <v>-0.68026666666666646</v>
      </c>
      <c r="P17" s="25">
        <f t="shared" si="1"/>
        <v>-0.6447407407407405</v>
      </c>
    </row>
    <row r="18" spans="2:17" x14ac:dyDescent="0.2">
      <c r="B18" s="34" t="s">
        <v>9</v>
      </c>
      <c r="C18" s="34">
        <f>C17/2000</f>
        <v>2.2000000000000002</v>
      </c>
      <c r="D18" s="6" t="s">
        <v>89</v>
      </c>
      <c r="F18" s="24">
        <v>400</v>
      </c>
      <c r="G18" s="25">
        <f t="shared" si="2"/>
        <v>-0.97335555555555553</v>
      </c>
      <c r="H18" s="25">
        <f t="shared" si="1"/>
        <v>-0.94671111111111106</v>
      </c>
      <c r="I18" s="25">
        <f t="shared" si="1"/>
        <v>-0.92006666666666659</v>
      </c>
      <c r="J18" s="25">
        <f t="shared" si="1"/>
        <v>-0.89342222222222212</v>
      </c>
      <c r="K18" s="25">
        <f t="shared" si="1"/>
        <v>-0.86677777777777765</v>
      </c>
      <c r="L18" s="25">
        <f t="shared" si="1"/>
        <v>-0.84013333333333318</v>
      </c>
      <c r="M18" s="25">
        <f t="shared" si="1"/>
        <v>-0.81348888888888871</v>
      </c>
      <c r="N18" s="25">
        <f t="shared" si="1"/>
        <v>-0.78684444444444424</v>
      </c>
      <c r="O18" s="25">
        <f t="shared" si="1"/>
        <v>-0.76019999999999976</v>
      </c>
      <c r="P18" s="25">
        <f t="shared" si="1"/>
        <v>-0.73355555555555541</v>
      </c>
    </row>
    <row r="19" spans="2:17" x14ac:dyDescent="0.2">
      <c r="B19" s="34" t="s">
        <v>90</v>
      </c>
      <c r="C19" s="48">
        <v>0.109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218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-0.94079012345679003</v>
      </c>
      <c r="H23" s="25">
        <f t="shared" si="4"/>
        <v>-0.88158024691358017</v>
      </c>
      <c r="I23" s="25">
        <f t="shared" si="4"/>
        <v>-0.8223703703703702</v>
      </c>
      <c r="J23" s="25">
        <f t="shared" si="4"/>
        <v>-0.76316049382716034</v>
      </c>
      <c r="K23" s="25">
        <f t="shared" si="4"/>
        <v>-0.70395061728395036</v>
      </c>
      <c r="L23" s="25">
        <f t="shared" si="4"/>
        <v>-0.6447407407407405</v>
      </c>
      <c r="M23" s="25">
        <f t="shared" si="4"/>
        <v>-0.58553086419753053</v>
      </c>
      <c r="N23" s="25">
        <f t="shared" si="4"/>
        <v>-0.52632098765432067</v>
      </c>
      <c r="O23" s="25">
        <f t="shared" si="4"/>
        <v>-0.4671111111111107</v>
      </c>
      <c r="P23" s="25">
        <f t="shared" si="4"/>
        <v>-0.40790123456790078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479.6</v>
      </c>
      <c r="F24" s="77">
        <v>0.05</v>
      </c>
      <c r="G24" s="25">
        <f t="shared" si="4"/>
        <v>-0.97039506172839507</v>
      </c>
      <c r="H24" s="25">
        <f t="shared" si="4"/>
        <v>-0.94079012345679003</v>
      </c>
      <c r="I24" s="25">
        <f t="shared" si="4"/>
        <v>-0.9111851851851851</v>
      </c>
      <c r="J24" s="25">
        <f t="shared" si="4"/>
        <v>-0.88158024691358017</v>
      </c>
      <c r="K24" s="25">
        <f t="shared" si="4"/>
        <v>-0.85197530864197524</v>
      </c>
      <c r="L24" s="25">
        <f t="shared" si="4"/>
        <v>-0.8223703703703702</v>
      </c>
      <c r="M24" s="25">
        <f t="shared" si="4"/>
        <v>-0.79276543209876527</v>
      </c>
      <c r="N24" s="25">
        <f t="shared" si="4"/>
        <v>-0.76316049382716034</v>
      </c>
      <c r="O24" s="25">
        <f t="shared" si="4"/>
        <v>-0.73355555555555541</v>
      </c>
      <c r="P24" s="25">
        <f t="shared" si="4"/>
        <v>-0.70395061728395036</v>
      </c>
    </row>
    <row r="25" spans="2:17" x14ac:dyDescent="0.2">
      <c r="F25" s="25">
        <v>0.15</v>
      </c>
      <c r="G25" s="25">
        <f t="shared" si="4"/>
        <v>-0.91118518518518521</v>
      </c>
      <c r="H25" s="25">
        <f t="shared" si="4"/>
        <v>-0.82237037037037053</v>
      </c>
      <c r="I25" s="25">
        <f t="shared" si="4"/>
        <v>-0.73355555555555574</v>
      </c>
      <c r="J25" s="25">
        <f t="shared" si="4"/>
        <v>-0.64474074074074106</v>
      </c>
      <c r="K25" s="25">
        <f t="shared" si="4"/>
        <v>-0.55592592592592627</v>
      </c>
      <c r="L25" s="25">
        <f t="shared" si="4"/>
        <v>-0.46711111111111153</v>
      </c>
      <c r="M25" s="25">
        <f t="shared" si="4"/>
        <v>-0.3782962962962968</v>
      </c>
      <c r="N25" s="25">
        <f t="shared" si="4"/>
        <v>-0.28948148148148206</v>
      </c>
      <c r="O25" s="25">
        <f t="shared" si="4"/>
        <v>-0.20066666666666733</v>
      </c>
      <c r="P25" s="25">
        <f t="shared" si="4"/>
        <v>-0.11185185185185258</v>
      </c>
    </row>
    <row r="26" spans="2:17" x14ac:dyDescent="0.2">
      <c r="B26" s="26" t="s">
        <v>1</v>
      </c>
      <c r="F26" s="25">
        <v>0.2</v>
      </c>
      <c r="G26" s="25">
        <f t="shared" si="4"/>
        <v>-0.88158024691358028</v>
      </c>
      <c r="H26" s="25">
        <f t="shared" si="4"/>
        <v>-0.76316049382716056</v>
      </c>
      <c r="I26" s="25">
        <f t="shared" si="4"/>
        <v>-0.64474074074074095</v>
      </c>
      <c r="J26" s="25">
        <f t="shared" si="4"/>
        <v>-0.52632098765432123</v>
      </c>
      <c r="K26" s="25">
        <f t="shared" si="4"/>
        <v>-0.40790123456790151</v>
      </c>
      <c r="L26" s="25">
        <f t="shared" si="4"/>
        <v>-0.28948148148148178</v>
      </c>
      <c r="M26" s="25">
        <f t="shared" si="4"/>
        <v>-0.17106172839506209</v>
      </c>
      <c r="N26" s="25">
        <f t="shared" si="4"/>
        <v>-5.2641975308642376E-2</v>
      </c>
      <c r="O26" s="25">
        <f t="shared" si="4"/>
        <v>6.5777777777777324E-2</v>
      </c>
      <c r="P26" s="25">
        <f t="shared" si="4"/>
        <v>0.18419753086419702</v>
      </c>
    </row>
    <row r="27" spans="2:17" x14ac:dyDescent="0.2">
      <c r="B27" s="34" t="s">
        <v>0</v>
      </c>
      <c r="C27" s="33">
        <f>C24+(C24*C21)</f>
        <v>527.56000000000006</v>
      </c>
      <c r="F27" s="25">
        <v>0.25</v>
      </c>
      <c r="G27" s="25">
        <f t="shared" si="4"/>
        <v>-0.85197530864197535</v>
      </c>
      <c r="H27" s="25">
        <f t="shared" si="4"/>
        <v>-0.7039506172839507</v>
      </c>
      <c r="I27" s="25">
        <f t="shared" si="4"/>
        <v>-0.55592592592592605</v>
      </c>
      <c r="J27" s="25">
        <f t="shared" si="4"/>
        <v>-0.40790123456790134</v>
      </c>
      <c r="K27" s="25">
        <f t="shared" si="4"/>
        <v>-0.25987654320987669</v>
      </c>
      <c r="L27" s="25">
        <f t="shared" si="4"/>
        <v>-0.11185185185185202</v>
      </c>
      <c r="M27" s="25">
        <f t="shared" si="4"/>
        <v>3.6172839506172644E-2</v>
      </c>
      <c r="N27" s="25">
        <f t="shared" si="4"/>
        <v>0.1841975308641973</v>
      </c>
      <c r="O27" s="25">
        <f t="shared" si="4"/>
        <v>0.33222222222222209</v>
      </c>
      <c r="P27" s="25">
        <f t="shared" si="4"/>
        <v>0.48024691358024663</v>
      </c>
    </row>
    <row r="28" spans="2:17" ht="15" customHeight="1" x14ac:dyDescent="0.2">
      <c r="B28" s="34" t="s">
        <v>2</v>
      </c>
      <c r="C28" s="33">
        <f>C27-C24</f>
        <v>47.960000000000036</v>
      </c>
      <c r="F28" s="25">
        <v>0.3</v>
      </c>
      <c r="G28" s="25">
        <f t="shared" si="4"/>
        <v>-0.82237037037037042</v>
      </c>
      <c r="H28" s="25">
        <f t="shared" si="4"/>
        <v>-0.64474074074074073</v>
      </c>
      <c r="I28" s="25">
        <f t="shared" si="4"/>
        <v>-0.46711111111111114</v>
      </c>
      <c r="J28" s="25">
        <f t="shared" si="4"/>
        <v>-0.28948148148148151</v>
      </c>
      <c r="K28" s="25">
        <f t="shared" si="4"/>
        <v>-0.11185185185185188</v>
      </c>
      <c r="L28" s="25">
        <f t="shared" si="4"/>
        <v>6.5777777777777741E-2</v>
      </c>
      <c r="M28" s="25">
        <f t="shared" si="4"/>
        <v>0.24340740740740738</v>
      </c>
      <c r="N28" s="25">
        <f t="shared" si="4"/>
        <v>0.42103703703703699</v>
      </c>
      <c r="O28" s="25">
        <f t="shared" si="4"/>
        <v>0.59866666666666679</v>
      </c>
      <c r="P28" s="25">
        <f t="shared" si="4"/>
        <v>0.77629629629629626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2700000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0">
        <f>D38/C12</f>
        <v>170.84415332598826</v>
      </c>
      <c r="D38" s="70">
        <f>SUM(C53:V53)</f>
        <v>768.79868996694711</v>
      </c>
    </row>
    <row r="39" spans="1:1103" x14ac:dyDescent="0.2">
      <c r="B39" s="1" t="s">
        <v>147</v>
      </c>
      <c r="C39" s="70">
        <f>D39/C12</f>
        <v>478.95819589390794</v>
      </c>
      <c r="D39" s="70">
        <f>SUM(C53:ALO53)</f>
        <v>2155.3118815225857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47.960000000000036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38.368000000000031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38.365856606021303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47.960000000000036</v>
      </c>
      <c r="D52" s="8">
        <f t="shared" ref="D52:BO52" si="21">C52*(1-$C$43)</f>
        <v>47.851994080000033</v>
      </c>
      <c r="E52" s="8">
        <f t="shared" si="21"/>
        <v>47.744231389331873</v>
      </c>
      <c r="F52" s="8">
        <f t="shared" si="21"/>
        <v>47.636711380243099</v>
      </c>
      <c r="G52" s="8">
        <f t="shared" si="21"/>
        <v>47.529433506214794</v>
      </c>
      <c r="H52" s="8">
        <f t="shared" si="21"/>
        <v>47.422397221958796</v>
      </c>
      <c r="I52" s="8">
        <f t="shared" si="21"/>
        <v>47.315601983414943</v>
      </c>
      <c r="J52" s="8">
        <f t="shared" si="21"/>
        <v>47.209047247748295</v>
      </c>
      <c r="K52" s="8">
        <f t="shared" si="21"/>
        <v>47.102732473346364</v>
      </c>
      <c r="L52" s="8">
        <f t="shared" si="21"/>
        <v>46.996657119816383</v>
      </c>
      <c r="M52" s="8">
        <f t="shared" si="21"/>
        <v>46.890820647982558</v>
      </c>
      <c r="N52" s="8">
        <f t="shared" si="21"/>
        <v>46.785222519883298</v>
      </c>
      <c r="O52" s="8">
        <f t="shared" si="21"/>
        <v>46.679862198768518</v>
      </c>
      <c r="P52" s="8">
        <f t="shared" si="21"/>
        <v>46.574739149096892</v>
      </c>
      <c r="Q52" s="8">
        <f t="shared" si="21"/>
        <v>46.469852836533121</v>
      </c>
      <c r="R52" s="8">
        <f t="shared" si="21"/>
        <v>46.365202727945245</v>
      </c>
      <c r="S52" s="8">
        <f t="shared" si="21"/>
        <v>46.260788291401909</v>
      </c>
      <c r="T52" s="8">
        <f t="shared" si="21"/>
        <v>46.156608996169673</v>
      </c>
      <c r="U52" s="8">
        <f t="shared" si="21"/>
        <v>46.052664312710299</v>
      </c>
      <c r="V52" s="8">
        <f t="shared" si="21"/>
        <v>45.948953712678076</v>
      </c>
      <c r="W52" s="8">
        <f t="shared" si="21"/>
        <v>45.845476668917122</v>
      </c>
      <c r="X52" s="8">
        <f t="shared" si="21"/>
        <v>45.742232655458722</v>
      </c>
      <c r="Y52" s="8">
        <f t="shared" si="21"/>
        <v>45.639221147518626</v>
      </c>
      <c r="Z52" s="8">
        <f t="shared" si="21"/>
        <v>45.536441621494411</v>
      </c>
      <c r="AA52" s="8">
        <f t="shared" si="21"/>
        <v>45.433893554962808</v>
      </c>
      <c r="AB52" s="8">
        <f t="shared" si="21"/>
        <v>45.331576426677032</v>
      </c>
      <c r="AC52" s="8">
        <f t="shared" si="21"/>
        <v>45.229489716564153</v>
      </c>
      <c r="AD52" s="8">
        <f t="shared" si="21"/>
        <v>45.12763290572245</v>
      </c>
      <c r="AE52" s="8">
        <f t="shared" si="21"/>
        <v>45.02600547641876</v>
      </c>
      <c r="AF52" s="8">
        <f t="shared" si="21"/>
        <v>44.924606912085864</v>
      </c>
      <c r="AG52" s="8">
        <f t="shared" si="21"/>
        <v>44.823436697319842</v>
      </c>
      <c r="AH52" s="8">
        <f t="shared" si="21"/>
        <v>44.722494317877477</v>
      </c>
      <c r="AI52" s="8">
        <f t="shared" si="21"/>
        <v>44.621779260673613</v>
      </c>
      <c r="AJ52" s="8">
        <f t="shared" si="21"/>
        <v>44.521291013778573</v>
      </c>
      <c r="AK52" s="8">
        <f t="shared" si="21"/>
        <v>44.421029066415542</v>
      </c>
      <c r="AL52" s="8">
        <f t="shared" si="21"/>
        <v>44.320992908957976</v>
      </c>
      <c r="AM52" s="8">
        <f t="shared" si="21"/>
        <v>44.221182032927004</v>
      </c>
      <c r="AN52" s="8">
        <f t="shared" si="21"/>
        <v>44.121595930988853</v>
      </c>
      <c r="AO52" s="8">
        <f t="shared" si="21"/>
        <v>44.022234096952268</v>
      </c>
      <c r="AP52" s="8">
        <f t="shared" si="21"/>
        <v>43.923096025765929</v>
      </c>
      <c r="AQ52" s="8">
        <f t="shared" si="21"/>
        <v>43.824181213515899</v>
      </c>
      <c r="AR52" s="8">
        <f t="shared" si="21"/>
        <v>43.725489157423063</v>
      </c>
      <c r="AS52" s="8">
        <f t="shared" si="21"/>
        <v>43.627019355840545</v>
      </c>
      <c r="AT52" s="8">
        <f t="shared" si="21"/>
        <v>43.528771308251194</v>
      </c>
      <c r="AU52" s="8">
        <f t="shared" si="21"/>
        <v>43.430744515265012</v>
      </c>
      <c r="AV52" s="8">
        <f t="shared" si="21"/>
        <v>43.332938478616633</v>
      </c>
      <c r="AW52" s="8">
        <f t="shared" si="21"/>
        <v>43.235352701162789</v>
      </c>
      <c r="AX52" s="8">
        <f t="shared" si="21"/>
        <v>43.137986686879771</v>
      </c>
      <c r="AY52" s="8">
        <f t="shared" si="21"/>
        <v>43.040839940860913</v>
      </c>
      <c r="AZ52" s="8">
        <f t="shared" si="21"/>
        <v>42.943911969314094</v>
      </c>
      <c r="BA52" s="8">
        <f t="shared" si="21"/>
        <v>42.847202279559198</v>
      </c>
      <c r="BB52" s="8">
        <f t="shared" si="21"/>
        <v>42.75071038002563</v>
      </c>
      <c r="BC52" s="8">
        <f t="shared" si="21"/>
        <v>42.654435780249813</v>
      </c>
      <c r="BD52" s="8">
        <f t="shared" si="21"/>
        <v>42.558377990872685</v>
      </c>
      <c r="BE52" s="8">
        <f t="shared" si="21"/>
        <v>42.46253652363724</v>
      </c>
      <c r="BF52" s="8">
        <f t="shared" si="21"/>
        <v>42.366910891386006</v>
      </c>
      <c r="BG52" s="8">
        <f t="shared" si="21"/>
        <v>42.271500608058602</v>
      </c>
      <c r="BH52" s="8">
        <f t="shared" si="21"/>
        <v>42.176305188689255</v>
      </c>
      <c r="BI52" s="8">
        <f t="shared" si="21"/>
        <v>42.081324149404324</v>
      </c>
      <c r="BJ52" s="8">
        <f t="shared" si="21"/>
        <v>41.986557007419862</v>
      </c>
      <c r="BK52" s="8">
        <f t="shared" si="21"/>
        <v>41.892003281039152</v>
      </c>
      <c r="BL52" s="8">
        <f t="shared" si="21"/>
        <v>41.79766248965025</v>
      </c>
      <c r="BM52" s="8">
        <f t="shared" si="21"/>
        <v>41.70353415372356</v>
      </c>
      <c r="BN52" s="8">
        <f t="shared" si="21"/>
        <v>41.609617794809374</v>
      </c>
      <c r="BO52" s="8">
        <f t="shared" si="21"/>
        <v>41.515912935535461</v>
      </c>
      <c r="BP52" s="8">
        <f t="shared" ref="BP52:EA52" si="22">BO52*(1-$C$43)</f>
        <v>41.422419099604632</v>
      </c>
      <c r="BQ52" s="8">
        <f t="shared" si="22"/>
        <v>41.32913581179232</v>
      </c>
      <c r="BR52" s="8">
        <f t="shared" si="22"/>
        <v>41.236062597944162</v>
      </c>
      <c r="BS52" s="8">
        <f t="shared" si="22"/>
        <v>41.143198984973587</v>
      </c>
      <c r="BT52" s="8">
        <f t="shared" si="22"/>
        <v>41.050544500859424</v>
      </c>
      <c r="BU52" s="8">
        <f t="shared" si="22"/>
        <v>40.958098674643487</v>
      </c>
      <c r="BV52" s="8">
        <f t="shared" si="22"/>
        <v>40.865861036428186</v>
      </c>
      <c r="BW52" s="8">
        <f t="shared" si="22"/>
        <v>40.773831117374151</v>
      </c>
      <c r="BX52" s="8">
        <f t="shared" si="22"/>
        <v>40.682008449697825</v>
      </c>
      <c r="BY52" s="8">
        <f t="shared" si="22"/>
        <v>40.590392566669102</v>
      </c>
      <c r="BZ52" s="8">
        <f t="shared" si="22"/>
        <v>40.498983002608959</v>
      </c>
      <c r="CA52" s="8">
        <f t="shared" si="22"/>
        <v>40.407779292887085</v>
      </c>
      <c r="CB52" s="8">
        <f t="shared" si="22"/>
        <v>40.316780973919499</v>
      </c>
      <c r="CC52" s="8">
        <f t="shared" si="22"/>
        <v>40.22598758316623</v>
      </c>
      <c r="CD52" s="8">
        <f t="shared" si="22"/>
        <v>40.135398659128938</v>
      </c>
      <c r="CE52" s="8">
        <f t="shared" si="22"/>
        <v>40.045013741348576</v>
      </c>
      <c r="CF52" s="8">
        <f t="shared" si="22"/>
        <v>39.954832370403061</v>
      </c>
      <c r="CG52" s="8">
        <f t="shared" si="22"/>
        <v>39.864854087904909</v>
      </c>
      <c r="CH52" s="8">
        <f t="shared" si="22"/>
        <v>39.775078436498944</v>
      </c>
      <c r="CI52" s="8">
        <f t="shared" si="22"/>
        <v>39.685504959859948</v>
      </c>
      <c r="CJ52" s="8">
        <f t="shared" si="22"/>
        <v>39.596133202690339</v>
      </c>
      <c r="CK52" s="8">
        <f t="shared" si="22"/>
        <v>39.506962710717879</v>
      </c>
      <c r="CL52" s="8">
        <f t="shared" si="22"/>
        <v>39.417993030693339</v>
      </c>
      <c r="CM52" s="8">
        <f t="shared" si="22"/>
        <v>39.329223710388213</v>
      </c>
      <c r="CN52" s="8">
        <f t="shared" si="22"/>
        <v>39.240654298592418</v>
      </c>
      <c r="CO52" s="8">
        <f t="shared" si="22"/>
        <v>39.152284345111987</v>
      </c>
      <c r="CP52" s="8">
        <f t="shared" si="22"/>
        <v>39.064113400766793</v>
      </c>
      <c r="CQ52" s="8">
        <f t="shared" si="22"/>
        <v>38.976141017388265</v>
      </c>
      <c r="CR52" s="8">
        <f t="shared" si="22"/>
        <v>38.888366747817109</v>
      </c>
      <c r="CS52" s="8">
        <f t="shared" si="22"/>
        <v>38.800790145901026</v>
      </c>
      <c r="CT52" s="8">
        <f t="shared" si="22"/>
        <v>38.713410766492458</v>
      </c>
      <c r="CU52" s="8">
        <f t="shared" si="22"/>
        <v>38.626228165446314</v>
      </c>
      <c r="CV52" s="8">
        <f t="shared" si="22"/>
        <v>38.539241899617728</v>
      </c>
      <c r="CW52" s="8">
        <f t="shared" si="22"/>
        <v>38.45245152685979</v>
      </c>
      <c r="CX52" s="8">
        <f t="shared" si="22"/>
        <v>38.365856606021303</v>
      </c>
      <c r="CY52" s="8">
        <f t="shared" si="22"/>
        <v>38.279456696944543</v>
      </c>
      <c r="CZ52" s="8">
        <f t="shared" si="22"/>
        <v>38.193251360463023</v>
      </c>
      <c r="DA52" s="8">
        <f t="shared" si="22"/>
        <v>38.107240158399257</v>
      </c>
      <c r="DB52" s="8">
        <f t="shared" si="22"/>
        <v>38.021422653562539</v>
      </c>
      <c r="DC52" s="8">
        <f t="shared" si="22"/>
        <v>37.935798409746717</v>
      </c>
      <c r="DD52" s="8">
        <f t="shared" si="22"/>
        <v>37.850366991727967</v>
      </c>
      <c r="DE52" s="8">
        <f t="shared" si="22"/>
        <v>37.765127965262593</v>
      </c>
      <c r="DF52" s="8">
        <f t="shared" si="22"/>
        <v>37.680080897084821</v>
      </c>
      <c r="DG52" s="8">
        <f t="shared" si="22"/>
        <v>37.595225354904585</v>
      </c>
      <c r="DH52" s="8">
        <f t="shared" si="22"/>
        <v>37.510560907405342</v>
      </c>
      <c r="DI52" s="8">
        <f t="shared" si="22"/>
        <v>37.426087124241867</v>
      </c>
      <c r="DJ52" s="8">
        <f t="shared" si="22"/>
        <v>37.341803576038075</v>
      </c>
      <c r="DK52" s="8">
        <f t="shared" si="22"/>
        <v>37.257709834384833</v>
      </c>
      <c r="DL52" s="8">
        <f t="shared" si="22"/>
        <v>37.173805471837795</v>
      </c>
      <c r="DM52" s="8">
        <f t="shared" si="22"/>
        <v>37.090090061915213</v>
      </c>
      <c r="DN52" s="8">
        <f t="shared" si="22"/>
        <v>37.006563179095778</v>
      </c>
      <c r="DO52" s="8">
        <f t="shared" si="22"/>
        <v>36.923224398816451</v>
      </c>
      <c r="DP52" s="8">
        <f t="shared" si="22"/>
        <v>36.840073297470319</v>
      </c>
      <c r="DQ52" s="8">
        <f t="shared" si="22"/>
        <v>36.757109452404414</v>
      </c>
      <c r="DR52" s="8">
        <f t="shared" si="22"/>
        <v>36.674332441917599</v>
      </c>
      <c r="DS52" s="8">
        <f t="shared" si="22"/>
        <v>36.591741845258397</v>
      </c>
      <c r="DT52" s="8">
        <f t="shared" si="22"/>
        <v>36.509337242622877</v>
      </c>
      <c r="DU52" s="8">
        <f t="shared" si="22"/>
        <v>36.42711821515249</v>
      </c>
      <c r="DV52" s="8">
        <f t="shared" si="22"/>
        <v>36.345084344931962</v>
      </c>
      <c r="DW52" s="8">
        <f t="shared" si="22"/>
        <v>36.263235214987176</v>
      </c>
      <c r="DX52" s="8">
        <f t="shared" si="22"/>
        <v>36.181570409283026</v>
      </c>
      <c r="DY52" s="8">
        <f t="shared" si="22"/>
        <v>36.100089512721318</v>
      </c>
      <c r="DZ52" s="8">
        <f t="shared" si="22"/>
        <v>36.018792111138666</v>
      </c>
      <c r="EA52" s="8">
        <f t="shared" si="22"/>
        <v>35.937677791304381</v>
      </c>
      <c r="EB52" s="8">
        <f t="shared" ref="EB52:GM52" si="23">EA52*(1-$C$43)</f>
        <v>35.856746140918361</v>
      </c>
      <c r="EC52" s="8">
        <f t="shared" si="23"/>
        <v>35.77599674860901</v>
      </c>
      <c r="ED52" s="8">
        <f t="shared" si="23"/>
        <v>35.695429203931141</v>
      </c>
      <c r="EE52" s="8">
        <f t="shared" si="23"/>
        <v>35.615043097363888</v>
      </c>
      <c r="EF52" s="8">
        <f t="shared" si="23"/>
        <v>35.534838020308626</v>
      </c>
      <c r="EG52" s="8">
        <f t="shared" si="23"/>
        <v>35.454813565086887</v>
      </c>
      <c r="EH52" s="8">
        <f t="shared" si="23"/>
        <v>35.374969324938313</v>
      </c>
      <c r="EI52" s="8">
        <f t="shared" si="23"/>
        <v>35.29530489401855</v>
      </c>
      <c r="EJ52" s="8">
        <f t="shared" si="23"/>
        <v>35.215819867397222</v>
      </c>
      <c r="EK52" s="8">
        <f t="shared" si="23"/>
        <v>35.136513841055844</v>
      </c>
      <c r="EL52" s="8">
        <f t="shared" si="23"/>
        <v>35.057386411885787</v>
      </c>
      <c r="EM52" s="8">
        <f t="shared" si="23"/>
        <v>34.978437177686217</v>
      </c>
      <c r="EN52" s="8">
        <f t="shared" si="23"/>
        <v>34.899665737162067</v>
      </c>
      <c r="EO52" s="8">
        <f t="shared" si="23"/>
        <v>34.821071689921979</v>
      </c>
      <c r="EP52" s="8">
        <f t="shared" si="23"/>
        <v>34.742654636476274</v>
      </c>
      <c r="EQ52" s="8">
        <f t="shared" si="23"/>
        <v>34.664414178234928</v>
      </c>
      <c r="ER52" s="8">
        <f t="shared" si="23"/>
        <v>34.586349917505544</v>
      </c>
      <c r="ES52" s="8">
        <f t="shared" si="23"/>
        <v>34.508461457491322</v>
      </c>
      <c r="ET52" s="8">
        <f t="shared" si="23"/>
        <v>34.430748402289048</v>
      </c>
      <c r="EU52" s="8">
        <f t="shared" si="23"/>
        <v>34.353210356887089</v>
      </c>
      <c r="EV52" s="8">
        <f t="shared" si="23"/>
        <v>34.275846927163379</v>
      </c>
      <c r="EW52" s="8">
        <f t="shared" si="23"/>
        <v>34.198657719883407</v>
      </c>
      <c r="EX52" s="8">
        <f t="shared" si="23"/>
        <v>34.12164234269823</v>
      </c>
      <c r="EY52" s="8">
        <f t="shared" si="23"/>
        <v>34.044800404142471</v>
      </c>
      <c r="EZ52" s="8">
        <f t="shared" si="23"/>
        <v>33.968131513632343</v>
      </c>
      <c r="FA52" s="8">
        <f t="shared" si="23"/>
        <v>33.891635281463643</v>
      </c>
      <c r="FB52" s="8">
        <f t="shared" si="23"/>
        <v>33.815311318809783</v>
      </c>
      <c r="FC52" s="8">
        <f t="shared" si="23"/>
        <v>33.739159237719825</v>
      </c>
      <c r="FD52" s="8">
        <f t="shared" si="23"/>
        <v>33.663178651116482</v>
      </c>
      <c r="FE52" s="8">
        <f t="shared" si="23"/>
        <v>33.587369172794169</v>
      </c>
      <c r="FF52" s="8">
        <f t="shared" si="23"/>
        <v>33.511730417417034</v>
      </c>
      <c r="FG52" s="8">
        <f t="shared" si="23"/>
        <v>33.436262000517011</v>
      </c>
      <c r="FH52" s="8">
        <f t="shared" si="23"/>
        <v>33.360963538491845</v>
      </c>
      <c r="FI52" s="8">
        <f t="shared" si="23"/>
        <v>33.285834648603164</v>
      </c>
      <c r="FJ52" s="8">
        <f t="shared" si="23"/>
        <v>33.210874948974507</v>
      </c>
      <c r="FK52" s="8">
        <f t="shared" si="23"/>
        <v>33.136084058589418</v>
      </c>
      <c r="FL52" s="8">
        <f t="shared" si="23"/>
        <v>33.061461597289473</v>
      </c>
      <c r="FM52" s="8">
        <f t="shared" si="23"/>
        <v>32.987007185772377</v>
      </c>
      <c r="FN52" s="8">
        <f t="shared" si="23"/>
        <v>32.912720445590018</v>
      </c>
      <c r="FO52" s="8">
        <f t="shared" si="23"/>
        <v>32.83860099914655</v>
      </c>
      <c r="FP52" s="8">
        <f t="shared" si="23"/>
        <v>32.764648469696468</v>
      </c>
      <c r="FQ52" s="8">
        <f t="shared" si="23"/>
        <v>32.690862481342712</v>
      </c>
      <c r="FR52" s="8">
        <f t="shared" si="23"/>
        <v>32.61724265903473</v>
      </c>
      <c r="FS52" s="8">
        <f t="shared" si="23"/>
        <v>32.543788628566581</v>
      </c>
      <c r="FT52" s="8">
        <f t="shared" si="23"/>
        <v>32.470500016575045</v>
      </c>
      <c r="FU52" s="8">
        <f t="shared" si="23"/>
        <v>32.397376450537713</v>
      </c>
      <c r="FV52" s="8">
        <f t="shared" si="23"/>
        <v>32.324417558771103</v>
      </c>
      <c r="FW52" s="8">
        <f t="shared" si="23"/>
        <v>32.251622970428748</v>
      </c>
      <c r="FX52" s="8">
        <f t="shared" si="23"/>
        <v>32.178992315499343</v>
      </c>
      <c r="FY52" s="8">
        <f t="shared" si="23"/>
        <v>32.106525224804841</v>
      </c>
      <c r="FZ52" s="8">
        <f t="shared" si="23"/>
        <v>32.03422132999858</v>
      </c>
      <c r="GA52" s="8">
        <f t="shared" si="23"/>
        <v>31.962080263563422</v>
      </c>
      <c r="GB52" s="8">
        <f t="shared" si="23"/>
        <v>31.890101658809876</v>
      </c>
      <c r="GC52" s="8">
        <f t="shared" si="23"/>
        <v>31.818285149874235</v>
      </c>
      <c r="GD52" s="8">
        <f t="shared" si="23"/>
        <v>31.746630371716716</v>
      </c>
      <c r="GE52" s="8">
        <f t="shared" si="23"/>
        <v>31.675136960119609</v>
      </c>
      <c r="GF52" s="8">
        <f t="shared" si="23"/>
        <v>31.603804551685418</v>
      </c>
      <c r="GG52" s="8">
        <f t="shared" si="23"/>
        <v>31.53263278383502</v>
      </c>
      <c r="GH52" s="8">
        <f t="shared" si="23"/>
        <v>31.461621294805823</v>
      </c>
      <c r="GI52" s="8">
        <f t="shared" si="23"/>
        <v>31.390769723649921</v>
      </c>
      <c r="GJ52" s="8">
        <f t="shared" si="23"/>
        <v>31.320077710232262</v>
      </c>
      <c r="GK52" s="8">
        <f t="shared" si="23"/>
        <v>31.249544895228819</v>
      </c>
      <c r="GL52" s="8">
        <f t="shared" si="23"/>
        <v>31.179170920124761</v>
      </c>
      <c r="GM52" s="8">
        <f t="shared" si="23"/>
        <v>31.108955427212639</v>
      </c>
      <c r="GN52" s="8">
        <f t="shared" ref="GN52:IY52" si="24">GM52*(1-$C$43)</f>
        <v>31.038898059590554</v>
      </c>
      <c r="GO52" s="8">
        <f t="shared" si="24"/>
        <v>30.968998461160357</v>
      </c>
      <c r="GP52" s="8">
        <f t="shared" si="24"/>
        <v>30.899256276625824</v>
      </c>
      <c r="GQ52" s="8">
        <f t="shared" si="24"/>
        <v>30.82967115149086</v>
      </c>
      <c r="GR52" s="8">
        <f t="shared" si="24"/>
        <v>30.760242732057701</v>
      </c>
      <c r="GS52" s="8">
        <f t="shared" si="24"/>
        <v>30.690970665425105</v>
      </c>
      <c r="GT52" s="8">
        <f t="shared" si="24"/>
        <v>30.621854599486568</v>
      </c>
      <c r="GU52" s="8">
        <f t="shared" si="24"/>
        <v>30.552894182928522</v>
      </c>
      <c r="GV52" s="8">
        <f t="shared" si="24"/>
        <v>30.484089065228567</v>
      </c>
      <c r="GW52" s="8">
        <f t="shared" si="24"/>
        <v>30.415438896653672</v>
      </c>
      <c r="GX52" s="8">
        <f t="shared" si="24"/>
        <v>30.346943328258408</v>
      </c>
      <c r="GY52" s="8">
        <f t="shared" si="24"/>
        <v>30.278602011883169</v>
      </c>
      <c r="GZ52" s="8">
        <f t="shared" si="24"/>
        <v>30.210414600152408</v>
      </c>
      <c r="HA52" s="8">
        <f t="shared" si="24"/>
        <v>30.142380746472863</v>
      </c>
      <c r="HB52" s="8">
        <f t="shared" si="24"/>
        <v>30.074500105031806</v>
      </c>
      <c r="HC52" s="8">
        <f t="shared" si="24"/>
        <v>30.006772330795272</v>
      </c>
      <c r="HD52" s="8">
        <f t="shared" si="24"/>
        <v>29.939197079506322</v>
      </c>
      <c r="HE52" s="8">
        <f t="shared" si="24"/>
        <v>29.871774007683271</v>
      </c>
      <c r="HF52" s="8">
        <f t="shared" si="24"/>
        <v>29.804502772617969</v>
      </c>
      <c r="HG52" s="8">
        <f t="shared" si="24"/>
        <v>29.737383032374034</v>
      </c>
      <c r="HH52" s="8">
        <f t="shared" si="24"/>
        <v>29.670414445785127</v>
      </c>
      <c r="HI52" s="8">
        <f t="shared" si="24"/>
        <v>29.603596672453218</v>
      </c>
      <c r="HJ52" s="8">
        <f t="shared" si="24"/>
        <v>29.536929372746851</v>
      </c>
      <c r="HK52" s="8">
        <f t="shared" si="24"/>
        <v>29.470412207799423</v>
      </c>
      <c r="HL52" s="8">
        <f t="shared" si="24"/>
        <v>29.40404483950746</v>
      </c>
      <c r="HM52" s="8">
        <f t="shared" si="24"/>
        <v>29.337826930528887</v>
      </c>
      <c r="HN52" s="8">
        <f t="shared" si="24"/>
        <v>29.271758144281335</v>
      </c>
      <c r="HO52" s="8">
        <f t="shared" si="24"/>
        <v>29.205838144940412</v>
      </c>
      <c r="HP52" s="8">
        <f t="shared" si="24"/>
        <v>29.140066597438004</v>
      </c>
      <c r="HQ52" s="8">
        <f t="shared" si="24"/>
        <v>29.074443167460572</v>
      </c>
      <c r="HR52" s="8">
        <f t="shared" si="24"/>
        <v>29.008967521447449</v>
      </c>
      <c r="HS52" s="8">
        <f t="shared" si="24"/>
        <v>28.94363932658915</v>
      </c>
      <c r="HT52" s="8">
        <f t="shared" si="24"/>
        <v>28.87845825082567</v>
      </c>
      <c r="HU52" s="8">
        <f t="shared" si="24"/>
        <v>28.813423962844809</v>
      </c>
      <c r="HV52" s="8">
        <f t="shared" si="24"/>
        <v>28.748536132080481</v>
      </c>
      <c r="HW52" s="8">
        <f t="shared" si="24"/>
        <v>28.683794428711035</v>
      </c>
      <c r="HX52" s="8">
        <f t="shared" si="24"/>
        <v>28.619198523657577</v>
      </c>
      <c r="HY52" s="8">
        <f t="shared" si="24"/>
        <v>28.554748088582301</v>
      </c>
      <c r="HZ52" s="8">
        <f t="shared" si="24"/>
        <v>28.490442795886814</v>
      </c>
      <c r="IA52" s="8">
        <f t="shared" si="24"/>
        <v>28.426282318710477</v>
      </c>
      <c r="IB52" s="8">
        <f t="shared" si="24"/>
        <v>28.36226633092874</v>
      </c>
      <c r="IC52" s="8">
        <f t="shared" si="24"/>
        <v>28.298394507151489</v>
      </c>
      <c r="ID52" s="8">
        <f t="shared" si="24"/>
        <v>28.234666522721383</v>
      </c>
      <c r="IE52" s="8">
        <f t="shared" si="24"/>
        <v>28.171082053712215</v>
      </c>
      <c r="IF52" s="8">
        <f t="shared" si="24"/>
        <v>28.107640776927255</v>
      </c>
      <c r="IG52" s="8">
        <f t="shared" si="24"/>
        <v>28.044342369897613</v>
      </c>
      <c r="IH52" s="8">
        <f t="shared" si="24"/>
        <v>27.981186510880605</v>
      </c>
      <c r="II52" s="8">
        <f t="shared" si="24"/>
        <v>27.918172878858101</v>
      </c>
      <c r="IJ52" s="8">
        <f t="shared" si="24"/>
        <v>27.855301153534914</v>
      </c>
      <c r="IK52" s="8">
        <f t="shared" si="24"/>
        <v>27.792571015337153</v>
      </c>
      <c r="IL52" s="8">
        <f t="shared" si="24"/>
        <v>27.729982145410613</v>
      </c>
      <c r="IM52" s="8">
        <f t="shared" si="24"/>
        <v>27.667534225619146</v>
      </c>
      <c r="IN52" s="8">
        <f t="shared" si="24"/>
        <v>27.605226938543051</v>
      </c>
      <c r="IO52" s="8">
        <f t="shared" si="24"/>
        <v>27.543059967477451</v>
      </c>
      <c r="IP52" s="8">
        <f t="shared" si="24"/>
        <v>27.481032996430692</v>
      </c>
      <c r="IQ52" s="8">
        <f t="shared" si="24"/>
        <v>27.419145710122727</v>
      </c>
      <c r="IR52" s="8">
        <f t="shared" si="24"/>
        <v>27.35739779398353</v>
      </c>
      <c r="IS52" s="8">
        <f t="shared" si="24"/>
        <v>27.295788934151478</v>
      </c>
      <c r="IT52" s="8">
        <f t="shared" si="24"/>
        <v>27.234318817471767</v>
      </c>
      <c r="IU52" s="8">
        <f t="shared" si="24"/>
        <v>27.172987131494818</v>
      </c>
      <c r="IV52" s="8">
        <f t="shared" si="24"/>
        <v>27.111793564474691</v>
      </c>
      <c r="IW52" s="8">
        <f t="shared" si="24"/>
        <v>27.050737805367493</v>
      </c>
      <c r="IX52" s="8">
        <f t="shared" si="24"/>
        <v>26.989819543829803</v>
      </c>
      <c r="IY52" s="8">
        <f t="shared" si="24"/>
        <v>26.929038470217098</v>
      </c>
      <c r="IZ52" s="8">
        <f t="shared" ref="IZ52:LK52" si="25">IY52*(1-$C$43)</f>
        <v>26.868394275582169</v>
      </c>
      <c r="JA52" s="8">
        <f t="shared" si="25"/>
        <v>26.807886651673556</v>
      </c>
      <c r="JB52" s="8">
        <f t="shared" si="25"/>
        <v>26.747515290933986</v>
      </c>
      <c r="JC52" s="8">
        <f t="shared" si="25"/>
        <v>26.687279886498803</v>
      </c>
      <c r="JD52" s="8">
        <f t="shared" si="25"/>
        <v>26.627180132194407</v>
      </c>
      <c r="JE52" s="8">
        <f t="shared" si="25"/>
        <v>26.567215722536705</v>
      </c>
      <c r="JF52" s="8">
        <f t="shared" si="25"/>
        <v>26.507386352729551</v>
      </c>
      <c r="JG52" s="8">
        <f t="shared" si="25"/>
        <v>26.447691718663204</v>
      </c>
      <c r="JH52" s="8">
        <f t="shared" si="25"/>
        <v>26.388131516912775</v>
      </c>
      <c r="JI52" s="8">
        <f t="shared" si="25"/>
        <v>26.328705444736688</v>
      </c>
      <c r="JJ52" s="8">
        <f t="shared" si="25"/>
        <v>26.269413200075139</v>
      </c>
      <c r="JK52" s="8">
        <f t="shared" si="25"/>
        <v>26.210254481548567</v>
      </c>
      <c r="JL52" s="8">
        <f t="shared" si="25"/>
        <v>26.151228988456118</v>
      </c>
      <c r="JM52" s="8">
        <f t="shared" si="25"/>
        <v>26.092336420774114</v>
      </c>
      <c r="JN52" s="8">
        <f t="shared" si="25"/>
        <v>26.033576479154529</v>
      </c>
      <c r="JO52" s="8">
        <f t="shared" si="25"/>
        <v>25.974948864923473</v>
      </c>
      <c r="JP52" s="8">
        <f t="shared" si="25"/>
        <v>25.916453280079665</v>
      </c>
      <c r="JQ52" s="8">
        <f t="shared" si="25"/>
        <v>25.858089427292924</v>
      </c>
      <c r="JR52" s="8">
        <f t="shared" si="25"/>
        <v>25.799857009902659</v>
      </c>
      <c r="JS52" s="8">
        <f t="shared" si="25"/>
        <v>25.741755731916356</v>
      </c>
      <c r="JT52" s="8">
        <f t="shared" si="25"/>
        <v>25.683785298008079</v>
      </c>
      <c r="JU52" s="8">
        <f t="shared" si="25"/>
        <v>25.625945413516963</v>
      </c>
      <c r="JV52" s="8">
        <f t="shared" si="25"/>
        <v>25.568235784445722</v>
      </c>
      <c r="JW52" s="8">
        <f t="shared" si="25"/>
        <v>25.510656117459149</v>
      </c>
      <c r="JX52" s="8">
        <f t="shared" si="25"/>
        <v>25.45320611988263</v>
      </c>
      <c r="JY52" s="8">
        <f t="shared" si="25"/>
        <v>25.395885499700654</v>
      </c>
      <c r="JZ52" s="8">
        <f t="shared" si="25"/>
        <v>25.338693965555326</v>
      </c>
      <c r="KA52" s="8">
        <f t="shared" si="25"/>
        <v>25.281631226744896</v>
      </c>
      <c r="KB52" s="8">
        <f t="shared" si="25"/>
        <v>25.224696993222267</v>
      </c>
      <c r="KC52" s="8">
        <f t="shared" si="25"/>
        <v>25.167890975593529</v>
      </c>
      <c r="KD52" s="8">
        <f t="shared" si="25"/>
        <v>25.11121288511649</v>
      </c>
      <c r="KE52" s="8">
        <f t="shared" si="25"/>
        <v>25.054662433699207</v>
      </c>
      <c r="KF52" s="8">
        <f t="shared" si="25"/>
        <v>24.998239333898514</v>
      </c>
      <c r="KG52" s="8">
        <f t="shared" si="25"/>
        <v>24.941943298918574</v>
      </c>
      <c r="KH52" s="8">
        <f t="shared" si="25"/>
        <v>24.885774042609409</v>
      </c>
      <c r="KI52" s="8">
        <f t="shared" si="25"/>
        <v>24.829731279465452</v>
      </c>
      <c r="KJ52" s="8">
        <f t="shared" si="25"/>
        <v>24.773814724624096</v>
      </c>
      <c r="KK52" s="8">
        <f t="shared" si="25"/>
        <v>24.718024093864241</v>
      </c>
      <c r="KL52" s="8">
        <f t="shared" si="25"/>
        <v>24.662359103604857</v>
      </c>
      <c r="KM52" s="8">
        <f t="shared" si="25"/>
        <v>24.606819470903538</v>
      </c>
      <c r="KN52" s="8">
        <f t="shared" si="25"/>
        <v>24.551404913455062</v>
      </c>
      <c r="KO52" s="8">
        <f t="shared" si="25"/>
        <v>24.496115149589961</v>
      </c>
      <c r="KP52" s="8">
        <f t="shared" si="25"/>
        <v>24.440949898273082</v>
      </c>
      <c r="KQ52" s="8">
        <f t="shared" si="25"/>
        <v>24.385908879102171</v>
      </c>
      <c r="KR52" s="8">
        <f t="shared" si="25"/>
        <v>24.330991812306433</v>
      </c>
      <c r="KS52" s="8">
        <f t="shared" si="25"/>
        <v>24.276198418745118</v>
      </c>
      <c r="KT52" s="8">
        <f t="shared" si="25"/>
        <v>24.221528419906104</v>
      </c>
      <c r="KU52" s="8">
        <f t="shared" si="25"/>
        <v>24.166981537904473</v>
      </c>
      <c r="KV52" s="8">
        <f t="shared" si="25"/>
        <v>24.112557495481113</v>
      </c>
      <c r="KW52" s="8">
        <f t="shared" si="25"/>
        <v>24.058256016001287</v>
      </c>
      <c r="KX52" s="8">
        <f t="shared" si="25"/>
        <v>24.004076823453254</v>
      </c>
      <c r="KY52" s="8">
        <f t="shared" si="25"/>
        <v>23.950019642446836</v>
      </c>
      <c r="KZ52" s="8">
        <f t="shared" si="25"/>
        <v>23.896084198212044</v>
      </c>
      <c r="LA52" s="8">
        <f t="shared" si="25"/>
        <v>23.842270216597669</v>
      </c>
      <c r="LB52" s="8">
        <f t="shared" si="25"/>
        <v>23.788577424069889</v>
      </c>
      <c r="LC52" s="8">
        <f t="shared" si="25"/>
        <v>23.735005547710884</v>
      </c>
      <c r="LD52" s="8">
        <f t="shared" si="25"/>
        <v>23.68155431521744</v>
      </c>
      <c r="LE52" s="8">
        <f t="shared" si="25"/>
        <v>23.628223454899569</v>
      </c>
      <c r="LF52" s="8">
        <f t="shared" si="25"/>
        <v>23.575012695679135</v>
      </c>
      <c r="LG52" s="8">
        <f t="shared" si="25"/>
        <v>23.521921767088465</v>
      </c>
      <c r="LH52" s="8">
        <f t="shared" si="25"/>
        <v>23.46895039926898</v>
      </c>
      <c r="LI52" s="8">
        <f t="shared" si="25"/>
        <v>23.416098322969827</v>
      </c>
      <c r="LJ52" s="8">
        <f t="shared" si="25"/>
        <v>23.363365269546499</v>
      </c>
      <c r="LK52" s="8">
        <f t="shared" si="25"/>
        <v>23.310750970959479</v>
      </c>
      <c r="LL52" s="8">
        <f t="shared" ref="LL52:NW52" si="26">LK52*(1-$C$43)</f>
        <v>23.258255159772876</v>
      </c>
      <c r="LM52" s="8">
        <f t="shared" si="26"/>
        <v>23.205877569153067</v>
      </c>
      <c r="LN52" s="8">
        <f t="shared" si="26"/>
        <v>23.153617932867334</v>
      </c>
      <c r="LO52" s="8">
        <f t="shared" si="26"/>
        <v>23.101475985282516</v>
      </c>
      <c r="LP52" s="8">
        <f t="shared" si="26"/>
        <v>23.04945146136366</v>
      </c>
      <c r="LQ52" s="8">
        <f t="shared" si="26"/>
        <v>22.997544096672669</v>
      </c>
      <c r="LR52" s="8">
        <f t="shared" si="26"/>
        <v>22.945753627366962</v>
      </c>
      <c r="LS52" s="8">
        <f t="shared" si="26"/>
        <v>22.894079790198131</v>
      </c>
      <c r="LT52" s="8">
        <f t="shared" si="26"/>
        <v>22.842522322510604</v>
      </c>
      <c r="LU52" s="8">
        <f t="shared" si="26"/>
        <v>22.791080962240308</v>
      </c>
      <c r="LV52" s="8">
        <f t="shared" si="26"/>
        <v>22.739755447913343</v>
      </c>
      <c r="LW52" s="8">
        <f t="shared" si="26"/>
        <v>22.688545518644641</v>
      </c>
      <c r="LX52" s="8">
        <f t="shared" si="26"/>
        <v>22.637450914136654</v>
      </c>
      <c r="LY52" s="8">
        <f t="shared" si="26"/>
        <v>22.586471374678016</v>
      </c>
      <c r="LZ52" s="8">
        <f t="shared" si="26"/>
        <v>22.535606641142241</v>
      </c>
      <c r="MA52" s="8">
        <f t="shared" si="26"/>
        <v>22.484856454986389</v>
      </c>
      <c r="MB52" s="8">
        <f t="shared" si="26"/>
        <v>22.434220558249759</v>
      </c>
      <c r="MC52" s="8">
        <f t="shared" si="26"/>
        <v>22.383698693552581</v>
      </c>
      <c r="MD52" s="8">
        <f t="shared" si="26"/>
        <v>22.333290604094699</v>
      </c>
      <c r="ME52" s="8">
        <f t="shared" si="26"/>
        <v>22.282996033654278</v>
      </c>
      <c r="MF52" s="8">
        <f t="shared" si="26"/>
        <v>22.232814726586486</v>
      </c>
      <c r="MG52" s="8">
        <f t="shared" si="26"/>
        <v>22.182746427822213</v>
      </c>
      <c r="MH52" s="8">
        <f t="shared" si="26"/>
        <v>22.132790882866757</v>
      </c>
      <c r="MI52" s="8">
        <f t="shared" si="26"/>
        <v>22.082947837798542</v>
      </c>
      <c r="MJ52" s="8">
        <f t="shared" si="26"/>
        <v>22.033217039267818</v>
      </c>
      <c r="MK52" s="8">
        <f t="shared" si="26"/>
        <v>21.983598234495386</v>
      </c>
      <c r="ML52" s="8">
        <f t="shared" si="26"/>
        <v>21.934091171271302</v>
      </c>
      <c r="MM52" s="8">
        <f t="shared" si="26"/>
        <v>21.884695597953598</v>
      </c>
      <c r="MN52" s="8">
        <f t="shared" si="26"/>
        <v>21.835411263467005</v>
      </c>
      <c r="MO52" s="8">
        <f t="shared" si="26"/>
        <v>21.786237917301676</v>
      </c>
      <c r="MP52" s="8">
        <f t="shared" si="26"/>
        <v>21.737175309511912</v>
      </c>
      <c r="MQ52" s="8">
        <f t="shared" si="26"/>
        <v>21.68822319071489</v>
      </c>
      <c r="MR52" s="8">
        <f t="shared" si="26"/>
        <v>21.639381312089398</v>
      </c>
      <c r="MS52" s="8">
        <f t="shared" si="26"/>
        <v>21.590649425374572</v>
      </c>
      <c r="MT52" s="8">
        <f t="shared" si="26"/>
        <v>21.542027282868627</v>
      </c>
      <c r="MU52" s="8">
        <f t="shared" si="26"/>
        <v>21.493514637427605</v>
      </c>
      <c r="MV52" s="8">
        <f t="shared" si="26"/>
        <v>21.445111242464119</v>
      </c>
      <c r="MW52" s="8">
        <f t="shared" si="26"/>
        <v>21.396816851946088</v>
      </c>
      <c r="MX52" s="8">
        <f t="shared" si="26"/>
        <v>21.348631220395504</v>
      </c>
      <c r="MY52" s="8">
        <f t="shared" si="26"/>
        <v>21.300554102887173</v>
      </c>
      <c r="MZ52" s="8">
        <f t="shared" si="26"/>
        <v>21.252585255047471</v>
      </c>
      <c r="NA52" s="8">
        <f t="shared" si="26"/>
        <v>21.204724433053105</v>
      </c>
      <c r="NB52" s="8">
        <f t="shared" si="26"/>
        <v>21.15697139362987</v>
      </c>
      <c r="NC52" s="8">
        <f t="shared" si="26"/>
        <v>21.109325894051416</v>
      </c>
      <c r="ND52" s="8">
        <f t="shared" si="26"/>
        <v>21.061787692138012</v>
      </c>
      <c r="NE52" s="8">
        <f t="shared" si="26"/>
        <v>21.014356546255318</v>
      </c>
      <c r="NF52" s="8">
        <f t="shared" si="26"/>
        <v>20.96703221531315</v>
      </c>
      <c r="NG52" s="8">
        <f t="shared" si="26"/>
        <v>20.919814458764264</v>
      </c>
      <c r="NH52" s="8">
        <f t="shared" si="26"/>
        <v>20.872703036603127</v>
      </c>
      <c r="NI52" s="8">
        <f t="shared" si="26"/>
        <v>20.825697709364697</v>
      </c>
      <c r="NJ52" s="8">
        <f t="shared" si="26"/>
        <v>20.778798238123208</v>
      </c>
      <c r="NK52" s="8">
        <f t="shared" si="26"/>
        <v>20.732004384490953</v>
      </c>
      <c r="NL52" s="8">
        <f t="shared" si="26"/>
        <v>20.685315910617078</v>
      </c>
      <c r="NM52" s="8">
        <f t="shared" si="26"/>
        <v>20.638732579186367</v>
      </c>
      <c r="NN52" s="8">
        <f t="shared" si="26"/>
        <v>20.59225415341804</v>
      </c>
      <c r="NO52" s="8">
        <f t="shared" si="26"/>
        <v>20.54588039706454</v>
      </c>
      <c r="NP52" s="8">
        <f t="shared" si="26"/>
        <v>20.49961107441035</v>
      </c>
      <c r="NQ52" s="8">
        <f t="shared" si="26"/>
        <v>20.453445950270776</v>
      </c>
      <c r="NR52" s="8">
        <f t="shared" si="26"/>
        <v>20.407384789990765</v>
      </c>
      <c r="NS52" s="8">
        <f t="shared" si="26"/>
        <v>20.361427359443706</v>
      </c>
      <c r="NT52" s="8">
        <f t="shared" si="26"/>
        <v>20.315573425030237</v>
      </c>
      <c r="NU52" s="8">
        <f t="shared" si="26"/>
        <v>20.269822753677069</v>
      </c>
      <c r="NV52" s="8">
        <f t="shared" si="26"/>
        <v>20.224175112835788</v>
      </c>
      <c r="NW52" s="8">
        <f t="shared" si="26"/>
        <v>20.17863027048168</v>
      </c>
      <c r="NX52" s="8">
        <f t="shared" ref="NX52:QI52" si="27">NW52*(1-$C$43)</f>
        <v>20.133187995112554</v>
      </c>
      <c r="NY52" s="8">
        <f t="shared" si="27"/>
        <v>20.08784805574756</v>
      </c>
      <c r="NZ52" s="8">
        <f t="shared" si="27"/>
        <v>20.042610221926015</v>
      </c>
      <c r="OA52" s="8">
        <f t="shared" si="27"/>
        <v>19.997474263706238</v>
      </c>
      <c r="OB52" s="8">
        <f t="shared" si="27"/>
        <v>19.95243995166437</v>
      </c>
      <c r="OC52" s="8">
        <f t="shared" si="27"/>
        <v>19.907507056893223</v>
      </c>
      <c r="OD52" s="8">
        <f t="shared" si="27"/>
        <v>19.862675351001098</v>
      </c>
      <c r="OE52" s="8">
        <f t="shared" si="27"/>
        <v>19.817944606110643</v>
      </c>
      <c r="OF52" s="8">
        <f t="shared" si="27"/>
        <v>19.773314594857681</v>
      </c>
      <c r="OG52" s="8">
        <f t="shared" si="27"/>
        <v>19.728785090390062</v>
      </c>
      <c r="OH52" s="8">
        <f t="shared" si="27"/>
        <v>19.684355866366502</v>
      </c>
      <c r="OI52" s="8">
        <f t="shared" si="27"/>
        <v>19.640026696955445</v>
      </c>
      <c r="OJ52" s="8">
        <f t="shared" si="27"/>
        <v>19.595797356833902</v>
      </c>
      <c r="OK52" s="8">
        <f t="shared" si="27"/>
        <v>19.551667621186311</v>
      </c>
      <c r="OL52" s="8">
        <f t="shared" si="27"/>
        <v>19.507637265703398</v>
      </c>
      <c r="OM52" s="8">
        <f t="shared" si="27"/>
        <v>19.463706066581032</v>
      </c>
      <c r="ON52" s="8">
        <f t="shared" si="27"/>
        <v>19.419873800519092</v>
      </c>
      <c r="OO52" s="8">
        <f t="shared" si="27"/>
        <v>19.376140244720322</v>
      </c>
      <c r="OP52" s="8">
        <f t="shared" si="27"/>
        <v>19.33250517688921</v>
      </c>
      <c r="OQ52" s="8">
        <f t="shared" si="27"/>
        <v>19.288968375230855</v>
      </c>
      <c r="OR52" s="8">
        <f t="shared" si="27"/>
        <v>19.245529618449833</v>
      </c>
      <c r="OS52" s="8">
        <f t="shared" si="27"/>
        <v>19.202188685749082</v>
      </c>
      <c r="OT52" s="8">
        <f t="shared" si="27"/>
        <v>19.158945356828774</v>
      </c>
      <c r="OU52" s="8">
        <f t="shared" si="27"/>
        <v>19.115799411885195</v>
      </c>
      <c r="OV52" s="8">
        <f t="shared" si="27"/>
        <v>19.07275063160963</v>
      </c>
      <c r="OW52" s="8">
        <f t="shared" si="27"/>
        <v>19.029798797187244</v>
      </c>
      <c r="OX52" s="8">
        <f t="shared" si="27"/>
        <v>18.986943690295977</v>
      </c>
      <c r="OY52" s="8">
        <f t="shared" si="27"/>
        <v>18.944185093105428</v>
      </c>
      <c r="OZ52" s="8">
        <f t="shared" si="27"/>
        <v>18.901522788275756</v>
      </c>
      <c r="PA52" s="8">
        <f t="shared" si="27"/>
        <v>18.858956558956557</v>
      </c>
      <c r="PB52" s="8">
        <f t="shared" si="27"/>
        <v>18.816486188785785</v>
      </c>
      <c r="PC52" s="8">
        <f t="shared" si="27"/>
        <v>18.774111461888637</v>
      </c>
      <c r="PD52" s="8">
        <f t="shared" si="27"/>
        <v>18.731832162876465</v>
      </c>
      <c r="PE52" s="8">
        <f t="shared" si="27"/>
        <v>18.689648076845668</v>
      </c>
      <c r="PF52" s="8">
        <f t="shared" si="27"/>
        <v>18.647558989376609</v>
      </c>
      <c r="PG52" s="8">
        <f t="shared" si="27"/>
        <v>18.605564686532531</v>
      </c>
      <c r="PH52" s="8">
        <f t="shared" si="27"/>
        <v>18.56366495485846</v>
      </c>
      <c r="PI52" s="8">
        <f t="shared" si="27"/>
        <v>18.521859581380117</v>
      </c>
      <c r="PJ52" s="8">
        <f t="shared" si="27"/>
        <v>18.480148353602846</v>
      </c>
      <c r="PK52" s="8">
        <f t="shared" si="27"/>
        <v>18.438531059510531</v>
      </c>
      <c r="PL52" s="8">
        <f t="shared" si="27"/>
        <v>18.397007487564512</v>
      </c>
      <c r="PM52" s="8">
        <f t="shared" si="27"/>
        <v>18.355577426702517</v>
      </c>
      <c r="PN52" s="8">
        <f t="shared" si="27"/>
        <v>18.314240666337582</v>
      </c>
      <c r="PO52" s="8">
        <f t="shared" si="27"/>
        <v>18.272996996356991</v>
      </c>
      <c r="PP52" s="8">
        <f t="shared" si="27"/>
        <v>18.231846207121194</v>
      </c>
      <c r="PQ52" s="8">
        <f t="shared" si="27"/>
        <v>18.190788089462757</v>
      </c>
      <c r="PR52" s="8">
        <f t="shared" si="27"/>
        <v>18.149822434685287</v>
      </c>
      <c r="PS52" s="8">
        <f t="shared" si="27"/>
        <v>18.108949034562375</v>
      </c>
      <c r="PT52" s="8">
        <f t="shared" si="27"/>
        <v>18.06816768133654</v>
      </c>
      <c r="PU52" s="8">
        <f t="shared" si="27"/>
        <v>18.027478167718169</v>
      </c>
      <c r="PV52" s="8">
        <f t="shared" si="27"/>
        <v>17.986880286884467</v>
      </c>
      <c r="PW52" s="8">
        <f t="shared" si="27"/>
        <v>17.946373832478404</v>
      </c>
      <c r="PX52" s="8">
        <f t="shared" si="27"/>
        <v>17.905958598607661</v>
      </c>
      <c r="PY52" s="8">
        <f t="shared" si="27"/>
        <v>17.865634379843595</v>
      </c>
      <c r="PZ52" s="8">
        <f t="shared" si="27"/>
        <v>17.825400971220187</v>
      </c>
      <c r="QA52" s="8">
        <f t="shared" si="27"/>
        <v>17.785258168233</v>
      </c>
      <c r="QB52" s="8">
        <f t="shared" si="27"/>
        <v>17.74520576683814</v>
      </c>
      <c r="QC52" s="8">
        <f t="shared" si="27"/>
        <v>17.705243563451219</v>
      </c>
      <c r="QD52" s="8">
        <f t="shared" si="27"/>
        <v>17.665371354946327</v>
      </c>
      <c r="QE52" s="8">
        <f t="shared" si="27"/>
        <v>17.625588938654989</v>
      </c>
      <c r="QF52" s="8">
        <f t="shared" si="27"/>
        <v>17.585896112365138</v>
      </c>
      <c r="QG52" s="8">
        <f t="shared" si="27"/>
        <v>17.546292674320092</v>
      </c>
      <c r="QH52" s="8">
        <f t="shared" si="27"/>
        <v>17.506778423217522</v>
      </c>
      <c r="QI52" s="8">
        <f t="shared" si="27"/>
        <v>17.467353158208436</v>
      </c>
      <c r="QJ52" s="8">
        <f t="shared" ref="QJ52:SU52" si="28">QI52*(1-$C$43)</f>
        <v>17.428016678896149</v>
      </c>
      <c r="QK52" s="8">
        <f t="shared" si="28"/>
        <v>17.388768785335273</v>
      </c>
      <c r="QL52" s="8">
        <f t="shared" si="28"/>
        <v>17.349609278030698</v>
      </c>
      <c r="QM52" s="8">
        <f t="shared" si="28"/>
        <v>17.310537957936571</v>
      </c>
      <c r="QN52" s="8">
        <f t="shared" si="28"/>
        <v>17.271554626455298</v>
      </c>
      <c r="QO52" s="8">
        <f t="shared" si="28"/>
        <v>17.23265908543652</v>
      </c>
      <c r="QP52" s="8">
        <f t="shared" si="28"/>
        <v>17.193851137176118</v>
      </c>
      <c r="QQ52" s="8">
        <f t="shared" si="28"/>
        <v>17.155130584415197</v>
      </c>
      <c r="QR52" s="8">
        <f t="shared" si="28"/>
        <v>17.116497230339093</v>
      </c>
      <c r="QS52" s="8">
        <f t="shared" si="28"/>
        <v>17.077950878576367</v>
      </c>
      <c r="QT52" s="8">
        <f t="shared" si="28"/>
        <v>17.039491333197812</v>
      </c>
      <c r="QU52" s="8">
        <f t="shared" si="28"/>
        <v>17.001118398715452</v>
      </c>
      <c r="QV52" s="8">
        <f t="shared" si="28"/>
        <v>16.962831880081545</v>
      </c>
      <c r="QW52" s="8">
        <f t="shared" si="28"/>
        <v>16.924631582687599</v>
      </c>
      <c r="QX52" s="8">
        <f t="shared" si="28"/>
        <v>16.886517312363384</v>
      </c>
      <c r="QY52" s="8">
        <f t="shared" si="28"/>
        <v>16.848488875375942</v>
      </c>
      <c r="QZ52" s="8">
        <f t="shared" si="28"/>
        <v>16.810546078428594</v>
      </c>
      <c r="RA52" s="8">
        <f t="shared" si="28"/>
        <v>16.772688728659972</v>
      </c>
      <c r="RB52" s="8">
        <f t="shared" si="28"/>
        <v>16.734916633643028</v>
      </c>
      <c r="RC52" s="8">
        <f t="shared" si="28"/>
        <v>16.697229601384063</v>
      </c>
      <c r="RD52" s="8">
        <f t="shared" si="28"/>
        <v>16.659627440321746</v>
      </c>
      <c r="RE52" s="8">
        <f t="shared" si="28"/>
        <v>16.622109959326142</v>
      </c>
      <c r="RF52" s="8">
        <f t="shared" si="28"/>
        <v>16.584676967697739</v>
      </c>
      <c r="RG52" s="8">
        <f t="shared" si="28"/>
        <v>16.547328275166482</v>
      </c>
      <c r="RH52" s="8">
        <f t="shared" si="28"/>
        <v>16.510063691890807</v>
      </c>
      <c r="RI52" s="8">
        <f t="shared" si="28"/>
        <v>16.472883028456668</v>
      </c>
      <c r="RJ52" s="8">
        <f t="shared" si="28"/>
        <v>16.435786095876583</v>
      </c>
      <c r="RK52" s="8">
        <f t="shared" si="28"/>
        <v>16.398772705588669</v>
      </c>
      <c r="RL52" s="8">
        <f t="shared" si="28"/>
        <v>16.361842669455683</v>
      </c>
      <c r="RM52" s="8">
        <f t="shared" si="28"/>
        <v>16.324995799764068</v>
      </c>
      <c r="RN52" s="8">
        <f t="shared" si="28"/>
        <v>16.288231909222997</v>
      </c>
      <c r="RO52" s="8">
        <f t="shared" si="28"/>
        <v>16.251550810963426</v>
      </c>
      <c r="RP52" s="8">
        <f t="shared" si="28"/>
        <v>16.214952318537136</v>
      </c>
      <c r="RQ52" s="8">
        <f t="shared" si="28"/>
        <v>16.17843624591579</v>
      </c>
      <c r="RR52" s="8">
        <f t="shared" si="28"/>
        <v>16.142002407489986</v>
      </c>
      <c r="RS52" s="8">
        <f t="shared" si="28"/>
        <v>16.105650618068317</v>
      </c>
      <c r="RT52" s="8">
        <f t="shared" si="28"/>
        <v>16.069380692876425</v>
      </c>
      <c r="RU52" s="8">
        <f t="shared" si="28"/>
        <v>16.033192447556068</v>
      </c>
      <c r="RV52" s="8">
        <f t="shared" si="28"/>
        <v>15.997085698164172</v>
      </c>
      <c r="RW52" s="8">
        <f t="shared" si="28"/>
        <v>15.961060261171905</v>
      </c>
      <c r="RX52" s="8">
        <f t="shared" si="28"/>
        <v>15.925115953463745</v>
      </c>
      <c r="RY52" s="8">
        <f t="shared" si="28"/>
        <v>15.889252592336545</v>
      </c>
      <c r="RZ52" s="8">
        <f t="shared" si="28"/>
        <v>15.853469995498603</v>
      </c>
      <c r="SA52" s="8">
        <f t="shared" si="28"/>
        <v>15.817767981068739</v>
      </c>
      <c r="SB52" s="8">
        <f t="shared" si="28"/>
        <v>15.782146367575372</v>
      </c>
      <c r="SC52" s="8">
        <f t="shared" si="28"/>
        <v>15.746604973955591</v>
      </c>
      <c r="SD52" s="8">
        <f t="shared" si="28"/>
        <v>15.711143619554242</v>
      </c>
      <c r="SE52" s="8">
        <f t="shared" si="28"/>
        <v>15.675762124123006</v>
      </c>
      <c r="SF52" s="8">
        <f t="shared" si="28"/>
        <v>15.640460307819481</v>
      </c>
      <c r="SG52" s="8">
        <f t="shared" si="28"/>
        <v>15.605237991206272</v>
      </c>
      <c r="SH52" s="8">
        <f t="shared" si="28"/>
        <v>15.570094995250075</v>
      </c>
      <c r="SI52" s="8">
        <f t="shared" si="28"/>
        <v>15.535031141320772</v>
      </c>
      <c r="SJ52" s="8">
        <f t="shared" si="28"/>
        <v>15.500046251190517</v>
      </c>
      <c r="SK52" s="8">
        <f t="shared" si="28"/>
        <v>15.465140147032836</v>
      </c>
      <c r="SL52" s="8">
        <f t="shared" si="28"/>
        <v>15.430312651421717</v>
      </c>
      <c r="SM52" s="8">
        <f t="shared" si="28"/>
        <v>15.395563587330715</v>
      </c>
      <c r="SN52" s="8">
        <f t="shared" si="28"/>
        <v>15.360892778132046</v>
      </c>
      <c r="SO52" s="8">
        <f t="shared" si="28"/>
        <v>15.326300047595693</v>
      </c>
      <c r="SP52" s="8">
        <f t="shared" si="28"/>
        <v>15.291785219888506</v>
      </c>
      <c r="SQ52" s="8">
        <f t="shared" si="28"/>
        <v>15.257348119573317</v>
      </c>
      <c r="SR52" s="8">
        <f t="shared" si="28"/>
        <v>15.222988571608038</v>
      </c>
      <c r="SS52" s="8">
        <f t="shared" si="28"/>
        <v>15.188706401344776</v>
      </c>
      <c r="ST52" s="8">
        <f t="shared" si="28"/>
        <v>15.154501434528948</v>
      </c>
      <c r="SU52" s="8">
        <f t="shared" si="28"/>
        <v>15.120373497298388</v>
      </c>
      <c r="SV52" s="8">
        <f t="shared" ref="SV52:VG52" si="29">SU52*(1-$C$43)</f>
        <v>15.086322416182472</v>
      </c>
      <c r="SW52" s="8">
        <f t="shared" si="29"/>
        <v>15.052348018101229</v>
      </c>
      <c r="SX52" s="8">
        <f t="shared" si="29"/>
        <v>15.018450130364466</v>
      </c>
      <c r="SY52" s="8">
        <f t="shared" si="29"/>
        <v>14.984628580670885</v>
      </c>
      <c r="SZ52" s="8">
        <f t="shared" si="29"/>
        <v>14.950883197107213</v>
      </c>
      <c r="TA52" s="8">
        <f t="shared" si="29"/>
        <v>14.917213808147327</v>
      </c>
      <c r="TB52" s="8">
        <f t="shared" si="29"/>
        <v>14.883620242651379</v>
      </c>
      <c r="TC52" s="8">
        <f t="shared" si="29"/>
        <v>14.850102329864928</v>
      </c>
      <c r="TD52" s="8">
        <f t="shared" si="29"/>
        <v>14.816659899418072</v>
      </c>
      <c r="TE52" s="8">
        <f t="shared" si="29"/>
        <v>14.783292781324581</v>
      </c>
      <c r="TF52" s="8">
        <f t="shared" si="29"/>
        <v>14.750000805981038</v>
      </c>
      <c r="TG52" s="8">
        <f t="shared" si="29"/>
        <v>14.716783804165969</v>
      </c>
      <c r="TH52" s="8">
        <f t="shared" si="29"/>
        <v>14.683641607038986</v>
      </c>
      <c r="TI52" s="8">
        <f t="shared" si="29"/>
        <v>14.650574046139933</v>
      </c>
      <c r="TJ52" s="8">
        <f t="shared" si="29"/>
        <v>14.617580953388027</v>
      </c>
      <c r="TK52" s="8">
        <f t="shared" si="29"/>
        <v>14.584662161080995</v>
      </c>
      <c r="TL52" s="8">
        <f t="shared" si="29"/>
        <v>14.55181750189424</v>
      </c>
      <c r="TM52" s="8">
        <f t="shared" si="29"/>
        <v>14.519046808879974</v>
      </c>
      <c r="TN52" s="8">
        <f t="shared" si="29"/>
        <v>14.486349915466375</v>
      </c>
      <c r="TO52" s="8">
        <f t="shared" si="29"/>
        <v>14.453726655456745</v>
      </c>
      <c r="TP52" s="8">
        <f t="shared" si="29"/>
        <v>14.421176863028656</v>
      </c>
      <c r="TQ52" s="8">
        <f t="shared" si="29"/>
        <v>14.388700372733116</v>
      </c>
      <c r="TR52" s="8">
        <f t="shared" si="29"/>
        <v>14.35629701949372</v>
      </c>
      <c r="TS52" s="8">
        <f t="shared" si="29"/>
        <v>14.323966638605819</v>
      </c>
      <c r="TT52" s="8">
        <f t="shared" si="29"/>
        <v>14.291709065735679</v>
      </c>
      <c r="TU52" s="8">
        <f t="shared" si="29"/>
        <v>14.259524136919643</v>
      </c>
      <c r="TV52" s="8">
        <f t="shared" si="29"/>
        <v>14.227411688563299</v>
      </c>
      <c r="TW52" s="8">
        <f t="shared" si="29"/>
        <v>14.195371557440653</v>
      </c>
      <c r="TX52" s="8">
        <f t="shared" si="29"/>
        <v>14.163403580693297</v>
      </c>
      <c r="TY52" s="8">
        <f t="shared" si="29"/>
        <v>14.131507595829575</v>
      </c>
      <c r="TZ52" s="8">
        <f t="shared" si="29"/>
        <v>14.099683440723766</v>
      </c>
      <c r="UA52" s="8">
        <f t="shared" si="29"/>
        <v>14.067930953615255</v>
      </c>
      <c r="UB52" s="8">
        <f t="shared" si="29"/>
        <v>14.036249973107713</v>
      </c>
      <c r="UC52" s="8">
        <f t="shared" si="29"/>
        <v>14.004640338168274</v>
      </c>
      <c r="UD52" s="8">
        <f t="shared" si="29"/>
        <v>13.973101888126719</v>
      </c>
      <c r="UE52" s="8">
        <f t="shared" si="29"/>
        <v>13.941634462674656</v>
      </c>
      <c r="UF52" s="8">
        <f t="shared" si="29"/>
        <v>13.910237901864713</v>
      </c>
      <c r="UG52" s="8">
        <f t="shared" si="29"/>
        <v>13.878912046109713</v>
      </c>
      <c r="UH52" s="8">
        <f t="shared" si="29"/>
        <v>13.847656736181873</v>
      </c>
      <c r="UI52" s="8">
        <f t="shared" si="29"/>
        <v>13.816471813211992</v>
      </c>
      <c r="UJ52" s="8">
        <f t="shared" si="29"/>
        <v>13.785357118688639</v>
      </c>
      <c r="UK52" s="8">
        <f t="shared" si="29"/>
        <v>13.754312494457352</v>
      </c>
      <c r="UL52" s="8">
        <f t="shared" si="29"/>
        <v>13.723337782719833</v>
      </c>
      <c r="UM52" s="8">
        <f t="shared" si="29"/>
        <v>13.692432826033148</v>
      </c>
      <c r="UN52" s="8">
        <f t="shared" si="29"/>
        <v>13.661597467308921</v>
      </c>
      <c r="UO52" s="8">
        <f t="shared" si="29"/>
        <v>13.630831549812541</v>
      </c>
      <c r="UP52" s="8">
        <f t="shared" si="29"/>
        <v>13.600134917162363</v>
      </c>
      <c r="UQ52" s="8">
        <f t="shared" si="29"/>
        <v>13.569507413328912</v>
      </c>
      <c r="UR52" s="8">
        <f t="shared" si="29"/>
        <v>13.538948882634095</v>
      </c>
      <c r="US52" s="8">
        <f t="shared" si="29"/>
        <v>13.508459169750402</v>
      </c>
      <c r="UT52" s="8">
        <f t="shared" si="29"/>
        <v>13.478038119700123</v>
      </c>
      <c r="UU52" s="8">
        <f t="shared" si="29"/>
        <v>13.447685577854559</v>
      </c>
      <c r="UV52" s="8">
        <f t="shared" si="29"/>
        <v>13.417401389933231</v>
      </c>
      <c r="UW52" s="8">
        <f t="shared" si="29"/>
        <v>13.3871854020031</v>
      </c>
      <c r="UX52" s="8">
        <f t="shared" si="29"/>
        <v>13.357037460477789</v>
      </c>
      <c r="UY52" s="8">
        <f t="shared" si="29"/>
        <v>13.326957412116792</v>
      </c>
      <c r="UZ52" s="8">
        <f t="shared" si="29"/>
        <v>13.296945104024704</v>
      </c>
      <c r="VA52" s="8">
        <f t="shared" si="29"/>
        <v>13.267000383650441</v>
      </c>
      <c r="VB52" s="8">
        <f t="shared" si="29"/>
        <v>13.23712309878646</v>
      </c>
      <c r="VC52" s="8">
        <f t="shared" si="29"/>
        <v>13.207313097567992</v>
      </c>
      <c r="VD52" s="8">
        <f t="shared" si="29"/>
        <v>13.177570228472268</v>
      </c>
      <c r="VE52" s="8">
        <f t="shared" si="29"/>
        <v>13.147894340317748</v>
      </c>
      <c r="VF52" s="8">
        <f t="shared" si="29"/>
        <v>13.118285282263352</v>
      </c>
      <c r="VG52" s="8">
        <f t="shared" si="29"/>
        <v>13.088742903807695</v>
      </c>
      <c r="VH52" s="8">
        <f t="shared" ref="VH52:XS52" si="30">VG52*(1-$C$43)</f>
        <v>13.05926705478832</v>
      </c>
      <c r="VI52" s="8">
        <f t="shared" si="30"/>
        <v>13.029857585380936</v>
      </c>
      <c r="VJ52" s="8">
        <f t="shared" si="30"/>
        <v>13.000514346098658</v>
      </c>
      <c r="VK52" s="8">
        <f t="shared" si="30"/>
        <v>12.971237187791244</v>
      </c>
      <c r="VL52" s="8">
        <f t="shared" si="30"/>
        <v>12.942025961644338</v>
      </c>
      <c r="VM52" s="8">
        <f t="shared" si="30"/>
        <v>12.912880519178715</v>
      </c>
      <c r="VN52" s="8">
        <f t="shared" si="30"/>
        <v>12.883800712249524</v>
      </c>
      <c r="VO52" s="8">
        <f t="shared" si="30"/>
        <v>12.854786393045538</v>
      </c>
      <c r="VP52" s="8">
        <f t="shared" si="30"/>
        <v>12.825837414088399</v>
      </c>
      <c r="VQ52" s="8">
        <f t="shared" si="30"/>
        <v>12.796953628231872</v>
      </c>
      <c r="VR52" s="8">
        <f t="shared" si="30"/>
        <v>12.768134888661093</v>
      </c>
      <c r="VS52" s="8">
        <f t="shared" si="30"/>
        <v>12.739381048891827</v>
      </c>
      <c r="VT52" s="8">
        <f t="shared" si="30"/>
        <v>12.710691962769722</v>
      </c>
      <c r="VU52" s="8">
        <f t="shared" si="30"/>
        <v>12.682067484469565</v>
      </c>
      <c r="VV52" s="8">
        <f t="shared" si="30"/>
        <v>12.653507468494539</v>
      </c>
      <c r="VW52" s="8">
        <f t="shared" si="30"/>
        <v>12.625011769675488</v>
      </c>
      <c r="VX52" s="8">
        <f t="shared" si="30"/>
        <v>12.596580243170179</v>
      </c>
      <c r="VY52" s="8">
        <f t="shared" si="30"/>
        <v>12.568212744462558</v>
      </c>
      <c r="VZ52" s="8">
        <f t="shared" si="30"/>
        <v>12.539909129362028</v>
      </c>
      <c r="WA52" s="8">
        <f t="shared" si="30"/>
        <v>12.511669254002705</v>
      </c>
      <c r="WB52" s="8">
        <f t="shared" si="30"/>
        <v>12.48349297484269</v>
      </c>
      <c r="WC52" s="8">
        <f t="shared" si="30"/>
        <v>12.455380148663345</v>
      </c>
      <c r="WD52" s="8">
        <f t="shared" si="30"/>
        <v>12.427330632568554</v>
      </c>
      <c r="WE52" s="8">
        <f t="shared" si="30"/>
        <v>12.399344283984009</v>
      </c>
      <c r="WF52" s="8">
        <f t="shared" si="30"/>
        <v>12.371420960656476</v>
      </c>
      <c r="WG52" s="8">
        <f t="shared" si="30"/>
        <v>12.343560520653076</v>
      </c>
      <c r="WH52" s="8">
        <f t="shared" si="30"/>
        <v>12.315762822360565</v>
      </c>
      <c r="WI52" s="8">
        <f t="shared" si="30"/>
        <v>12.288027724484609</v>
      </c>
      <c r="WJ52" s="8">
        <f t="shared" si="30"/>
        <v>12.260355086049069</v>
      </c>
      <c r="WK52" s="8">
        <f t="shared" si="30"/>
        <v>12.232744766395285</v>
      </c>
      <c r="WL52" s="8">
        <f t="shared" si="30"/>
        <v>12.205196625181364</v>
      </c>
      <c r="WM52" s="8">
        <f t="shared" si="30"/>
        <v>12.177710522381455</v>
      </c>
      <c r="WN52" s="8">
        <f t="shared" si="30"/>
        <v>12.150286318285051</v>
      </c>
      <c r="WO52" s="8">
        <f t="shared" si="30"/>
        <v>12.122923873496273</v>
      </c>
      <c r="WP52" s="8">
        <f t="shared" si="30"/>
        <v>12.09562304893316</v>
      </c>
      <c r="WQ52" s="8">
        <f t="shared" si="30"/>
        <v>12.068383705826962</v>
      </c>
      <c r="WR52" s="8">
        <f t="shared" si="30"/>
        <v>12.04120570572144</v>
      </c>
      <c r="WS52" s="8">
        <f t="shared" si="30"/>
        <v>12.014088910472156</v>
      </c>
      <c r="WT52" s="8">
        <f t="shared" si="30"/>
        <v>11.987033182245773</v>
      </c>
      <c r="WU52" s="8">
        <f t="shared" si="30"/>
        <v>11.960038383519354</v>
      </c>
      <c r="WV52" s="8">
        <f t="shared" si="30"/>
        <v>11.933104377079667</v>
      </c>
      <c r="WW52" s="8">
        <f t="shared" si="30"/>
        <v>11.906231026022484</v>
      </c>
      <c r="WX52" s="8">
        <f t="shared" si="30"/>
        <v>11.879418193751881</v>
      </c>
      <c r="WY52" s="8">
        <f t="shared" si="30"/>
        <v>11.852665743979552</v>
      </c>
      <c r="WZ52" s="8">
        <f t="shared" si="30"/>
        <v>11.82597354072411</v>
      </c>
      <c r="XA52" s="8">
        <f t="shared" si="30"/>
        <v>11.799341448310399</v>
      </c>
      <c r="XB52" s="8">
        <f t="shared" si="30"/>
        <v>11.772769331368803</v>
      </c>
      <c r="XC52" s="8">
        <f t="shared" si="30"/>
        <v>11.74625705483456</v>
      </c>
      <c r="XD52" s="8">
        <f t="shared" si="30"/>
        <v>11.719804483947073</v>
      </c>
      <c r="XE52" s="8">
        <f t="shared" si="30"/>
        <v>11.693411484249223</v>
      </c>
      <c r="XF52" s="8">
        <f t="shared" si="30"/>
        <v>11.667077921586694</v>
      </c>
      <c r="XG52" s="8">
        <f t="shared" si="30"/>
        <v>11.640803662107281</v>
      </c>
      <c r="XH52" s="8">
        <f t="shared" si="30"/>
        <v>11.614588572260216</v>
      </c>
      <c r="XI52" s="8">
        <f t="shared" si="30"/>
        <v>11.588432518795486</v>
      </c>
      <c r="XJ52" s="8">
        <f t="shared" si="30"/>
        <v>11.562335368763158</v>
      </c>
      <c r="XK52" s="8">
        <f t="shared" si="30"/>
        <v>11.536296989512703</v>
      </c>
      <c r="XL52" s="8">
        <f t="shared" si="30"/>
        <v>11.510317248692321</v>
      </c>
      <c r="XM52" s="8">
        <f t="shared" si="30"/>
        <v>11.484396014248265</v>
      </c>
      <c r="XN52" s="8">
        <f t="shared" si="30"/>
        <v>11.458533154424178</v>
      </c>
      <c r="XO52" s="8">
        <f t="shared" si="30"/>
        <v>11.432728537760413</v>
      </c>
      <c r="XP52" s="8">
        <f t="shared" si="30"/>
        <v>11.406982033093376</v>
      </c>
      <c r="XQ52" s="8">
        <f t="shared" si="30"/>
        <v>11.381293509554849</v>
      </c>
      <c r="XR52" s="8">
        <f t="shared" si="30"/>
        <v>11.355662836571332</v>
      </c>
      <c r="XS52" s="8">
        <f t="shared" si="30"/>
        <v>11.330089883863373</v>
      </c>
      <c r="XT52" s="8">
        <f t="shared" ref="XT52:AAE52" si="31">XS52*(1-$C$43)</f>
        <v>11.304574521444913</v>
      </c>
      <c r="XU52" s="8">
        <f t="shared" si="31"/>
        <v>11.279116619622618</v>
      </c>
      <c r="XV52" s="8">
        <f t="shared" si="31"/>
        <v>11.253716048995228</v>
      </c>
      <c r="XW52" s="8">
        <f t="shared" si="31"/>
        <v>11.228372680452891</v>
      </c>
      <c r="XX52" s="8">
        <f t="shared" si="31"/>
        <v>11.20308638517651</v>
      </c>
      <c r="XY52" s="8">
        <f t="shared" si="31"/>
        <v>11.177857034637093</v>
      </c>
      <c r="XZ52" s="8">
        <f t="shared" si="31"/>
        <v>11.15268450059509</v>
      </c>
      <c r="YA52" s="8">
        <f t="shared" si="31"/>
        <v>11.127568655099749</v>
      </c>
      <c r="YB52" s="8">
        <f t="shared" si="31"/>
        <v>11.102509370488464</v>
      </c>
      <c r="YC52" s="8">
        <f t="shared" si="31"/>
        <v>11.077506519386123</v>
      </c>
      <c r="YD52" s="8">
        <f t="shared" si="31"/>
        <v>11.052559974704465</v>
      </c>
      <c r="YE52" s="8">
        <f t="shared" si="31"/>
        <v>11.02766960964143</v>
      </c>
      <c r="YF52" s="8">
        <f t="shared" si="31"/>
        <v>11.002835297680518</v>
      </c>
      <c r="YG52" s="8">
        <f t="shared" si="31"/>
        <v>10.978056912590141</v>
      </c>
      <c r="YH52" s="8">
        <f t="shared" si="31"/>
        <v>10.953334328422988</v>
      </c>
      <c r="YI52" s="8">
        <f t="shared" si="31"/>
        <v>10.92866741951538</v>
      </c>
      <c r="YJ52" s="8">
        <f t="shared" si="31"/>
        <v>10.904056060486631</v>
      </c>
      <c r="YK52" s="8">
        <f t="shared" si="31"/>
        <v>10.879500126238415</v>
      </c>
      <c r="YL52" s="8">
        <f t="shared" si="31"/>
        <v>10.854999491954127</v>
      </c>
      <c r="YM52" s="8">
        <f t="shared" si="31"/>
        <v>10.830554033098245</v>
      </c>
      <c r="YN52" s="8">
        <f t="shared" si="31"/>
        <v>10.806163625415708</v>
      </c>
      <c r="YO52" s="8">
        <f t="shared" si="31"/>
        <v>10.781828144931271</v>
      </c>
      <c r="YP52" s="8">
        <f t="shared" si="31"/>
        <v>10.757547467948886</v>
      </c>
      <c r="YQ52" s="8">
        <f t="shared" si="31"/>
        <v>10.733321471051065</v>
      </c>
      <c r="YR52" s="8">
        <f t="shared" si="31"/>
        <v>10.709150031098257</v>
      </c>
      <c r="YS52" s="8">
        <f t="shared" si="31"/>
        <v>10.685033025228224</v>
      </c>
      <c r="YT52" s="8">
        <f t="shared" si="31"/>
        <v>10.66097033085541</v>
      </c>
      <c r="YU52" s="8">
        <f t="shared" si="31"/>
        <v>10.636961825670323</v>
      </c>
      <c r="YV52" s="8">
        <f t="shared" si="31"/>
        <v>10.613007387638913</v>
      </c>
      <c r="YW52" s="8">
        <f t="shared" si="31"/>
        <v>10.589106895001949</v>
      </c>
      <c r="YX52" s="8">
        <f t="shared" si="31"/>
        <v>10.565260226274404</v>
      </c>
      <c r="YY52" s="8">
        <f t="shared" si="31"/>
        <v>10.541467260244834</v>
      </c>
      <c r="YZ52" s="8">
        <f t="shared" si="31"/>
        <v>10.517727875974764</v>
      </c>
      <c r="ZA52" s="8">
        <f t="shared" si="31"/>
        <v>10.494041952798067</v>
      </c>
      <c r="ZB52" s="8">
        <f t="shared" si="31"/>
        <v>10.470409370320366</v>
      </c>
      <c r="ZC52" s="8">
        <f t="shared" si="31"/>
        <v>10.446830008418404</v>
      </c>
      <c r="ZD52" s="8">
        <f t="shared" si="31"/>
        <v>10.423303747239446</v>
      </c>
      <c r="ZE52" s="8">
        <f t="shared" si="31"/>
        <v>10.399830467200662</v>
      </c>
      <c r="ZF52" s="8">
        <f t="shared" si="31"/>
        <v>10.376410048988525</v>
      </c>
      <c r="ZG52" s="8">
        <f t="shared" si="31"/>
        <v>10.353042373558203</v>
      </c>
      <c r="ZH52" s="8">
        <f t="shared" si="31"/>
        <v>10.32972732213295</v>
      </c>
      <c r="ZI52" s="8">
        <f t="shared" si="31"/>
        <v>10.306464776203507</v>
      </c>
      <c r="ZJ52" s="8">
        <f t="shared" si="31"/>
        <v>10.283254617527497</v>
      </c>
      <c r="ZK52" s="8">
        <f t="shared" si="31"/>
        <v>10.260096728128826</v>
      </c>
      <c r="ZL52" s="8">
        <f t="shared" si="31"/>
        <v>10.236990990297079</v>
      </c>
      <c r="ZM52" s="8">
        <f t="shared" si="31"/>
        <v>10.21393728658693</v>
      </c>
      <c r="ZN52" s="8">
        <f t="shared" si="31"/>
        <v>10.190935499817536</v>
      </c>
      <c r="ZO52" s="8">
        <f t="shared" si="31"/>
        <v>10.167985513071947</v>
      </c>
      <c r="ZP52" s="8">
        <f t="shared" si="31"/>
        <v>10.145087209696509</v>
      </c>
      <c r="ZQ52" s="8">
        <f t="shared" si="31"/>
        <v>10.122240473300272</v>
      </c>
      <c r="ZR52" s="8">
        <f t="shared" si="31"/>
        <v>10.0994451877544</v>
      </c>
      <c r="ZS52" s="8">
        <f t="shared" si="31"/>
        <v>10.076701237191577</v>
      </c>
      <c r="ZT52" s="8">
        <f t="shared" si="31"/>
        <v>10.05400850600542</v>
      </c>
      <c r="ZU52" s="8">
        <f t="shared" si="31"/>
        <v>10.031366878849896</v>
      </c>
      <c r="ZV52" s="8">
        <f t="shared" si="31"/>
        <v>10.008776240638726</v>
      </c>
      <c r="ZW52" s="8">
        <f t="shared" si="31"/>
        <v>9.9862364765448071</v>
      </c>
      <c r="ZX52" s="8">
        <f t="shared" si="31"/>
        <v>9.9637474719996284</v>
      </c>
      <c r="ZY52" s="8">
        <f t="shared" si="31"/>
        <v>9.9413091126926858</v>
      </c>
      <c r="ZZ52" s="8">
        <f t="shared" si="31"/>
        <v>9.9189212845709012</v>
      </c>
      <c r="AAA52" s="8">
        <f t="shared" si="31"/>
        <v>9.8965838738380469</v>
      </c>
      <c r="AAB52" s="8">
        <f t="shared" si="31"/>
        <v>9.8742967669541635</v>
      </c>
      <c r="AAC52" s="8">
        <f t="shared" si="31"/>
        <v>9.8520598506349817</v>
      </c>
      <c r="AAD52" s="8">
        <f t="shared" si="31"/>
        <v>9.8298730118513511</v>
      </c>
      <c r="AAE52" s="8">
        <f t="shared" si="31"/>
        <v>9.8077361378286607</v>
      </c>
      <c r="AAF52" s="8">
        <f t="shared" ref="AAF52:ACQ52" si="32">AAE52*(1-$C$43)</f>
        <v>9.7856491160462706</v>
      </c>
      <c r="AAG52" s="8">
        <f t="shared" si="32"/>
        <v>9.7636118342369347</v>
      </c>
      <c r="AAH52" s="8">
        <f t="shared" si="32"/>
        <v>9.741624180386232</v>
      </c>
      <c r="AAI52" s="8">
        <f t="shared" si="32"/>
        <v>9.7196860427320022</v>
      </c>
      <c r="AAJ52" s="8">
        <f t="shared" si="32"/>
        <v>9.6977973097637697</v>
      </c>
      <c r="AAK52" s="8">
        <f t="shared" si="32"/>
        <v>9.6759578702221809</v>
      </c>
      <c r="AAL52" s="8">
        <f t="shared" si="32"/>
        <v>9.6541676130984406</v>
      </c>
      <c r="AAM52" s="8">
        <f t="shared" si="32"/>
        <v>9.6324264276337423</v>
      </c>
      <c r="AAN52" s="8">
        <f t="shared" si="32"/>
        <v>9.6107342033187102</v>
      </c>
      <c r="AAO52" s="8">
        <f t="shared" si="32"/>
        <v>9.5890908298928359</v>
      </c>
      <c r="AAP52" s="8">
        <f t="shared" si="32"/>
        <v>9.5674961973439174</v>
      </c>
      <c r="AAQ52" s="8">
        <f t="shared" si="32"/>
        <v>9.5459501959074995</v>
      </c>
      <c r="AAR52" s="8">
        <f t="shared" si="32"/>
        <v>9.5244527160663157</v>
      </c>
      <c r="AAS52" s="8">
        <f t="shared" si="32"/>
        <v>9.5030036485497345</v>
      </c>
      <c r="AAT52" s="8">
        <f t="shared" si="32"/>
        <v>9.481602884333201</v>
      </c>
      <c r="AAU52" s="8">
        <f t="shared" si="32"/>
        <v>9.4602503146376815</v>
      </c>
      <c r="AAV52" s="8">
        <f t="shared" si="32"/>
        <v>9.4389458309291179</v>
      </c>
      <c r="AAW52" s="8">
        <f t="shared" si="32"/>
        <v>9.4176893249178644</v>
      </c>
      <c r="AAX52" s="8">
        <f t="shared" si="32"/>
        <v>9.3964806885581496</v>
      </c>
      <c r="AAY52" s="8">
        <f t="shared" si="32"/>
        <v>9.3753198140475167</v>
      </c>
      <c r="AAZ52" s="8">
        <f t="shared" si="32"/>
        <v>9.3542065938262819</v>
      </c>
      <c r="ABA52" s="8">
        <f t="shared" si="32"/>
        <v>9.3331409205769855</v>
      </c>
      <c r="ABB52" s="8">
        <f t="shared" si="32"/>
        <v>9.3121226872238463</v>
      </c>
      <c r="ABC52" s="8">
        <f t="shared" si="32"/>
        <v>9.2911517869322182</v>
      </c>
      <c r="ABD52" s="8">
        <f t="shared" si="32"/>
        <v>9.2702281131080468</v>
      </c>
      <c r="ABE52" s="8">
        <f t="shared" si="32"/>
        <v>9.2493515593973274</v>
      </c>
      <c r="ABF52" s="8">
        <f t="shared" si="32"/>
        <v>9.2285220196855651</v>
      </c>
      <c r="ABG52" s="8">
        <f t="shared" si="32"/>
        <v>9.2077393880972327</v>
      </c>
      <c r="ABH52" s="8">
        <f t="shared" si="32"/>
        <v>9.1870035589952366</v>
      </c>
      <c r="ABI52" s="8">
        <f t="shared" si="32"/>
        <v>9.1663144269803798</v>
      </c>
      <c r="ABJ52" s="8">
        <f t="shared" si="32"/>
        <v>9.1456718868908204</v>
      </c>
      <c r="ABK52" s="8">
        <f t="shared" si="32"/>
        <v>9.1250758338015423</v>
      </c>
      <c r="ABL52" s="8">
        <f t="shared" si="32"/>
        <v>9.1045261630238201</v>
      </c>
      <c r="ABM52" s="8">
        <f t="shared" si="32"/>
        <v>9.0840227701046903</v>
      </c>
      <c r="ABN52" s="8">
        <f t="shared" si="32"/>
        <v>9.0635655508264144</v>
      </c>
      <c r="ABO52" s="8">
        <f t="shared" si="32"/>
        <v>9.0431544012059533</v>
      </c>
      <c r="ABP52" s="8">
        <f t="shared" si="32"/>
        <v>9.022789217494438</v>
      </c>
      <c r="ABQ52" s="8">
        <f t="shared" si="32"/>
        <v>9.0024698961766401</v>
      </c>
      <c r="ABR52" s="8">
        <f t="shared" si="32"/>
        <v>8.9821963339704496</v>
      </c>
      <c r="ABS52" s="8">
        <f t="shared" si="32"/>
        <v>8.9619684278263474</v>
      </c>
      <c r="ABT52" s="8">
        <f t="shared" si="32"/>
        <v>8.9417860749268829</v>
      </c>
      <c r="ABU52" s="8">
        <f t="shared" si="32"/>
        <v>8.9216491726861467</v>
      </c>
      <c r="ABV52" s="8">
        <f t="shared" si="32"/>
        <v>8.9015576187492567</v>
      </c>
      <c r="ABW52" s="8">
        <f t="shared" si="32"/>
        <v>8.8815113109918329</v>
      </c>
      <c r="ABX52" s="8">
        <f t="shared" si="32"/>
        <v>8.8615101475194784</v>
      </c>
      <c r="ABY52" s="8">
        <f t="shared" si="32"/>
        <v>8.8415540266672643</v>
      </c>
      <c r="ABZ52" s="8">
        <f t="shared" si="32"/>
        <v>8.8216428469992092</v>
      </c>
      <c r="ACA52" s="8">
        <f t="shared" si="32"/>
        <v>8.8017765073077658</v>
      </c>
      <c r="ACB52" s="8">
        <f t="shared" si="32"/>
        <v>8.7819549066133078</v>
      </c>
      <c r="ACC52" s="8">
        <f t="shared" si="32"/>
        <v>8.7621779441636143</v>
      </c>
      <c r="ACD52" s="8">
        <f t="shared" si="32"/>
        <v>8.7424455194333568</v>
      </c>
      <c r="ACE52" s="8">
        <f t="shared" si="32"/>
        <v>8.7227575321235928</v>
      </c>
      <c r="ACF52" s="8">
        <f t="shared" si="32"/>
        <v>8.7031138821612508</v>
      </c>
      <c r="ACG52" s="8">
        <f t="shared" si="32"/>
        <v>8.6835144696986237</v>
      </c>
      <c r="ACH52" s="8">
        <f t="shared" si="32"/>
        <v>8.6639591951128629</v>
      </c>
      <c r="ACI52" s="8">
        <f t="shared" si="32"/>
        <v>8.6444479590054684</v>
      </c>
      <c r="ACJ52" s="8">
        <f t="shared" si="32"/>
        <v>8.6249806622017875</v>
      </c>
      <c r="ACK52" s="8">
        <f t="shared" si="32"/>
        <v>8.6055572057505092</v>
      </c>
      <c r="ACL52" s="8">
        <f t="shared" si="32"/>
        <v>8.5861774909231592</v>
      </c>
      <c r="ACM52" s="8">
        <f t="shared" si="32"/>
        <v>8.5668414192135991</v>
      </c>
      <c r="ACN52" s="8">
        <f t="shared" si="32"/>
        <v>8.5475488923375291</v>
      </c>
      <c r="ACO52" s="8">
        <f t="shared" si="32"/>
        <v>8.5282998122319853</v>
      </c>
      <c r="ACP52" s="8">
        <f t="shared" si="32"/>
        <v>8.5090940810548386</v>
      </c>
      <c r="ACQ52" s="8">
        <f t="shared" si="32"/>
        <v>8.4899316011843027</v>
      </c>
      <c r="ACR52" s="8">
        <f t="shared" ref="ACR52:AFC52" si="33">ACQ52*(1-$C$43)</f>
        <v>8.4708122752184352</v>
      </c>
      <c r="ACS52" s="8">
        <f t="shared" si="33"/>
        <v>8.4517360059746434</v>
      </c>
      <c r="ACT52" s="8">
        <f t="shared" si="33"/>
        <v>8.4327026964891889</v>
      </c>
      <c r="ACU52" s="8">
        <f t="shared" si="33"/>
        <v>8.4137122500166956</v>
      </c>
      <c r="ACV52" s="8">
        <f t="shared" si="33"/>
        <v>8.3947645700296576</v>
      </c>
      <c r="ACW52" s="8">
        <f t="shared" si="33"/>
        <v>8.3758595602179504</v>
      </c>
      <c r="ACX52" s="8">
        <f t="shared" si="33"/>
        <v>8.3569971244883394</v>
      </c>
      <c r="ACY52" s="8">
        <f t="shared" si="33"/>
        <v>8.338177166963991</v>
      </c>
      <c r="ACZ52" s="8">
        <f t="shared" si="33"/>
        <v>8.3193995919839878</v>
      </c>
      <c r="ADA52" s="8">
        <f t="shared" si="33"/>
        <v>8.3006643041028401</v>
      </c>
      <c r="ADB52" s="8">
        <f t="shared" si="33"/>
        <v>8.2819712080900008</v>
      </c>
      <c r="ADC52" s="8">
        <f t="shared" si="33"/>
        <v>8.2633202089293825</v>
      </c>
      <c r="ADD52" s="8">
        <f t="shared" si="33"/>
        <v>8.2447112118188723</v>
      </c>
      <c r="ADE52" s="8">
        <f t="shared" si="33"/>
        <v>8.2261441221698561</v>
      </c>
      <c r="ADF52" s="8">
        <f t="shared" si="33"/>
        <v>8.2076188456067296</v>
      </c>
      <c r="ADG52" s="8">
        <f t="shared" si="33"/>
        <v>8.1891352879664225</v>
      </c>
      <c r="ADH52" s="8">
        <f t="shared" si="33"/>
        <v>8.1706933552979226</v>
      </c>
      <c r="ADI52" s="8">
        <f t="shared" si="33"/>
        <v>8.1522929538617923</v>
      </c>
      <c r="ADJ52" s="8">
        <f t="shared" si="33"/>
        <v>8.1339339901296945</v>
      </c>
      <c r="ADK52" s="8">
        <f t="shared" si="33"/>
        <v>8.115616370783922</v>
      </c>
      <c r="ADL52" s="8">
        <f t="shared" si="33"/>
        <v>8.0973400027169156</v>
      </c>
      <c r="ADM52" s="8">
        <f t="shared" si="33"/>
        <v>8.0791047930307975</v>
      </c>
      <c r="ADN52" s="8">
        <f t="shared" si="33"/>
        <v>8.0609106490368916</v>
      </c>
      <c r="ADO52" s="8">
        <f t="shared" si="33"/>
        <v>8.0427574782552611</v>
      </c>
      <c r="ADP52" s="8">
        <f t="shared" si="33"/>
        <v>8.0246451884142296</v>
      </c>
      <c r="ADQ52" s="8">
        <f t="shared" si="33"/>
        <v>8.0065736874499205</v>
      </c>
      <c r="ADR52" s="8">
        <f t="shared" si="33"/>
        <v>7.988542883505783</v>
      </c>
      <c r="ADS52" s="8">
        <f t="shared" si="33"/>
        <v>7.9705526849321275</v>
      </c>
      <c r="ADT52" s="8">
        <f t="shared" si="33"/>
        <v>7.9526030002856603</v>
      </c>
      <c r="ADU52" s="8">
        <f t="shared" si="33"/>
        <v>7.9346937383290168</v>
      </c>
      <c r="ADV52" s="8">
        <f t="shared" si="33"/>
        <v>7.9168248080302996</v>
      </c>
      <c r="ADW52" s="8">
        <f t="shared" si="33"/>
        <v>7.8989961185626152</v>
      </c>
      <c r="ADX52" s="8">
        <f t="shared" si="33"/>
        <v>7.881207579303612</v>
      </c>
      <c r="ADY52" s="8">
        <f t="shared" si="33"/>
        <v>7.86345909983502</v>
      </c>
      <c r="ADZ52" s="8">
        <f t="shared" si="33"/>
        <v>7.8457505899421909</v>
      </c>
      <c r="AEA52" s="8">
        <f t="shared" si="33"/>
        <v>7.8280819596136411</v>
      </c>
      <c r="AEB52" s="8">
        <f t="shared" si="33"/>
        <v>7.8104531190405906</v>
      </c>
      <c r="AEC52" s="8">
        <f t="shared" si="33"/>
        <v>7.792863978616511</v>
      </c>
      <c r="AED52" s="8">
        <f t="shared" si="33"/>
        <v>7.7753144489366663</v>
      </c>
      <c r="AEE52" s="8">
        <f t="shared" si="33"/>
        <v>7.7578044407976607</v>
      </c>
      <c r="AEF52" s="8">
        <f t="shared" si="33"/>
        <v>7.740333865196984</v>
      </c>
      <c r="AEG52" s="8">
        <f t="shared" si="33"/>
        <v>7.7229026333325601</v>
      </c>
      <c r="AEH52" s="8">
        <f t="shared" si="33"/>
        <v>7.7055106566022946</v>
      </c>
      <c r="AEI52" s="8">
        <f t="shared" si="33"/>
        <v>7.6881578466036258</v>
      </c>
      <c r="AEJ52" s="8">
        <f t="shared" si="33"/>
        <v>7.6708441151330744</v>
      </c>
      <c r="AEK52" s="8">
        <f t="shared" si="33"/>
        <v>7.6535693741857944</v>
      </c>
      <c r="AEL52" s="8">
        <f t="shared" si="33"/>
        <v>7.6363335359551279</v>
      </c>
      <c r="AEM52" s="8">
        <f t="shared" si="33"/>
        <v>7.6191365128321564</v>
      </c>
      <c r="AEN52" s="8">
        <f t="shared" si="33"/>
        <v>7.6019782174052581</v>
      </c>
      <c r="AEO52" s="8">
        <f t="shared" si="33"/>
        <v>7.5848585624596616</v>
      </c>
      <c r="AEP52" s="8">
        <f t="shared" si="33"/>
        <v>7.5677774609770019</v>
      </c>
      <c r="AEQ52" s="8">
        <f t="shared" si="33"/>
        <v>7.5507348261348817</v>
      </c>
      <c r="AER52" s="8">
        <f t="shared" si="33"/>
        <v>7.5337305713064255</v>
      </c>
      <c r="AES52" s="8">
        <f t="shared" si="33"/>
        <v>7.5167646100598429</v>
      </c>
      <c r="AET52" s="8">
        <f t="shared" si="33"/>
        <v>7.4998368561579882</v>
      </c>
      <c r="AEU52" s="8">
        <f t="shared" si="33"/>
        <v>7.48294722355792</v>
      </c>
      <c r="AEV52" s="8">
        <f t="shared" si="33"/>
        <v>7.4660956264104676</v>
      </c>
      <c r="AEW52" s="8">
        <f t="shared" si="33"/>
        <v>7.4492819790597906</v>
      </c>
      <c r="AEX52" s="8">
        <f t="shared" si="33"/>
        <v>7.4325061960429482</v>
      </c>
      <c r="AEY52" s="8">
        <f t="shared" si="33"/>
        <v>7.4157681920894589</v>
      </c>
      <c r="AEZ52" s="8">
        <f t="shared" si="33"/>
        <v>7.3990678821208729</v>
      </c>
      <c r="AFA52" s="8">
        <f t="shared" si="33"/>
        <v>7.3824051812503368</v>
      </c>
      <c r="AFB52" s="8">
        <f t="shared" si="33"/>
        <v>7.3657800047821604</v>
      </c>
      <c r="AFC52" s="8">
        <f t="shared" si="33"/>
        <v>7.3491922682113904</v>
      </c>
      <c r="AFD52" s="8">
        <f t="shared" ref="AFD52:AHO52" si="34">AFC52*(1-$C$43)</f>
        <v>7.3326418872233781</v>
      </c>
      <c r="AFE52" s="8">
        <f t="shared" si="34"/>
        <v>7.3161287776933506</v>
      </c>
      <c r="AFF52" s="8">
        <f t="shared" si="34"/>
        <v>7.2996528556859852</v>
      </c>
      <c r="AFG52" s="8">
        <f t="shared" si="34"/>
        <v>7.2832140374549805</v>
      </c>
      <c r="AFH52" s="8">
        <f t="shared" si="34"/>
        <v>7.2668122394426318</v>
      </c>
      <c r="AFI52" s="8">
        <f t="shared" si="34"/>
        <v>7.2504473782794063</v>
      </c>
      <c r="AFJ52" s="8">
        <f t="shared" si="34"/>
        <v>7.234119370783521</v>
      </c>
      <c r="AFK52" s="8">
        <f t="shared" si="34"/>
        <v>7.2178281339605164</v>
      </c>
      <c r="AFL52" s="8">
        <f t="shared" si="34"/>
        <v>7.2015735850028371</v>
      </c>
      <c r="AFM52" s="8">
        <f t="shared" si="34"/>
        <v>7.1853556412894104</v>
      </c>
      <c r="AFN52" s="8">
        <f t="shared" si="34"/>
        <v>7.1691742203852264</v>
      </c>
      <c r="AFO52" s="8">
        <f t="shared" si="34"/>
        <v>7.1530292400409188</v>
      </c>
      <c r="AFP52" s="8">
        <f t="shared" si="34"/>
        <v>7.1369206181923461</v>
      </c>
      <c r="AFQ52" s="8">
        <f t="shared" si="34"/>
        <v>7.1208482729601768</v>
      </c>
      <c r="AFR52" s="8">
        <f t="shared" si="34"/>
        <v>7.10481212264947</v>
      </c>
      <c r="AFS52" s="8">
        <f t="shared" si="34"/>
        <v>7.0888120857492636</v>
      </c>
      <c r="AFT52" s="8">
        <f t="shared" si="34"/>
        <v>7.0728480809321557</v>
      </c>
      <c r="AFU52" s="8">
        <f t="shared" si="34"/>
        <v>7.0569200270538959</v>
      </c>
      <c r="AFV52" s="8">
        <f t="shared" si="34"/>
        <v>7.0410278431529703</v>
      </c>
      <c r="AFW52" s="8">
        <f t="shared" si="34"/>
        <v>7.0251714484501893</v>
      </c>
      <c r="AFX52" s="8">
        <f t="shared" si="34"/>
        <v>7.0093507623482791</v>
      </c>
      <c r="AFY52" s="8">
        <f t="shared" si="34"/>
        <v>6.9935657044314707</v>
      </c>
      <c r="AFZ52" s="8">
        <f t="shared" si="34"/>
        <v>6.9778161944650909</v>
      </c>
      <c r="AGA52" s="8">
        <f t="shared" si="34"/>
        <v>6.962102152395155</v>
      </c>
      <c r="AGB52" s="8">
        <f t="shared" si="34"/>
        <v>6.9464234983479605</v>
      </c>
      <c r="AGC52" s="8">
        <f t="shared" si="34"/>
        <v>6.9307801526296808</v>
      </c>
      <c r="AGD52" s="8">
        <f t="shared" si="34"/>
        <v>6.9151720357259583</v>
      </c>
      <c r="AGE52" s="8">
        <f t="shared" si="34"/>
        <v>6.8995990683015034</v>
      </c>
      <c r="AGF52" s="8">
        <f t="shared" si="34"/>
        <v>6.8840611711996882</v>
      </c>
      <c r="AGG52" s="8">
        <f t="shared" si="34"/>
        <v>6.8685582654421466</v>
      </c>
      <c r="AGH52" s="8">
        <f t="shared" si="34"/>
        <v>6.8530902722283704</v>
      </c>
      <c r="AGI52" s="8">
        <f t="shared" si="34"/>
        <v>6.8376571129353119</v>
      </c>
      <c r="AGJ52" s="8">
        <f t="shared" si="34"/>
        <v>6.8222587091169817</v>
      </c>
      <c r="AGK52" s="8">
        <f t="shared" si="34"/>
        <v>6.8068949825040503</v>
      </c>
      <c r="AGL52" s="8">
        <f t="shared" si="34"/>
        <v>6.7915658550034514</v>
      </c>
      <c r="AGM52" s="8">
        <f t="shared" si="34"/>
        <v>6.7762712486979835</v>
      </c>
      <c r="AGN52" s="8">
        <f t="shared" si="34"/>
        <v>6.7610110858459151</v>
      </c>
      <c r="AGO52" s="8">
        <f t="shared" si="34"/>
        <v>6.7457852888805903</v>
      </c>
      <c r="AGP52" s="8">
        <f t="shared" si="34"/>
        <v>6.7305937804100306</v>
      </c>
      <c r="AGQ52" s="8">
        <f t="shared" si="34"/>
        <v>6.7154364832165472</v>
      </c>
      <c r="AGR52" s="8">
        <f t="shared" si="34"/>
        <v>6.7003133202563436</v>
      </c>
      <c r="AGS52" s="8">
        <f t="shared" si="34"/>
        <v>6.6852242146591259</v>
      </c>
      <c r="AGT52" s="8">
        <f t="shared" si="34"/>
        <v>6.6701690897277137</v>
      </c>
      <c r="AGU52" s="8">
        <f t="shared" si="34"/>
        <v>6.6551478689376466</v>
      </c>
      <c r="AGV52" s="8">
        <f t="shared" si="34"/>
        <v>6.6401604759367991</v>
      </c>
      <c r="AGW52" s="8">
        <f t="shared" si="34"/>
        <v>6.625206834544989</v>
      </c>
      <c r="AGX52" s="8">
        <f t="shared" si="34"/>
        <v>6.6102868687535938</v>
      </c>
      <c r="AGY52" s="8">
        <f t="shared" si="34"/>
        <v>6.5954005027251608</v>
      </c>
      <c r="AGZ52" s="8">
        <f t="shared" si="34"/>
        <v>6.5805476607930231</v>
      </c>
      <c r="AHA52" s="8">
        <f t="shared" si="34"/>
        <v>6.5657282674609174</v>
      </c>
      <c r="AHB52" s="8">
        <f t="shared" si="34"/>
        <v>6.5509422474025953</v>
      </c>
      <c r="AHC52" s="8">
        <f t="shared" si="34"/>
        <v>6.5361895254614444</v>
      </c>
      <c r="AHD52" s="8">
        <f t="shared" si="34"/>
        <v>6.5214700266501051</v>
      </c>
      <c r="AHE52" s="8">
        <f t="shared" si="34"/>
        <v>6.5067836761500892</v>
      </c>
      <c r="AHF52" s="8">
        <f t="shared" si="34"/>
        <v>6.4921303993113995</v>
      </c>
      <c r="AHG52" s="8">
        <f t="shared" si="34"/>
        <v>6.4775101216521502</v>
      </c>
      <c r="AHH52" s="8">
        <f t="shared" si="34"/>
        <v>6.4629227688581894</v>
      </c>
      <c r="AHI52" s="8">
        <f t="shared" si="34"/>
        <v>6.4483682667827207</v>
      </c>
      <c r="AHJ52" s="8">
        <f t="shared" si="34"/>
        <v>6.4338465414459254</v>
      </c>
      <c r="AHK52" s="8">
        <f t="shared" si="34"/>
        <v>6.4193575190345893</v>
      </c>
      <c r="AHL52" s="8">
        <f t="shared" si="34"/>
        <v>6.4049011259017234</v>
      </c>
      <c r="AHM52" s="8">
        <f t="shared" si="34"/>
        <v>6.3904772885661929</v>
      </c>
      <c r="AHN52" s="8">
        <f t="shared" si="34"/>
        <v>6.3760859337123419</v>
      </c>
      <c r="AHO52" s="8">
        <f t="shared" si="34"/>
        <v>6.3617269881896217</v>
      </c>
      <c r="AHP52" s="8">
        <f t="shared" ref="AHP52:AKA52" si="35">AHO52*(1-$C$43)</f>
        <v>6.3474003790122184</v>
      </c>
      <c r="AHQ52" s="8">
        <f t="shared" si="35"/>
        <v>6.3331060333586828</v>
      </c>
      <c r="AHR52" s="8">
        <f t="shared" si="35"/>
        <v>6.3188438785715588</v>
      </c>
      <c r="AHS52" s="8">
        <f t="shared" si="35"/>
        <v>6.304613842157015</v>
      </c>
      <c r="AHT52" s="8">
        <f t="shared" si="35"/>
        <v>6.290415851784477</v>
      </c>
      <c r="AHU52" s="8">
        <f t="shared" si="35"/>
        <v>6.2762498352862579</v>
      </c>
      <c r="AHV52" s="8">
        <f t="shared" si="35"/>
        <v>6.2621157206571931</v>
      </c>
      <c r="AHW52" s="8">
        <f t="shared" si="35"/>
        <v>6.248013436054273</v>
      </c>
      <c r="AHX52" s="8">
        <f t="shared" si="35"/>
        <v>6.2339429097962782</v>
      </c>
      <c r="AHY52" s="8">
        <f t="shared" si="35"/>
        <v>6.219904070363417</v>
      </c>
      <c r="AHZ52" s="8">
        <f t="shared" si="35"/>
        <v>6.2058968463969579</v>
      </c>
      <c r="AIA52" s="8">
        <f t="shared" si="35"/>
        <v>6.1919211666988714</v>
      </c>
      <c r="AIB52" s="8">
        <f t="shared" si="35"/>
        <v>6.1779769602314651</v>
      </c>
      <c r="AIC52" s="8">
        <f t="shared" si="35"/>
        <v>6.164064156117024</v>
      </c>
      <c r="AID52" s="8">
        <f t="shared" si="35"/>
        <v>6.150182683637448</v>
      </c>
      <c r="AIE52" s="8">
        <f t="shared" si="35"/>
        <v>6.1363324722338959</v>
      </c>
      <c r="AIF52" s="8">
        <f t="shared" si="35"/>
        <v>6.1225134515064248</v>
      </c>
      <c r="AIG52" s="8">
        <f t="shared" si="35"/>
        <v>6.1087255512136318</v>
      </c>
      <c r="AIH52" s="8">
        <f t="shared" si="35"/>
        <v>6.0949687012722986</v>
      </c>
      <c r="AII52" s="8">
        <f t="shared" si="35"/>
        <v>6.0812428317570335</v>
      </c>
      <c r="AIJ52" s="8">
        <f t="shared" si="35"/>
        <v>6.0675478728999162</v>
      </c>
      <c r="AIK52" s="8">
        <f t="shared" si="35"/>
        <v>6.053883755090145</v>
      </c>
      <c r="AIL52" s="8">
        <f t="shared" si="35"/>
        <v>6.0402504088736819</v>
      </c>
      <c r="AIM52" s="8">
        <f t="shared" si="35"/>
        <v>6.026647764952898</v>
      </c>
      <c r="AIN52" s="8">
        <f t="shared" si="35"/>
        <v>6.0130757541862243</v>
      </c>
      <c r="AIO52" s="8">
        <f t="shared" si="35"/>
        <v>5.9995343075877967</v>
      </c>
      <c r="AIP52" s="8">
        <f t="shared" si="35"/>
        <v>5.9860233563271086</v>
      </c>
      <c r="AIQ52" s="8">
        <f t="shared" si="35"/>
        <v>5.97254283172866</v>
      </c>
      <c r="AIR52" s="8">
        <f t="shared" si="35"/>
        <v>5.9590926652716067</v>
      </c>
      <c r="AIS52" s="8">
        <f t="shared" si="35"/>
        <v>5.9456727885894152</v>
      </c>
      <c r="AIT52" s="8">
        <f t="shared" si="35"/>
        <v>5.9322831334695119</v>
      </c>
      <c r="AIU52" s="8">
        <f t="shared" si="35"/>
        <v>5.9189236318529383</v>
      </c>
      <c r="AIV52" s="8">
        <f t="shared" si="35"/>
        <v>5.9055942158340056</v>
      </c>
      <c r="AIW52" s="8">
        <f t="shared" si="35"/>
        <v>5.8922948176599474</v>
      </c>
      <c r="AIX52" s="8">
        <f t="shared" si="35"/>
        <v>5.8790253697305772</v>
      </c>
      <c r="AIY52" s="8">
        <f t="shared" si="35"/>
        <v>5.8657858045979436</v>
      </c>
      <c r="AIZ52" s="8">
        <f t="shared" si="35"/>
        <v>5.8525760549659891</v>
      </c>
      <c r="AJA52" s="8">
        <f t="shared" si="35"/>
        <v>5.8393960536902059</v>
      </c>
      <c r="AJB52" s="8">
        <f t="shared" si="35"/>
        <v>5.826245733777295</v>
      </c>
      <c r="AJC52" s="8">
        <f t="shared" si="35"/>
        <v>5.8131250283848281</v>
      </c>
      <c r="AJD52" s="8">
        <f t="shared" si="35"/>
        <v>5.8000338708209052</v>
      </c>
      <c r="AJE52" s="8">
        <f t="shared" si="35"/>
        <v>5.7869721945438162</v>
      </c>
      <c r="AJF52" s="8">
        <f t="shared" si="35"/>
        <v>5.773939933161703</v>
      </c>
      <c r="AJG52" s="8">
        <f t="shared" si="35"/>
        <v>5.7609370204322223</v>
      </c>
      <c r="AJH52" s="8">
        <f t="shared" si="35"/>
        <v>5.7479633902622087</v>
      </c>
      <c r="AJI52" s="8">
        <f t="shared" si="35"/>
        <v>5.7350189767073383</v>
      </c>
      <c r="AJJ52" s="8">
        <f t="shared" si="35"/>
        <v>5.7221037139717934</v>
      </c>
      <c r="AJK52" s="8">
        <f t="shared" si="35"/>
        <v>5.7092175364079285</v>
      </c>
      <c r="AJL52" s="8">
        <f t="shared" si="35"/>
        <v>5.696360378515938</v>
      </c>
      <c r="AJM52" s="8">
        <f t="shared" si="35"/>
        <v>5.6835321749435197</v>
      </c>
      <c r="AJN52" s="8">
        <f t="shared" si="35"/>
        <v>5.6707328604855469</v>
      </c>
      <c r="AJO52" s="8">
        <f t="shared" si="35"/>
        <v>5.6579623700837329</v>
      </c>
      <c r="AJP52" s="8">
        <f t="shared" si="35"/>
        <v>5.645220638826304</v>
      </c>
      <c r="AJQ52" s="8">
        <f t="shared" si="35"/>
        <v>5.6325076019476672</v>
      </c>
      <c r="AJR52" s="8">
        <f t="shared" si="35"/>
        <v>5.619823194828081</v>
      </c>
      <c r="AJS52" s="8">
        <f t="shared" si="35"/>
        <v>5.6071673529933284</v>
      </c>
      <c r="AJT52" s="8">
        <f t="shared" si="35"/>
        <v>5.5945400121143871</v>
      </c>
      <c r="AJU52" s="8">
        <f t="shared" si="35"/>
        <v>5.5819411080071051</v>
      </c>
      <c r="AJV52" s="8">
        <f t="shared" si="35"/>
        <v>5.5693705766318731</v>
      </c>
      <c r="AJW52" s="8">
        <f t="shared" si="35"/>
        <v>5.5568283540932981</v>
      </c>
      <c r="AJX52" s="8">
        <f t="shared" si="35"/>
        <v>5.5443143766398801</v>
      </c>
      <c r="AJY52" s="8">
        <f t="shared" si="35"/>
        <v>5.5318285806636869</v>
      </c>
      <c r="AJZ52" s="8">
        <f t="shared" si="35"/>
        <v>5.5193709027000324</v>
      </c>
      <c r="AKA52" s="8">
        <f t="shared" si="35"/>
        <v>5.5069412794271519</v>
      </c>
      <c r="AKB52" s="8">
        <f t="shared" ref="AKB52:ALO52" si="36">AKA52*(1-$C$43)</f>
        <v>5.4945396476658814</v>
      </c>
      <c r="AKC52" s="8">
        <f t="shared" si="36"/>
        <v>5.4821659443793376</v>
      </c>
      <c r="AKD52" s="8">
        <f t="shared" si="36"/>
        <v>5.4698201066725955</v>
      </c>
      <c r="AKE52" s="8">
        <f t="shared" si="36"/>
        <v>5.4575020717923683</v>
      </c>
      <c r="AKF52" s="8">
        <f t="shared" si="36"/>
        <v>5.4452117771266915</v>
      </c>
      <c r="AKG52" s="8">
        <f t="shared" si="36"/>
        <v>5.4329491602046023</v>
      </c>
      <c r="AKH52" s="8">
        <f t="shared" si="36"/>
        <v>5.4207141586958212</v>
      </c>
      <c r="AKI52" s="8">
        <f t="shared" si="36"/>
        <v>5.4085067104104381</v>
      </c>
      <c r="AKJ52" s="8">
        <f t="shared" si="36"/>
        <v>5.3963267532985935</v>
      </c>
      <c r="AKK52" s="8">
        <f t="shared" si="36"/>
        <v>5.384174225450165</v>
      </c>
      <c r="AKL52" s="8">
        <f t="shared" si="36"/>
        <v>5.3720490650944512</v>
      </c>
      <c r="AKM52" s="8">
        <f t="shared" si="36"/>
        <v>5.3599512105998581</v>
      </c>
      <c r="AKN52" s="8">
        <f t="shared" si="36"/>
        <v>5.3478806004735873</v>
      </c>
      <c r="AKO52" s="8">
        <f t="shared" si="36"/>
        <v>5.3358371733613206</v>
      </c>
      <c r="AKP52" s="8">
        <f t="shared" si="36"/>
        <v>5.3238208680469103</v>
      </c>
      <c r="AKQ52" s="8">
        <f t="shared" si="36"/>
        <v>5.3118316234520684</v>
      </c>
      <c r="AKR52" s="8">
        <f t="shared" si="36"/>
        <v>5.2998693786360542</v>
      </c>
      <c r="AKS52" s="8">
        <f t="shared" si="36"/>
        <v>5.2879340727953661</v>
      </c>
      <c r="AKT52" s="8">
        <f t="shared" si="36"/>
        <v>5.2760256452634309</v>
      </c>
      <c r="AKU52" s="8">
        <f t="shared" si="36"/>
        <v>5.2641440355102977</v>
      </c>
      <c r="AKV52" s="8">
        <f t="shared" si="36"/>
        <v>5.2522891831423282</v>
      </c>
      <c r="AKW52" s="8">
        <f t="shared" si="36"/>
        <v>5.2404610279018913</v>
      </c>
      <c r="AKX52" s="8">
        <f t="shared" si="36"/>
        <v>5.2286595096670556</v>
      </c>
      <c r="AKY52" s="8">
        <f t="shared" si="36"/>
        <v>5.2168845684512855</v>
      </c>
      <c r="AKZ52" s="8">
        <f t="shared" si="36"/>
        <v>5.2051361444031334</v>
      </c>
      <c r="ALA52" s="8">
        <f t="shared" si="36"/>
        <v>5.1934141778059377</v>
      </c>
      <c r="ALB52" s="8">
        <f t="shared" si="36"/>
        <v>5.1817186090775182</v>
      </c>
      <c r="ALC52" s="8">
        <f t="shared" si="36"/>
        <v>5.1700493787698756</v>
      </c>
      <c r="ALD52" s="8">
        <f t="shared" si="36"/>
        <v>5.1584064275688855</v>
      </c>
      <c r="ALE52" s="8">
        <f t="shared" si="36"/>
        <v>5.1467896962940003</v>
      </c>
      <c r="ALF52" s="8">
        <f t="shared" si="36"/>
        <v>5.1351991258979464</v>
      </c>
      <c r="ALG52" s="8">
        <f t="shared" si="36"/>
        <v>5.1236346574664244</v>
      </c>
      <c r="ALH52" s="8">
        <f t="shared" si="36"/>
        <v>5.1120962322178096</v>
      </c>
      <c r="ALI52" s="8">
        <f t="shared" si="36"/>
        <v>5.1005837915028547</v>
      </c>
      <c r="ALJ52" s="8">
        <f t="shared" si="36"/>
        <v>5.0890972768043898</v>
      </c>
      <c r="ALK52" s="8">
        <f t="shared" si="36"/>
        <v>5.0776366297370261</v>
      </c>
      <c r="ALL52" s="8">
        <f t="shared" si="36"/>
        <v>5.0662017920468578</v>
      </c>
      <c r="ALM52" s="8">
        <f t="shared" si="36"/>
        <v>5.0547927056111686</v>
      </c>
      <c r="ALN52" s="8">
        <f t="shared" si="36"/>
        <v>5.0434093124381318</v>
      </c>
      <c r="ALO52" s="8">
        <f t="shared" si="36"/>
        <v>5.0320515546665208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47.019607843137287</v>
      </c>
      <c r="D53" s="8">
        <f t="shared" si="37"/>
        <v>45.993842829680922</v>
      </c>
      <c r="E53" s="8">
        <f t="shared" si="37"/>
        <v>44.990455583949498</v>
      </c>
      <c r="F53" s="8">
        <f t="shared" si="37"/>
        <v>44.008957919582784</v>
      </c>
      <c r="G53" s="8">
        <f t="shared" si="37"/>
        <v>43.048872300341067</v>
      </c>
      <c r="H53" s="8">
        <f t="shared" si="37"/>
        <v>42.109731607765383</v>
      </c>
      <c r="I53" s="8">
        <f t="shared" si="37"/>
        <v>41.191078913906573</v>
      </c>
      <c r="J53" s="8">
        <f t="shared" si="37"/>
        <v>40.292467259012206</v>
      </c>
      <c r="K53" s="8">
        <f t="shared" si="37"/>
        <v>39.41345943406364</v>
      </c>
      <c r="L53" s="8">
        <f t="shared" si="37"/>
        <v>38.553627768056984</v>
      </c>
      <c r="M53" s="8">
        <f t="shared" si="37"/>
        <v>37.712553919924829</v>
      </c>
      <c r="N53" s="8">
        <f t="shared" si="37"/>
        <v>36.889828674997204</v>
      </c>
      <c r="O53" s="8">
        <f t="shared" si="37"/>
        <v>36.085051745903051</v>
      </c>
      <c r="P53" s="8">
        <f t="shared" si="37"/>
        <v>35.297831577814975</v>
      </c>
      <c r="Q53" s="8">
        <f t="shared" si="37"/>
        <v>34.527785157942887</v>
      </c>
      <c r="R53" s="8">
        <f t="shared" si="37"/>
        <v>33.774537829183515</v>
      </c>
      <c r="S53" s="8">
        <f t="shared" si="37"/>
        <v>33.037723107835482</v>
      </c>
      <c r="T53" s="8">
        <f t="shared" si="37"/>
        <v>32.316982505290824</v>
      </c>
      <c r="U53" s="8">
        <f t="shared" si="37"/>
        <v>31.611965353616579</v>
      </c>
      <c r="V53" s="8">
        <f t="shared" si="37"/>
        <v>30.922328634941405</v>
      </c>
      <c r="W53" s="8">
        <f t="shared" si="37"/>
        <v>30.247736814564231</v>
      </c>
      <c r="X53" s="8">
        <f t="shared" si="37"/>
        <v>29.587861677703756</v>
      </c>
      <c r="Y53" s="8">
        <f t="shared" si="37"/>
        <v>28.942382169809385</v>
      </c>
      <c r="Z53" s="8">
        <f t="shared" si="37"/>
        <v>28.310984240355854</v>
      </c>
      <c r="AA53" s="8">
        <f t="shared" si="37"/>
        <v>27.693360690045658</v>
      </c>
      <c r="AB53" s="8">
        <f t="shared" si="37"/>
        <v>27.089211021344777</v>
      </c>
      <c r="AC53" s="8">
        <f t="shared" si="37"/>
        <v>26.498241292279129</v>
      </c>
      <c r="AD53" s="8">
        <f t="shared" si="37"/>
        <v>25.920163973420504</v>
      </c>
      <c r="AE53" s="8">
        <f t="shared" si="37"/>
        <v>25.354697807992512</v>
      </c>
      <c r="AF53" s="8">
        <f t="shared" si="37"/>
        <v>24.801567675028341</v>
      </c>
      <c r="AG53" s="8">
        <f t="shared" si="37"/>
        <v>24.260504455513903</v>
      </c>
      <c r="AH53" s="8">
        <f t="shared" si="37"/>
        <v>23.73124490145106</v>
      </c>
      <c r="AI53" s="8">
        <f t="shared" si="37"/>
        <v>23.213531507777439</v>
      </c>
      <c r="AJ53" s="8">
        <f t="shared" si="37"/>
        <v>22.707112387080318</v>
      </c>
      <c r="AK53" s="8">
        <f t="shared" si="37"/>
        <v>22.211741147043739</v>
      </c>
      <c r="AL53" s="8">
        <f t="shared" si="37"/>
        <v>21.727176770569216</v>
      </c>
      <c r="AM53" s="8">
        <f t="shared" si="37"/>
        <v>21.253183498511657</v>
      </c>
      <c r="AN53" s="8">
        <f t="shared" si="37"/>
        <v>20.789530714973537</v>
      </c>
      <c r="AO53" s="8">
        <f t="shared" si="37"/>
        <v>20.335992835101397</v>
      </c>
      <c r="AP53" s="8">
        <f t="shared" si="37"/>
        <v>19.892349195330141</v>
      </c>
      <c r="AQ53" s="8">
        <f t="shared" si="37"/>
        <v>19.458383946021819</v>
      </c>
      <c r="AR53" s="8">
        <f t="shared" si="37"/>
        <v>19.03388594644645</v>
      </c>
      <c r="AS53" s="8">
        <f t="shared" si="37"/>
        <v>18.618648662053975</v>
      </c>
      <c r="AT53" s="8">
        <f t="shared" si="37"/>
        <v>18.212470063987279</v>
      </c>
      <c r="AU53" s="8">
        <f t="shared" si="37"/>
        <v>17.815152530787433</v>
      </c>
      <c r="AV53" s="8">
        <f t="shared" si="37"/>
        <v>17.426502752243231</v>
      </c>
      <c r="AW53" s="8">
        <f t="shared" si="37"/>
        <v>17.046331635338419</v>
      </c>
      <c r="AX53" s="8">
        <f t="shared" si="37"/>
        <v>16.67445421225062</v>
      </c>
      <c r="AY53" s="8">
        <f t="shared" si="37"/>
        <v>16.31068955035748</v>
      </c>
      <c r="AZ53" s="8">
        <f t="shared" si="37"/>
        <v>15.954860664205956</v>
      </c>
      <c r="BA53" s="8">
        <f t="shared" si="37"/>
        <v>15.606794429402123</v>
      </c>
      <c r="BB53" s="8">
        <f t="shared" si="37"/>
        <v>15.266321498379517</v>
      </c>
      <c r="BC53" s="8">
        <f t="shared" si="37"/>
        <v>14.933276218005068</v>
      </c>
      <c r="BD53" s="8">
        <f t="shared" si="37"/>
        <v>14.607496548982468</v>
      </c>
      <c r="BE53" s="8">
        <f t="shared" si="37"/>
        <v>14.288823987013885</v>
      </c>
      <c r="BF53" s="8">
        <f t="shared" si="37"/>
        <v>13.977103485681498</v>
      </c>
      <c r="BG53" s="8">
        <f t="shared" si="37"/>
        <v>13.672183381011513</v>
      </c>
      <c r="BH53" s="8">
        <f t="shared" si="37"/>
        <v>13.373915317683798</v>
      </c>
      <c r="BI53" s="8">
        <f t="shared" si="37"/>
        <v>13.082154176851347</v>
      </c>
      <c r="BJ53" s="8">
        <f t="shared" si="37"/>
        <v>12.796758005534386</v>
      </c>
      <c r="BK53" s="8">
        <f t="shared" si="37"/>
        <v>12.517587947554828</v>
      </c>
      <c r="BL53" s="8">
        <f t="shared" si="37"/>
        <v>12.244508175977385</v>
      </c>
      <c r="BM53" s="8">
        <f t="shared" si="37"/>
        <v>11.977385827024596</v>
      </c>
      <c r="BN53" s="8">
        <f t="shared" si="37"/>
        <v>11.716090935433465</v>
      </c>
      <c r="BO53" s="8">
        <f t="shared" ref="BO53:DZ53" si="38">BO52/(1+$C$41)^BO51</f>
        <v>11.460496371222419</v>
      </c>
      <c r="BP53" s="8">
        <f t="shared" si="38"/>
        <v>11.210477777837673</v>
      </c>
      <c r="BQ53" s="8">
        <f t="shared" si="38"/>
        <v>10.965913511649001</v>
      </c>
      <c r="BR53" s="8">
        <f t="shared" si="38"/>
        <v>10.726684582765458</v>
      </c>
      <c r="BS53" s="8">
        <f t="shared" si="38"/>
        <v>10.492674597142225</v>
      </c>
      <c r="BT53" s="8">
        <f t="shared" si="38"/>
        <v>10.26376969995045</v>
      </c>
      <c r="BU53" s="8">
        <f t="shared" si="38"/>
        <v>10.039858520182513</v>
      </c>
      <c r="BV53" s="8">
        <f t="shared" si="38"/>
        <v>9.8208321164657448</v>
      </c>
      <c r="BW53" s="8">
        <f t="shared" si="38"/>
        <v>9.6065839240582989</v>
      </c>
      <c r="BX53" s="8">
        <f t="shared" si="38"/>
        <v>9.3970097030012933</v>
      </c>
      <c r="BY53" s="8">
        <f t="shared" si="38"/>
        <v>9.1920074874020941</v>
      </c>
      <c r="BZ53" s="8">
        <f t="shared" si="38"/>
        <v>8.9914775358239805</v>
      </c>
      <c r="CA53" s="8">
        <f t="shared" si="38"/>
        <v>8.7953222827581428</v>
      </c>
      <c r="CB53" s="8">
        <f t="shared" si="38"/>
        <v>8.6034462911542846</v>
      </c>
      <c r="CC53" s="8">
        <f t="shared" si="38"/>
        <v>8.4157562059868702</v>
      </c>
      <c r="CD53" s="8">
        <f t="shared" si="38"/>
        <v>8.2321607088343001</v>
      </c>
      <c r="CE53" s="8">
        <f t="shared" si="38"/>
        <v>8.0525704734490233</v>
      </c>
      <c r="CF53" s="8">
        <f t="shared" si="38"/>
        <v>7.8768981222968799</v>
      </c>
      <c r="CG53" s="8">
        <f t="shared" si="38"/>
        <v>7.7050581840445753</v>
      </c>
      <c r="CH53" s="8">
        <f t="shared" si="38"/>
        <v>7.5369670519746137</v>
      </c>
      <c r="CI53" s="8">
        <f t="shared" si="38"/>
        <v>7.3725429433074181</v>
      </c>
      <c r="CJ53" s="8">
        <f t="shared" si="38"/>
        <v>7.2117058594108716</v>
      </c>
      <c r="CK53" s="8">
        <f t="shared" si="38"/>
        <v>7.0543775468779213</v>
      </c>
      <c r="CL53" s="8">
        <f t="shared" si="38"/>
        <v>6.9004814594532853</v>
      </c>
      <c r="CM53" s="8">
        <f t="shared" si="38"/>
        <v>6.7499427207907798</v>
      </c>
      <c r="CN53" s="8">
        <f t="shared" si="38"/>
        <v>6.602688088023096</v>
      </c>
      <c r="CO53" s="8">
        <f t="shared" si="38"/>
        <v>6.4586459161263425</v>
      </c>
      <c r="CP53" s="8">
        <f t="shared" si="38"/>
        <v>6.3177461230619842</v>
      </c>
      <c r="CQ53" s="8">
        <f t="shared" si="38"/>
        <v>6.1799201556792642</v>
      </c>
      <c r="CR53" s="8">
        <f t="shared" si="38"/>
        <v>6.0451009563614457</v>
      </c>
      <c r="CS53" s="8">
        <f t="shared" si="38"/>
        <v>5.9132229303997264</v>
      </c>
      <c r="CT53" s="8">
        <f t="shared" si="38"/>
        <v>5.7842219140788877</v>
      </c>
      <c r="CU53" s="8">
        <f t="shared" si="38"/>
        <v>5.6580351434591973</v>
      </c>
      <c r="CV53" s="8">
        <f t="shared" si="38"/>
        <v>5.5346012238393412</v>
      </c>
      <c r="CW53" s="8">
        <f t="shared" si="38"/>
        <v>5.413860099885544</v>
      </c>
      <c r="CX53" s="8">
        <f t="shared" si="38"/>
        <v>5.2957530264123553</v>
      </c>
      <c r="CY53" s="8">
        <f t="shared" si="38"/>
        <v>5.1802225398008561</v>
      </c>
      <c r="CZ53" s="8">
        <f t="shared" si="38"/>
        <v>5.0672124300404162</v>
      </c>
      <c r="DA53" s="8">
        <f t="shared" si="38"/>
        <v>4.9566677133803596</v>
      </c>
      <c r="DB53" s="8">
        <f t="shared" si="38"/>
        <v>4.8485346055782594</v>
      </c>
      <c r="DC53" s="8">
        <f t="shared" si="38"/>
        <v>4.7427604957318605</v>
      </c>
      <c r="DD53" s="8">
        <f t="shared" si="38"/>
        <v>4.639293920681836</v>
      </c>
      <c r="DE53" s="8">
        <f t="shared" si="38"/>
        <v>4.5380845399730001</v>
      </c>
      <c r="DF53" s="8">
        <f t="shared" si="38"/>
        <v>4.4390831113617457</v>
      </c>
      <c r="DG53" s="8">
        <f t="shared" si="38"/>
        <v>4.3422414668578035</v>
      </c>
      <c r="DH53" s="8">
        <f t="shared" si="38"/>
        <v>4.247512489288666</v>
      </c>
      <c r="DI53" s="8">
        <f t="shared" si="38"/>
        <v>4.1548500893752838</v>
      </c>
      <c r="DJ53" s="8">
        <f t="shared" si="38"/>
        <v>4.0642091833078524</v>
      </c>
      <c r="DK53" s="8">
        <f t="shared" si="38"/>
        <v>3.9755456708108268</v>
      </c>
      <c r="DL53" s="8">
        <f t="shared" si="38"/>
        <v>3.8888164136864312</v>
      </c>
      <c r="DM53" s="8">
        <f t="shared" si="38"/>
        <v>3.8039792148262839</v>
      </c>
      <c r="DN53" s="8">
        <f t="shared" si="38"/>
        <v>3.7209927976808768</v>
      </c>
      <c r="DO53" s="8">
        <f t="shared" si="38"/>
        <v>3.639816786176961</v>
      </c>
      <c r="DP53" s="8">
        <f t="shared" si="38"/>
        <v>3.5604116850730296</v>
      </c>
      <c r="DQ53" s="8">
        <f t="shared" si="38"/>
        <v>3.4827388607433782</v>
      </c>
      <c r="DR53" s="8">
        <f t="shared" si="38"/>
        <v>3.4067605223813566</v>
      </c>
      <c r="DS53" s="8">
        <f t="shared" si="38"/>
        <v>3.3324397036126996</v>
      </c>
      <c r="DT53" s="8">
        <f t="shared" si="38"/>
        <v>3.2597402445099641</v>
      </c>
      <c r="DU53" s="8">
        <f t="shared" si="38"/>
        <v>3.1886267739993412</v>
      </c>
      <c r="DV53" s="8">
        <f t="shared" si="38"/>
        <v>3.1190646926512686</v>
      </c>
      <c r="DW53" s="8">
        <f t="shared" si="38"/>
        <v>3.0510201558464884</v>
      </c>
      <c r="DX53" s="8">
        <f t="shared" si="38"/>
        <v>2.9844600573093354</v>
      </c>
      <c r="DY53" s="8">
        <f t="shared" si="38"/>
        <v>2.9193520130002701</v>
      </c>
      <c r="DZ53" s="8">
        <f t="shared" si="38"/>
        <v>2.8556643453597963</v>
      </c>
      <c r="EA53" s="8">
        <f t="shared" ref="EA53:GL53" si="39">EA52/(1+$C$41)^EA51</f>
        <v>2.7933660678961236</v>
      </c>
      <c r="EB53" s="8">
        <f t="shared" si="39"/>
        <v>2.7324268701090406</v>
      </c>
      <c r="EC53" s="8">
        <f t="shared" si="39"/>
        <v>2.6728171027427008</v>
      </c>
      <c r="ED53" s="8">
        <f t="shared" si="39"/>
        <v>2.6145077633601219</v>
      </c>
      <c r="EE53" s="8">
        <f t="shared" si="39"/>
        <v>2.5574704822323868</v>
      </c>
      <c r="EF53" s="8">
        <f t="shared" si="39"/>
        <v>2.5016775085356859</v>
      </c>
      <c r="EG53" s="8">
        <f t="shared" si="39"/>
        <v>2.4471016968494741</v>
      </c>
      <c r="EH53" s="8">
        <f t="shared" si="39"/>
        <v>2.3937164939491855</v>
      </c>
      <c r="EI53" s="8">
        <f t="shared" si="39"/>
        <v>2.3414959258870702</v>
      </c>
      <c r="EJ53" s="8">
        <f t="shared" si="39"/>
        <v>2.2904145853548754</v>
      </c>
      <c r="EK53" s="8">
        <f t="shared" si="39"/>
        <v>2.2404476193222123</v>
      </c>
      <c r="EL53" s="8">
        <f t="shared" si="39"/>
        <v>2.1915707169446059</v>
      </c>
      <c r="EM53" s="8">
        <f t="shared" si="39"/>
        <v>2.1437600977353402</v>
      </c>
      <c r="EN53" s="8">
        <f t="shared" si="39"/>
        <v>2.0969924999953329</v>
      </c>
      <c r="EO53" s="8">
        <f t="shared" si="39"/>
        <v>2.0512451694954357</v>
      </c>
      <c r="EP53" s="8">
        <f t="shared" si="39"/>
        <v>2.0064958484056188</v>
      </c>
      <c r="EQ53" s="8">
        <f t="shared" si="39"/>
        <v>1.9627227644656955</v>
      </c>
      <c r="ER53" s="8">
        <f t="shared" si="39"/>
        <v>1.9199046203922736</v>
      </c>
      <c r="ES53" s="8">
        <f t="shared" si="39"/>
        <v>1.878020583516814</v>
      </c>
      <c r="ET53" s="8">
        <f t="shared" si="39"/>
        <v>1.8370502756497389</v>
      </c>
      <c r="EU53" s="8">
        <f t="shared" si="39"/>
        <v>1.7969737631656624</v>
      </c>
      <c r="EV53" s="8">
        <f t="shared" si="39"/>
        <v>1.7577715473049147</v>
      </c>
      <c r="EW53" s="8">
        <f t="shared" si="39"/>
        <v>1.7194245546866516</v>
      </c>
      <c r="EX53" s="8">
        <f t="shared" si="39"/>
        <v>1.6819141280289187</v>
      </c>
      <c r="EY53" s="8">
        <f t="shared" si="39"/>
        <v>1.6452220170711742</v>
      </c>
      <c r="EZ53" s="8">
        <f t="shared" si="39"/>
        <v>1.6093303696948331</v>
      </c>
      <c r="FA53" s="8">
        <f t="shared" si="39"/>
        <v>1.5742217232375297</v>
      </c>
      <c r="FB53" s="8">
        <f t="shared" si="39"/>
        <v>1.5398789959968613</v>
      </c>
      <c r="FC53" s="8">
        <f t="shared" si="39"/>
        <v>1.5062854789194868</v>
      </c>
      <c r="FD53" s="8">
        <f t="shared" si="39"/>
        <v>1.4734248274715294</v>
      </c>
      <c r="FE53" s="8">
        <f t="shared" si="39"/>
        <v>1.4412810536863372</v>
      </c>
      <c r="FF53" s="8">
        <f t="shared" si="39"/>
        <v>1.4098385183857209</v>
      </c>
      <c r="FG53" s="8">
        <f t="shared" si="39"/>
        <v>1.3790819235708982</v>
      </c>
      <c r="FH53" s="8">
        <f t="shared" si="39"/>
        <v>1.3489963049794278</v>
      </c>
      <c r="FI53" s="8">
        <f t="shared" si="39"/>
        <v>1.3195670248045239</v>
      </c>
      <c r="FJ53" s="8">
        <f t="shared" si="39"/>
        <v>1.2907797645732002</v>
      </c>
      <c r="FK53" s="8">
        <f t="shared" si="39"/>
        <v>1.2626205181797856</v>
      </c>
      <c r="FL53" s="8">
        <f t="shared" si="39"/>
        <v>1.2350755850714161</v>
      </c>
      <c r="FM53" s="8">
        <f t="shared" si="39"/>
        <v>1.2081315635821919</v>
      </c>
      <c r="FN53" s="8">
        <f t="shared" si="39"/>
        <v>1.1817753444127495</v>
      </c>
      <c r="FO53" s="8">
        <f t="shared" si="39"/>
        <v>1.1559941042520903</v>
      </c>
      <c r="FP53" s="8">
        <f t="shared" si="39"/>
        <v>1.1307752995385436</v>
      </c>
      <c r="FQ53" s="8">
        <f t="shared" si="39"/>
        <v>1.1061066603568459</v>
      </c>
      <c r="FR53" s="8">
        <f t="shared" si="39"/>
        <v>1.0819761844683551</v>
      </c>
      <c r="FS53" s="8">
        <f t="shared" si="39"/>
        <v>1.0583721314715024</v>
      </c>
      <c r="FT53" s="8">
        <f t="shared" si="39"/>
        <v>1.0352830170896354</v>
      </c>
      <c r="FU53" s="8">
        <f t="shared" si="39"/>
        <v>1.0126976075834804</v>
      </c>
      <c r="FV53" s="8">
        <f t="shared" si="39"/>
        <v>0.99060491428549224</v>
      </c>
      <c r="FW53" s="8">
        <f t="shared" si="39"/>
        <v>0.96899418825345218</v>
      </c>
      <c r="FX53" s="8">
        <f t="shared" si="39"/>
        <v>0.94785491504069164</v>
      </c>
      <c r="FY53" s="8">
        <f t="shared" si="39"/>
        <v>0.92717680958041193</v>
      </c>
      <c r="FZ53" s="8">
        <f t="shared" si="39"/>
        <v>0.90694981118160467</v>
      </c>
      <c r="GA53" s="8">
        <f t="shared" si="39"/>
        <v>0.88716407863414082</v>
      </c>
      <c r="GB53" s="8">
        <f t="shared" si="39"/>
        <v>0.86780998542064369</v>
      </c>
      <c r="GC53" s="8">
        <f t="shared" si="39"/>
        <v>0.8488781150328204</v>
      </c>
      <c r="GD53" s="8">
        <f t="shared" si="39"/>
        <v>0.83035925638996688</v>
      </c>
      <c r="GE53" s="8">
        <f t="shared" si="39"/>
        <v>0.8122443993574282</v>
      </c>
      <c r="GF53" s="8">
        <f t="shared" si="39"/>
        <v>0.79452473036281868</v>
      </c>
      <c r="GG53" s="8">
        <f t="shared" si="39"/>
        <v>0.777191628107884</v>
      </c>
      <c r="GH53" s="8">
        <f t="shared" si="39"/>
        <v>0.76023665937390683</v>
      </c>
      <c r="GI53" s="8">
        <f t="shared" si="39"/>
        <v>0.74365157491862444</v>
      </c>
      <c r="GJ53" s="8">
        <f t="shared" si="39"/>
        <v>0.72742830546265447</v>
      </c>
      <c r="GK53" s="8">
        <f t="shared" si="39"/>
        <v>0.7115589577634831</v>
      </c>
      <c r="GL53" s="8">
        <f t="shared" si="39"/>
        <v>0.69603581077509757</v>
      </c>
      <c r="GM53" s="8">
        <f t="shared" ref="GM53:IX53" si="40">GM52/(1+$C$41)^GM51</f>
        <v>0.68085131189140391</v>
      </c>
      <c r="GN53" s="8">
        <f t="shared" si="40"/>
        <v>0.66599807327159255</v>
      </c>
      <c r="GO53" s="8">
        <f t="shared" si="40"/>
        <v>0.65146886824567152</v>
      </c>
      <c r="GP53" s="8">
        <f t="shared" si="40"/>
        <v>0.63725662779841408</v>
      </c>
      <c r="GQ53" s="8">
        <f t="shared" si="40"/>
        <v>0.62335443713001171</v>
      </c>
      <c r="GR53" s="8">
        <f t="shared" si="40"/>
        <v>0.60975553229175972</v>
      </c>
      <c r="GS53" s="8">
        <f t="shared" si="40"/>
        <v>0.59645329689513593</v>
      </c>
      <c r="GT53" s="8">
        <f t="shared" si="40"/>
        <v>0.58344125889267451</v>
      </c>
      <c r="GU53" s="8">
        <f t="shared" si="40"/>
        <v>0.57071308742906701</v>
      </c>
      <c r="GV53" s="8">
        <f t="shared" si="40"/>
        <v>0.55826258976095744</v>
      </c>
      <c r="GW53" s="8">
        <f t="shared" si="40"/>
        <v>0.54608370824393715</v>
      </c>
      <c r="GX53" s="8">
        <f t="shared" si="40"/>
        <v>0.53417051738526633</v>
      </c>
      <c r="GY53" s="8">
        <f t="shared" si="40"/>
        <v>0.52251722096089681</v>
      </c>
      <c r="GZ53" s="8">
        <f t="shared" si="40"/>
        <v>0.51111814919538512</v>
      </c>
      <c r="HA53" s="8">
        <f t="shared" si="40"/>
        <v>0.49996775600333065</v>
      </c>
      <c r="HB53" s="8">
        <f t="shared" si="40"/>
        <v>0.48906061629099123</v>
      </c>
      <c r="HC53" s="8">
        <f t="shared" si="40"/>
        <v>0.47839142331676848</v>
      </c>
      <c r="HD53" s="8">
        <f t="shared" si="40"/>
        <v>0.46795498610927372</v>
      </c>
      <c r="HE53" s="8">
        <f t="shared" si="40"/>
        <v>0.45774622694172118</v>
      </c>
      <c r="HF53" s="8">
        <f t="shared" si="40"/>
        <v>0.44776017886142006</v>
      </c>
      <c r="HG53" s="8">
        <f t="shared" si="40"/>
        <v>0.43799198327316091</v>
      </c>
      <c r="HH53" s="8">
        <f t="shared" si="40"/>
        <v>0.42843688757532322</v>
      </c>
      <c r="HI53" s="8">
        <f t="shared" si="40"/>
        <v>0.41909024284755264</v>
      </c>
      <c r="HJ53" s="8">
        <f t="shared" si="40"/>
        <v>0.40994750158888227</v>
      </c>
      <c r="HK53" s="8">
        <f t="shared" si="40"/>
        <v>0.40100421550519999</v>
      </c>
      <c r="HL53" s="8">
        <f t="shared" si="40"/>
        <v>0.39225603334498266</v>
      </c>
      <c r="HM53" s="8">
        <f t="shared" si="40"/>
        <v>0.38369869878224494</v>
      </c>
      <c r="HN53" s="8">
        <f t="shared" si="40"/>
        <v>0.37532804834567368</v>
      </c>
      <c r="HO53" s="8">
        <f t="shared" si="40"/>
        <v>0.36714000939294045</v>
      </c>
      <c r="HP53" s="8">
        <f t="shared" si="40"/>
        <v>0.35913059812920345</v>
      </c>
      <c r="HQ53" s="8">
        <f t="shared" si="40"/>
        <v>0.35129591766883977</v>
      </c>
      <c r="HR53" s="8">
        <f t="shared" si="40"/>
        <v>0.34363215613946024</v>
      </c>
      <c r="HS53" s="8">
        <f t="shared" si="40"/>
        <v>0.33613558482728839</v>
      </c>
      <c r="HT53" s="8">
        <f t="shared" si="40"/>
        <v>0.32880255636299743</v>
      </c>
      <c r="HU53" s="8">
        <f t="shared" si="40"/>
        <v>0.32162950294712539</v>
      </c>
      <c r="HV53" s="8">
        <f t="shared" si="40"/>
        <v>0.31461293461420436</v>
      </c>
      <c r="HW53" s="8">
        <f t="shared" si="40"/>
        <v>0.30774943753475797</v>
      </c>
      <c r="HX53" s="8">
        <f t="shared" si="40"/>
        <v>0.30103567235434281</v>
      </c>
      <c r="HY53" s="8">
        <f t="shared" si="40"/>
        <v>0.29446837256882447</v>
      </c>
      <c r="HZ53" s="8">
        <f t="shared" si="40"/>
        <v>0.28804434293509745</v>
      </c>
      <c r="IA53" s="8">
        <f t="shared" si="40"/>
        <v>0.28176045791647808</v>
      </c>
      <c r="IB53" s="8">
        <f t="shared" si="40"/>
        <v>0.27561366016201</v>
      </c>
      <c r="IC53" s="8">
        <f t="shared" si="40"/>
        <v>0.26960095901894621</v>
      </c>
      <c r="ID53" s="8">
        <f t="shared" si="40"/>
        <v>0.26371942907768187</v>
      </c>
      <c r="IE53" s="8">
        <f t="shared" si="40"/>
        <v>0.25796620874843035</v>
      </c>
      <c r="IF53" s="8">
        <f t="shared" si="40"/>
        <v>0.25233849886894988</v>
      </c>
      <c r="IG53" s="8">
        <f t="shared" si="40"/>
        <v>0.2468335613426442</v>
      </c>
      <c r="IH53" s="8">
        <f t="shared" si="40"/>
        <v>0.24144871780637303</v>
      </c>
      <c r="II53" s="8">
        <f t="shared" si="40"/>
        <v>0.23618134832732657</v>
      </c>
      <c r="IJ53" s="8">
        <f t="shared" si="40"/>
        <v>0.23102889012832686</v>
      </c>
      <c r="IK53" s="8">
        <f t="shared" si="40"/>
        <v>0.22598883634093914</v>
      </c>
      <c r="IL53" s="8">
        <f t="shared" si="40"/>
        <v>0.22105873478578361</v>
      </c>
      <c r="IM53" s="8">
        <f t="shared" si="40"/>
        <v>0.21623618677945691</v>
      </c>
      <c r="IN53" s="8">
        <f t="shared" si="40"/>
        <v>0.21151884596747997</v>
      </c>
      <c r="IO53" s="8">
        <f t="shared" si="40"/>
        <v>0.20690441718270708</v>
      </c>
      <c r="IP53" s="8">
        <f t="shared" si="40"/>
        <v>0.20239065532863881</v>
      </c>
      <c r="IQ53" s="8">
        <f t="shared" si="40"/>
        <v>0.19797536428709678</v>
      </c>
      <c r="IR53" s="8">
        <f t="shared" si="40"/>
        <v>0.19365639584972769</v>
      </c>
      <c r="IS53" s="8">
        <f t="shared" si="40"/>
        <v>0.18943164867281773</v>
      </c>
      <c r="IT53" s="8">
        <f t="shared" si="40"/>
        <v>0.18529906725490833</v>
      </c>
      <c r="IU53" s="8">
        <f t="shared" si="40"/>
        <v>0.18125664093671595</v>
      </c>
      <c r="IV53" s="8">
        <f t="shared" si="40"/>
        <v>0.17730240292286908</v>
      </c>
      <c r="IW53" s="8">
        <f t="shared" si="40"/>
        <v>0.17343442932498707</v>
      </c>
      <c r="IX53" s="8">
        <f t="shared" si="40"/>
        <v>0.16965083822563448</v>
      </c>
      <c r="IY53" s="8">
        <f t="shared" ref="IY53:LJ53" si="41">IY52/(1+$C$41)^IY51</f>
        <v>0.16594978876269642</v>
      </c>
      <c r="IZ53" s="8">
        <f t="shared" si="41"/>
        <v>0.16232948023372826</v>
      </c>
      <c r="JA53" s="8">
        <f t="shared" si="41"/>
        <v>0.15878815121984499</v>
      </c>
      <c r="JB53" s="8">
        <f t="shared" si="41"/>
        <v>0.15532407872872342</v>
      </c>
      <c r="JC53" s="8">
        <f t="shared" si="41"/>
        <v>0.15193557735630034</v>
      </c>
      <c r="JD53" s="8">
        <f t="shared" si="41"/>
        <v>0.14862099846675875</v>
      </c>
      <c r="JE53" s="8">
        <f t="shared" si="41"/>
        <v>0.14537872939040358</v>
      </c>
      <c r="JF53" s="8">
        <f t="shared" si="41"/>
        <v>0.14220719263903564</v>
      </c>
      <c r="JG53" s="8">
        <f t="shared" si="41"/>
        <v>0.13910484513844368</v>
      </c>
      <c r="JH53" s="8">
        <f t="shared" si="41"/>
        <v>0.13607017747763911</v>
      </c>
      <c r="JI53" s="8">
        <f t="shared" si="41"/>
        <v>0.13310171317447009</v>
      </c>
      <c r="JJ53" s="8">
        <f t="shared" si="41"/>
        <v>0.13019800795725603</v>
      </c>
      <c r="JK53" s="8">
        <f t="shared" si="41"/>
        <v>0.1273576490620944</v>
      </c>
      <c r="JL53" s="8">
        <f t="shared" si="41"/>
        <v>0.12457925454549661</v>
      </c>
      <c r="JM53" s="8">
        <f t="shared" si="41"/>
        <v>0.12186147261201978</v>
      </c>
      <c r="JN53" s="8">
        <f t="shared" si="41"/>
        <v>0.11920298095656616</v>
      </c>
      <c r="JO53" s="8">
        <f t="shared" si="41"/>
        <v>0.11660248612103134</v>
      </c>
      <c r="JP53" s="8">
        <f t="shared" si="41"/>
        <v>0.11405872286498706</v>
      </c>
      <c r="JQ53" s="8">
        <f t="shared" si="41"/>
        <v>0.11157045355009323</v>
      </c>
      <c r="JR53" s="8">
        <f t="shared" si="41"/>
        <v>0.10913646753793962</v>
      </c>
      <c r="JS53" s="8">
        <f t="shared" si="41"/>
        <v>0.10675558060102371</v>
      </c>
      <c r="JT53" s="8">
        <f t="shared" si="41"/>
        <v>0.1044266343465786</v>
      </c>
      <c r="JU53" s="8">
        <f t="shared" si="41"/>
        <v>0.1021484956529707</v>
      </c>
      <c r="JV53" s="8">
        <f t="shared" si="41"/>
        <v>9.9920056118392359E-2</v>
      </c>
      <c r="JW53" s="8">
        <f t="shared" si="41"/>
        <v>9.7740231521582108E-2</v>
      </c>
      <c r="JX53" s="8">
        <f t="shared" si="41"/>
        <v>9.5607961294309304E-2</v>
      </c>
      <c r="JY53" s="8">
        <f t="shared" si="41"/>
        <v>9.3522208005367174E-2</v>
      </c>
      <c r="JZ53" s="8">
        <f t="shared" si="41"/>
        <v>9.148195685582261E-2</v>
      </c>
      <c r="KA53" s="8">
        <f t="shared" si="41"/>
        <v>8.9486215185277759E-2</v>
      </c>
      <c r="KB53" s="8">
        <f t="shared" si="41"/>
        <v>8.7534011988902469E-2</v>
      </c>
      <c r="KC53" s="8">
        <f t="shared" si="41"/>
        <v>8.56243974450034E-2</v>
      </c>
      <c r="KD53" s="8">
        <f t="shared" si="41"/>
        <v>8.3756442452899246E-2</v>
      </c>
      <c r="KE53" s="8">
        <f t="shared" si="41"/>
        <v>8.1929238180877745E-2</v>
      </c>
      <c r="KF53" s="8">
        <f t="shared" si="41"/>
        <v>8.0141895624014137E-2</v>
      </c>
      <c r="KG53" s="8">
        <f t="shared" si="41"/>
        <v>7.8393545171636131E-2</v>
      </c>
      <c r="KH53" s="8">
        <f t="shared" si="41"/>
        <v>7.6683336184225112E-2</v>
      </c>
      <c r="KI53" s="8">
        <f t="shared" si="41"/>
        <v>7.5010436579547271E-2</v>
      </c>
      <c r="KJ53" s="8">
        <f t="shared" si="41"/>
        <v>7.3374032427813846E-2</v>
      </c>
      <c r="KK53" s="8">
        <f t="shared" si="41"/>
        <v>7.1773327555672978E-2</v>
      </c>
      <c r="KL53" s="8">
        <f t="shared" si="41"/>
        <v>7.0207543158840757E-2</v>
      </c>
      <c r="KM53" s="8">
        <f t="shared" si="41"/>
        <v>6.867591742318338E-2</v>
      </c>
      <c r="KN53" s="8">
        <f t="shared" si="41"/>
        <v>6.717770515406507E-2</v>
      </c>
      <c r="KO53" s="8">
        <f t="shared" si="41"/>
        <v>6.5712177413782477E-2</v>
      </c>
      <c r="KP53" s="8">
        <f t="shared" si="41"/>
        <v>6.4278621166908453E-2</v>
      </c>
      <c r="KQ53" s="8">
        <f t="shared" si="41"/>
        <v>6.2876338933373105E-2</v>
      </c>
      <c r="KR53" s="8">
        <f t="shared" si="41"/>
        <v>6.1504648449112895E-2</v>
      </c>
      <c r="KS53" s="8">
        <f t="shared" si="41"/>
        <v>6.0162882334123043E-2</v>
      </c>
      <c r="KT53" s="8">
        <f t="shared" si="41"/>
        <v>5.8850387767751561E-2</v>
      </c>
      <c r="KU53" s="8">
        <f t="shared" si="41"/>
        <v>5.7566526171077034E-2</v>
      </c>
      <c r="KV53" s="8">
        <f t="shared" si="41"/>
        <v>5.6310672896215462E-2</v>
      </c>
      <c r="KW53" s="8">
        <f t="shared" si="41"/>
        <v>5.5082216922405086E-2</v>
      </c>
      <c r="KX53" s="8">
        <f t="shared" si="41"/>
        <v>5.3880560558721396E-2</v>
      </c>
      <c r="KY53" s="8">
        <f t="shared" si="41"/>
        <v>5.2705119153277614E-2</v>
      </c>
      <c r="KZ53" s="8">
        <f t="shared" si="41"/>
        <v>5.1555320808769033E-2</v>
      </c>
      <c r="LA53" s="8">
        <f t="shared" si="41"/>
        <v>5.0430606104223237E-2</v>
      </c>
      <c r="LB53" s="8">
        <f t="shared" si="41"/>
        <v>4.9330427822820114E-2</v>
      </c>
      <c r="LC53" s="8">
        <f t="shared" si="41"/>
        <v>4.8254250685650125E-2</v>
      </c>
      <c r="LD53" s="8">
        <f t="shared" si="41"/>
        <v>4.7201551091280429E-2</v>
      </c>
      <c r="LE53" s="8">
        <f t="shared" si="41"/>
        <v>4.6171816861002815E-2</v>
      </c>
      <c r="LF53" s="8">
        <f t="shared" si="41"/>
        <v>4.5164546989639044E-2</v>
      </c>
      <c r="LG53" s="8">
        <f t="shared" si="41"/>
        <v>4.4179251401782721E-2</v>
      </c>
      <c r="LH53" s="8">
        <f t="shared" si="41"/>
        <v>4.3215450713358729E-2</v>
      </c>
      <c r="LI53" s="8">
        <f t="shared" si="41"/>
        <v>4.2272675998384565E-2</v>
      </c>
      <c r="LJ53" s="8">
        <f t="shared" si="41"/>
        <v>4.1350468560819802E-2</v>
      </c>
      <c r="LK53" s="8">
        <f t="shared" ref="LK53:NV53" si="42">LK52/(1+$C$41)^LK51</f>
        <v>4.0448379711392965E-2</v>
      </c>
      <c r="LL53" s="8">
        <f t="shared" si="42"/>
        <v>3.9565970549296975E-2</v>
      </c>
      <c r="LM53" s="8">
        <f t="shared" si="42"/>
        <v>3.8702811748647009E-2</v>
      </c>
      <c r="LN53" s="8">
        <f t="shared" si="42"/>
        <v>3.785848334959712E-2</v>
      </c>
      <c r="LO53" s="8">
        <f t="shared" si="42"/>
        <v>3.7032574554013556E-2</v>
      </c>
      <c r="LP53" s="8">
        <f t="shared" si="42"/>
        <v>3.6224683525605796E-2</v>
      </c>
      <c r="LQ53" s="8">
        <f t="shared" si="42"/>
        <v>3.5434417194417776E-2</v>
      </c>
      <c r="LR53" s="8">
        <f t="shared" si="42"/>
        <v>3.466139106558426E-2</v>
      </c>
      <c r="LS53" s="8">
        <f t="shared" si="42"/>
        <v>3.3905229032259385E-2</v>
      </c>
      <c r="LT53" s="8">
        <f t="shared" si="42"/>
        <v>3.3165563192626202E-2</v>
      </c>
      <c r="LU53" s="8">
        <f t="shared" si="42"/>
        <v>3.244203367089845E-2</v>
      </c>
      <c r="LV53" s="8">
        <f t="shared" si="42"/>
        <v>3.1734288442227032E-2</v>
      </c>
      <c r="LW53" s="8">
        <f t="shared" si="42"/>
        <v>3.104198316142661E-2</v>
      </c>
      <c r="LX53" s="8">
        <f t="shared" si="42"/>
        <v>3.0364780995438309E-2</v>
      </c>
      <c r="LY53" s="8">
        <f t="shared" si="42"/>
        <v>2.9702352459447634E-2</v>
      </c>
      <c r="LZ53" s="8">
        <f t="shared" si="42"/>
        <v>2.9054375256577405E-2</v>
      </c>
      <c r="MA53" s="8">
        <f t="shared" si="42"/>
        <v>2.842053412107803E-2</v>
      </c>
      <c r="MB53" s="8">
        <f t="shared" si="42"/>
        <v>2.7800520664938592E-2</v>
      </c>
      <c r="MC53" s="8">
        <f t="shared" si="42"/>
        <v>2.7194033227844267E-2</v>
      </c>
      <c r="MD53" s="8">
        <f t="shared" si="42"/>
        <v>2.6600776730407019E-2</v>
      </c>
      <c r="ME53" s="8">
        <f t="shared" si="42"/>
        <v>2.6020462530598178E-2</v>
      </c>
      <c r="MF53" s="8">
        <f t="shared" si="42"/>
        <v>2.5452808283313005E-2</v>
      </c>
      <c r="MG53" s="8">
        <f t="shared" si="42"/>
        <v>2.4897537802999015E-2</v>
      </c>
      <c r="MH53" s="8">
        <f t="shared" si="42"/>
        <v>2.4354380929281036E-2</v>
      </c>
      <c r="MI53" s="8">
        <f t="shared" si="42"/>
        <v>2.3823073395517935E-2</v>
      </c>
      <c r="MJ53" s="8">
        <f t="shared" si="42"/>
        <v>2.3303356700226693E-2</v>
      </c>
      <c r="MK53" s="8">
        <f t="shared" si="42"/>
        <v>2.2794977981311554E-2</v>
      </c>
      <c r="ML53" s="8">
        <f t="shared" si="42"/>
        <v>2.2297689893036893E-2</v>
      </c>
      <c r="MM53" s="8">
        <f t="shared" si="42"/>
        <v>2.1811250485684098E-2</v>
      </c>
      <c r="MN53" s="8">
        <f t="shared" si="42"/>
        <v>2.133542308783366E-2</v>
      </c>
      <c r="MO53" s="8">
        <f t="shared" si="42"/>
        <v>2.0869976191215552E-2</v>
      </c>
      <c r="MP53" s="8">
        <f t="shared" si="42"/>
        <v>2.0414683338071501E-2</v>
      </c>
      <c r="MQ53" s="8">
        <f t="shared" si="42"/>
        <v>1.9969323010974666E-2</v>
      </c>
      <c r="MR53" s="8">
        <f t="shared" si="42"/>
        <v>1.9533678525052896E-2</v>
      </c>
      <c r="MS53" s="8">
        <f t="shared" si="42"/>
        <v>1.9107537922563207E-2</v>
      </c>
      <c r="MT53" s="8">
        <f t="shared" si="42"/>
        <v>1.8690693869766274E-2</v>
      </c>
      <c r="MU53" s="8">
        <f t="shared" si="42"/>
        <v>1.8282943556050545E-2</v>
      </c>
      <c r="MV53" s="8">
        <f t="shared" si="42"/>
        <v>1.7884088595257176E-2</v>
      </c>
      <c r="MW53" s="8">
        <f t="shared" si="42"/>
        <v>1.7493934929157511E-2</v>
      </c>
      <c r="MX53" s="8">
        <f t="shared" si="42"/>
        <v>1.7112292733036313E-2</v>
      </c>
      <c r="MY53" s="8">
        <f t="shared" si="42"/>
        <v>1.673897632333482E-2</v>
      </c>
      <c r="MZ53" s="8">
        <f t="shared" si="42"/>
        <v>1.6373804067308501E-2</v>
      </c>
      <c r="NA53" s="8">
        <f t="shared" si="42"/>
        <v>1.6016598294655807E-2</v>
      </c>
      <c r="NB53" s="8">
        <f t="shared" si="42"/>
        <v>1.5667185211074748E-2</v>
      </c>
      <c r="NC53" s="8">
        <f t="shared" si="42"/>
        <v>1.53253948137053E-2</v>
      </c>
      <c r="ND53" s="8">
        <f t="shared" si="42"/>
        <v>1.4991060808416506E-2</v>
      </c>
      <c r="NE53" s="8">
        <f t="shared" si="42"/>
        <v>1.4664020528897998E-2</v>
      </c>
      <c r="NF53" s="8">
        <f t="shared" si="42"/>
        <v>1.4344114857516584E-2</v>
      </c>
      <c r="NG53" s="8">
        <f t="shared" si="42"/>
        <v>1.4031188147899469E-2</v>
      </c>
      <c r="NH53" s="8">
        <f t="shared" si="42"/>
        <v>1.372508814920627E-2</v>
      </c>
      <c r="NI53" s="8">
        <f t="shared" si="42"/>
        <v>1.3425665932053197E-2</v>
      </c>
      <c r="NJ53" s="8">
        <f t="shared" si="42"/>
        <v>1.3132775816053148E-2</v>
      </c>
      <c r="NK53" s="8">
        <f t="shared" si="42"/>
        <v>1.2846275298936664E-2</v>
      </c>
      <c r="NL53" s="8">
        <f t="shared" si="42"/>
        <v>1.2566024987219074E-2</v>
      </c>
      <c r="NM53" s="8">
        <f t="shared" si="42"/>
        <v>1.2291888528380255E-2</v>
      </c>
      <c r="NN53" s="8">
        <f t="shared" si="42"/>
        <v>1.2023732544523864E-2</v>
      </c>
      <c r="NO53" s="8">
        <f t="shared" si="42"/>
        <v>1.1761426567483916E-2</v>
      </c>
      <c r="NP53" s="8">
        <f t="shared" si="42"/>
        <v>1.1504842975347002E-2</v>
      </c>
      <c r="NQ53" s="8">
        <f t="shared" si="42"/>
        <v>1.1253856930359334E-2</v>
      </c>
      <c r="NR53" s="8">
        <f t="shared" si="42"/>
        <v>1.1008346318188394E-2</v>
      </c>
      <c r="NS53" s="8">
        <f t="shared" si="42"/>
        <v>1.0768191688509642E-2</v>
      </c>
      <c r="NT53" s="8">
        <f t="shared" si="42"/>
        <v>1.0533276196889331E-2</v>
      </c>
      <c r="NU53" s="8">
        <f t="shared" si="42"/>
        <v>1.0303485547935233E-2</v>
      </c>
      <c r="NV53" s="8">
        <f t="shared" si="42"/>
        <v>1.007870793968753E-2</v>
      </c>
      <c r="NW53" s="8">
        <f t="shared" ref="NW53:QH53" si="43">NW52/(1+$C$41)^NW51</f>
        <v>9.8588340092228954E-3</v>
      </c>
      <c r="NX53" s="8">
        <f t="shared" si="43"/>
        <v>9.64375677944522E-3</v>
      </c>
      <c r="NY53" s="8">
        <f t="shared" si="43"/>
        <v>9.4333716070371665E-3</v>
      </c>
      <c r="NZ53" s="8">
        <f t="shared" si="43"/>
        <v>9.2275761315471737E-3</v>
      </c>
      <c r="OA53" s="8">
        <f t="shared" si="43"/>
        <v>9.0262702255871855E-3</v>
      </c>
      <c r="OB53" s="8">
        <f t="shared" si="43"/>
        <v>8.8293559461168278E-3</v>
      </c>
      <c r="OC53" s="8">
        <f t="shared" si="43"/>
        <v>8.6367374867903669E-3</v>
      </c>
      <c r="OD53" s="8">
        <f t="shared" si="43"/>
        <v>8.4483211313432487E-3</v>
      </c>
      <c r="OE53" s="8">
        <f t="shared" si="43"/>
        <v>8.2640152079955526E-3</v>
      </c>
      <c r="OF53" s="8">
        <f t="shared" si="43"/>
        <v>8.0837300448501417E-3</v>
      </c>
      <c r="OG53" s="8">
        <f t="shared" si="43"/>
        <v>7.9073779262638644E-3</v>
      </c>
      <c r="OH53" s="8">
        <f t="shared" si="43"/>
        <v>7.7348730501705064E-3</v>
      </c>
      <c r="OI53" s="8">
        <f t="shared" si="43"/>
        <v>7.5661314863348268E-3</v>
      </c>
      <c r="OJ53" s="8">
        <f t="shared" si="43"/>
        <v>7.4010711355172541E-3</v>
      </c>
      <c r="OK53" s="8">
        <f t="shared" si="43"/>
        <v>7.2396116895294812E-3</v>
      </c>
      <c r="OL53" s="8">
        <f t="shared" si="43"/>
        <v>7.0816745921614306E-3</v>
      </c>
      <c r="OM53" s="8">
        <f t="shared" si="43"/>
        <v>6.927183000960669E-3</v>
      </c>
      <c r="ON53" s="8">
        <f t="shared" si="43"/>
        <v>6.7760617498455935E-3</v>
      </c>
      <c r="OO53" s="8">
        <f t="shared" si="43"/>
        <v>6.6282373125342575E-3</v>
      </c>
      <c r="OP53" s="8">
        <f t="shared" si="43"/>
        <v>6.4836377667710082E-3</v>
      </c>
      <c r="OQ53" s="8">
        <f t="shared" si="43"/>
        <v>6.3421927593335682E-3</v>
      </c>
      <c r="OR53" s="8">
        <f t="shared" si="43"/>
        <v>6.203833471803478E-3</v>
      </c>
      <c r="OS53" s="8">
        <f t="shared" si="43"/>
        <v>6.0684925870833125E-3</v>
      </c>
      <c r="OT53" s="8">
        <f t="shared" si="43"/>
        <v>5.9361042566443128E-3</v>
      </c>
      <c r="OU53" s="8">
        <f t="shared" si="43"/>
        <v>5.8066040684885793E-3</v>
      </c>
      <c r="OV53" s="8">
        <f t="shared" si="43"/>
        <v>5.6799290158101399E-3</v>
      </c>
      <c r="OW53" s="8">
        <f t="shared" si="43"/>
        <v>5.5560174663397402E-3</v>
      </c>
      <c r="OX53" s="8">
        <f t="shared" si="43"/>
        <v>5.4348091323583748E-3</v>
      </c>
      <c r="OY53" s="8">
        <f t="shared" si="43"/>
        <v>5.3162450413650033E-3</v>
      </c>
      <c r="OZ53" s="8">
        <f t="shared" si="43"/>
        <v>5.2002675073841657E-3</v>
      </c>
      <c r="PA53" s="8">
        <f t="shared" si="43"/>
        <v>5.0868201028995462E-3</v>
      </c>
      <c r="PB53" s="8">
        <f t="shared" si="43"/>
        <v>4.975847631399819E-3</v>
      </c>
      <c r="PC53" s="8">
        <f t="shared" si="43"/>
        <v>4.8672961005234369E-3</v>
      </c>
      <c r="PD53" s="8">
        <f t="shared" si="43"/>
        <v>4.7611126957892731E-3</v>
      </c>
      <c r="PE53" s="8">
        <f t="shared" si="43"/>
        <v>4.6572457549003488E-3</v>
      </c>
      <c r="PF53" s="8">
        <f t="shared" si="43"/>
        <v>4.5556447426081505E-3</v>
      </c>
      <c r="PG53" s="8">
        <f t="shared" si="43"/>
        <v>4.4562602261252904E-3</v>
      </c>
      <c r="PH53" s="8">
        <f t="shared" si="43"/>
        <v>4.3590438510745632E-3</v>
      </c>
      <c r="PI53" s="8">
        <f t="shared" si="43"/>
        <v>4.2639483179626909E-3</v>
      </c>
      <c r="PJ53" s="8">
        <f t="shared" si="43"/>
        <v>4.1709273591672919E-3</v>
      </c>
      <c r="PK53" s="8">
        <f t="shared" si="43"/>
        <v>4.0799357164259279E-3</v>
      </c>
      <c r="PL53" s="8">
        <f t="shared" si="43"/>
        <v>3.9909291188162128E-3</v>
      </c>
      <c r="PM53" s="8">
        <f t="shared" si="43"/>
        <v>3.9038642612163124E-3</v>
      </c>
      <c r="PN53" s="8">
        <f t="shared" si="43"/>
        <v>3.8186987832353461E-3</v>
      </c>
      <c r="PO53" s="8">
        <f t="shared" si="43"/>
        <v>3.7353912486034323E-3</v>
      </c>
      <c r="PP53" s="8">
        <f t="shared" si="43"/>
        <v>3.6539011250113496E-3</v>
      </c>
      <c r="PQ53" s="8">
        <f t="shared" si="43"/>
        <v>3.5741887643900242E-3</v>
      </c>
      <c r="PR53" s="8">
        <f t="shared" si="43"/>
        <v>3.4962153836202129E-3</v>
      </c>
      <c r="PS53" s="8">
        <f t="shared" si="43"/>
        <v>3.4199430456630393E-3</v>
      </c>
      <c r="PT53" s="8">
        <f t="shared" si="43"/>
        <v>3.3453346411021633E-3</v>
      </c>
      <c r="PU53" s="8">
        <f t="shared" si="43"/>
        <v>3.2723538700886283E-3</v>
      </c>
      <c r="PV53" s="8">
        <f t="shared" si="43"/>
        <v>3.2009652246795962E-3</v>
      </c>
      <c r="PW53" s="8">
        <f t="shared" si="43"/>
        <v>3.1311339715623708E-3</v>
      </c>
      <c r="PX53" s="8">
        <f t="shared" si="43"/>
        <v>3.0628261351553056E-3</v>
      </c>
      <c r="PY53" s="8">
        <f t="shared" si="43"/>
        <v>2.9960084810773894E-3</v>
      </c>
      <c r="PZ53" s="8">
        <f t="shared" si="43"/>
        <v>2.9306484999784338E-3</v>
      </c>
      <c r="QA53" s="8">
        <f t="shared" si="43"/>
        <v>2.8667143917220413E-3</v>
      </c>
      <c r="QB53" s="8">
        <f t="shared" si="43"/>
        <v>2.8041750499136109E-3</v>
      </c>
      <c r="QC53" s="8">
        <f t="shared" si="43"/>
        <v>2.7430000467658882E-3</v>
      </c>
      <c r="QD53" s="8">
        <f t="shared" si="43"/>
        <v>2.6831596182946772E-3</v>
      </c>
      <c r="QE53" s="8">
        <f t="shared" si="43"/>
        <v>2.6246246498375279E-3</v>
      </c>
      <c r="QF53" s="8">
        <f t="shared" si="43"/>
        <v>2.5673666618883264E-3</v>
      </c>
      <c r="QG53" s="8">
        <f t="shared" si="43"/>
        <v>2.5113577962409361E-3</v>
      </c>
      <c r="QH53" s="8">
        <f t="shared" si="43"/>
        <v>2.4565708024350992E-3</v>
      </c>
      <c r="QI53" s="8">
        <f t="shared" ref="QI53:ST53" si="44">QI52/(1+$C$41)^QI51</f>
        <v>2.4029790244980537E-3</v>
      </c>
      <c r="QJ53" s="8">
        <f t="shared" si="44"/>
        <v>2.3505563879753764E-3</v>
      </c>
      <c r="QK53" s="8">
        <f t="shared" si="44"/>
        <v>2.2992773872447603E-3</v>
      </c>
      <c r="QL53" s="8">
        <f t="shared" si="44"/>
        <v>2.2491170731065544E-3</v>
      </c>
      <c r="QM53" s="8">
        <f t="shared" si="44"/>
        <v>2.2000510406450175E-3</v>
      </c>
      <c r="QN53" s="8">
        <f t="shared" si="44"/>
        <v>2.1520554173543971E-3</v>
      </c>
      <c r="QO53" s="8">
        <f t="shared" si="44"/>
        <v>2.1051068515240347E-3</v>
      </c>
      <c r="QP53" s="8">
        <f t="shared" si="44"/>
        <v>2.0591825008768653E-3</v>
      </c>
      <c r="QQ53" s="8">
        <f t="shared" si="44"/>
        <v>2.014260021455775E-3</v>
      </c>
      <c r="QR53" s="8">
        <f t="shared" si="44"/>
        <v>1.9703175567524077E-3</v>
      </c>
      <c r="QS53" s="8">
        <f t="shared" si="44"/>
        <v>1.9273337270731391E-3</v>
      </c>
      <c r="QT53" s="8">
        <f t="shared" si="44"/>
        <v>1.8852876191370292E-3</v>
      </c>
      <c r="QU53" s="8">
        <f t="shared" si="44"/>
        <v>1.8441587759007183E-3</v>
      </c>
      <c r="QV53" s="8">
        <f t="shared" si="44"/>
        <v>1.8039271866052843E-3</v>
      </c>
      <c r="QW53" s="8">
        <f t="shared" si="44"/>
        <v>1.7645732770402444E-3</v>
      </c>
      <c r="QX53" s="8">
        <f t="shared" si="44"/>
        <v>1.7260779000199504E-3</v>
      </c>
      <c r="QY53" s="8">
        <f t="shared" si="44"/>
        <v>1.6884223260677505E-3</v>
      </c>
      <c r="QZ53" s="8">
        <f t="shared" si="44"/>
        <v>1.6515882343033784E-3</v>
      </c>
      <c r="RA53" s="8">
        <f t="shared" si="44"/>
        <v>1.6155577035291441E-3</v>
      </c>
      <c r="RB53" s="8">
        <f t="shared" si="44"/>
        <v>1.5803132035105848E-3</v>
      </c>
      <c r="RC53" s="8">
        <f t="shared" si="44"/>
        <v>1.5458375864473321E-3</v>
      </c>
      <c r="RD53" s="8">
        <f t="shared" si="44"/>
        <v>1.5121140786300514E-3</v>
      </c>
      <c r="RE53" s="8">
        <f t="shared" si="44"/>
        <v>1.4791262722793892E-3</v>
      </c>
      <c r="RF53" s="8">
        <f t="shared" si="44"/>
        <v>1.4468581175629569E-3</v>
      </c>
      <c r="RG53" s="8">
        <f t="shared" si="44"/>
        <v>1.4152939147864751E-3</v>
      </c>
      <c r="RH53" s="8">
        <f t="shared" si="44"/>
        <v>1.3844183067552706E-3</v>
      </c>
      <c r="RI53" s="8">
        <f t="shared" si="44"/>
        <v>1.3542162713024097E-3</v>
      </c>
      <c r="RJ53" s="8">
        <f t="shared" si="44"/>
        <v>1.3246731139798394E-3</v>
      </c>
      <c r="RK53" s="8">
        <f t="shared" si="44"/>
        <v>1.2957744609089774E-3</v>
      </c>
      <c r="RL53" s="8">
        <f t="shared" si="44"/>
        <v>1.2675062517872651E-3</v>
      </c>
      <c r="RM53" s="8">
        <f t="shared" si="44"/>
        <v>1.2398547330472946E-3</v>
      </c>
      <c r="RN53" s="8">
        <f t="shared" si="44"/>
        <v>1.2128064511651685E-3</v>
      </c>
      <c r="RO53" s="8">
        <f t="shared" si="44"/>
        <v>1.1863482461148473E-3</v>
      </c>
      <c r="RP53" s="8">
        <f t="shared" si="44"/>
        <v>1.1604672449652912E-3</v>
      </c>
      <c r="RQ53" s="8">
        <f t="shared" si="44"/>
        <v>1.1351508556172833E-3</v>
      </c>
      <c r="RR53" s="8">
        <f t="shared" si="44"/>
        <v>1.1103867606768953E-3</v>
      </c>
      <c r="RS53" s="8">
        <f t="shared" si="44"/>
        <v>1.0861629114625986E-3</v>
      </c>
      <c r="RT53" s="8">
        <f t="shared" si="44"/>
        <v>1.0624675221431222E-3</v>
      </c>
      <c r="RU53" s="8">
        <f t="shared" si="44"/>
        <v>1.0392890640031926E-3</v>
      </c>
      <c r="RV53" s="8">
        <f t="shared" si="44"/>
        <v>1.0166162598343696E-3</v>
      </c>
      <c r="RW53" s="8">
        <f t="shared" si="44"/>
        <v>9.9443807844825749E-4</v>
      </c>
      <c r="RX53" s="8">
        <f t="shared" si="44"/>
        <v>9.7274372930940397E-4</v>
      </c>
      <c r="RY53" s="8">
        <f t="shared" si="44"/>
        <v>9.5152265728529336E-4</v>
      </c>
      <c r="RZ53" s="8">
        <f t="shared" si="44"/>
        <v>9.307645375108693E-4</v>
      </c>
      <c r="SA53" s="8">
        <f t="shared" si="44"/>
        <v>9.1045927036509291E-4</v>
      </c>
      <c r="SB53" s="8">
        <f t="shared" si="44"/>
        <v>8.90596976557089E-4</v>
      </c>
      <c r="SC53" s="8">
        <f t="shared" si="44"/>
        <v>8.711679923194928E-4</v>
      </c>
      <c r="SD53" s="8">
        <f t="shared" si="44"/>
        <v>8.5216286470665595E-4</v>
      </c>
      <c r="SE53" s="8">
        <f t="shared" si="44"/>
        <v>8.3357234699542803E-4</v>
      </c>
      <c r="SF53" s="8">
        <f t="shared" si="44"/>
        <v>8.153873941862688E-4</v>
      </c>
      <c r="SG53" s="8">
        <f t="shared" si="44"/>
        <v>7.975991586025113E-4</v>
      </c>
      <c r="SH53" s="8">
        <f t="shared" si="44"/>
        <v>7.8019898558562566E-4</v>
      </c>
      <c r="SI53" s="8">
        <f t="shared" si="44"/>
        <v>7.6317840928439911E-4</v>
      </c>
      <c r="SJ53" s="8">
        <f t="shared" si="44"/>
        <v>7.4652914853597107E-4</v>
      </c>
      <c r="SK53" s="8">
        <f t="shared" si="44"/>
        <v>7.302431028367337E-4</v>
      </c>
      <c r="SL53" s="8">
        <f t="shared" si="44"/>
        <v>7.1431234840112266E-4</v>
      </c>
      <c r="SM53" s="8">
        <f t="shared" si="44"/>
        <v>6.9872913430639547E-4</v>
      </c>
      <c r="SN53" s="8">
        <f t="shared" si="44"/>
        <v>6.8348587872150729E-4</v>
      </c>
      <c r="SO53" s="8">
        <f t="shared" si="44"/>
        <v>6.6857516521826119E-4</v>
      </c>
      <c r="SP53" s="8">
        <f t="shared" si="44"/>
        <v>6.5398973916293095E-4</v>
      </c>
      <c r="SQ53" s="8">
        <f t="shared" si="44"/>
        <v>6.3972250418660394E-4</v>
      </c>
      <c r="SR53" s="8">
        <f t="shared" si="44"/>
        <v>6.2576651873252529E-4</v>
      </c>
      <c r="SS53" s="8">
        <f t="shared" si="44"/>
        <v>6.1211499267876447E-4</v>
      </c>
      <c r="ST53" s="8">
        <f t="shared" si="44"/>
        <v>5.9876128403456058E-4</v>
      </c>
      <c r="SU53" s="8">
        <f t="shared" ref="SU53:VF53" si="45">SU52/(1+$C$41)^SU51</f>
        <v>5.8569889570873987E-4</v>
      </c>
      <c r="SV53" s="8">
        <f t="shared" si="45"/>
        <v>5.7292147234863124E-4</v>
      </c>
      <c r="SW53" s="8">
        <f t="shared" si="45"/>
        <v>5.6042279724794321E-4</v>
      </c>
      <c r="SX53" s="8">
        <f t="shared" si="45"/>
        <v>5.4819678932209882E-4</v>
      </c>
      <c r="SY53" s="8">
        <f t="shared" si="45"/>
        <v>5.3623750014955432E-4</v>
      </c>
      <c r="SZ53" s="8">
        <f t="shared" si="45"/>
        <v>5.2453911107766429E-4</v>
      </c>
      <c r="TA53" s="8">
        <f t="shared" si="45"/>
        <v>5.1309593039168381E-4</v>
      </c>
      <c r="TB53" s="8">
        <f t="shared" si="45"/>
        <v>5.0190239054553106E-4</v>
      </c>
      <c r="TC53" s="8">
        <f t="shared" si="45"/>
        <v>4.9095304545296325E-4</v>
      </c>
      <c r="TD53" s="8">
        <f t="shared" si="45"/>
        <v>4.8024256783784622E-4</v>
      </c>
      <c r="TE53" s="8">
        <f t="shared" si="45"/>
        <v>4.6976574664223082E-4</v>
      </c>
      <c r="TF53" s="8">
        <f t="shared" si="45"/>
        <v>4.59517484490973E-4</v>
      </c>
      <c r="TG53" s="8">
        <f t="shared" si="45"/>
        <v>4.4949279521166601E-4</v>
      </c>
      <c r="TH53" s="8">
        <f t="shared" si="45"/>
        <v>4.3968680140867575E-4</v>
      </c>
      <c r="TI53" s="8">
        <f t="shared" si="45"/>
        <v>4.3009473209010149E-4</v>
      </c>
      <c r="TJ53" s="8">
        <f t="shared" si="45"/>
        <v>4.207119203465044E-4</v>
      </c>
      <c r="TK53" s="8">
        <f t="shared" si="45"/>
        <v>4.1153380108027845E-4</v>
      </c>
      <c r="TL53" s="8">
        <f t="shared" si="45"/>
        <v>4.0255590878455458E-4</v>
      </c>
      <c r="TM53" s="8">
        <f t="shared" si="45"/>
        <v>3.9377387537056053E-4</v>
      </c>
      <c r="TN53" s="8">
        <f t="shared" si="45"/>
        <v>3.8518342804237839E-4</v>
      </c>
      <c r="TO53" s="8">
        <f t="shared" si="45"/>
        <v>3.7678038721806572E-4</v>
      </c>
      <c r="TP53" s="8">
        <f t="shared" si="45"/>
        <v>3.6856066449612803E-4</v>
      </c>
      <c r="TQ53" s="8">
        <f t="shared" si="45"/>
        <v>3.6052026066635571E-4</v>
      </c>
      <c r="TR53" s="8">
        <f t="shared" si="45"/>
        <v>3.5265526376405395E-4</v>
      </c>
      <c r="TS53" s="8">
        <f t="shared" si="45"/>
        <v>3.4496184716672286E-4</v>
      </c>
      <c r="TT53" s="8">
        <f t="shared" si="45"/>
        <v>3.3743626773225817E-4</v>
      </c>
      <c r="TU53" s="8">
        <f t="shared" si="45"/>
        <v>3.3007486397776978E-4</v>
      </c>
      <c r="TV53" s="8">
        <f t="shared" si="45"/>
        <v>3.2287405429812921E-4</v>
      </c>
      <c r="TW53" s="8">
        <f t="shared" si="45"/>
        <v>3.1583033522338216E-4</v>
      </c>
      <c r="TX53" s="8">
        <f t="shared" si="45"/>
        <v>3.089402797141756E-4</v>
      </c>
      <c r="TY53" s="8">
        <f t="shared" si="45"/>
        <v>3.0220053549437191E-4</v>
      </c>
      <c r="TZ53" s="8">
        <f t="shared" si="45"/>
        <v>2.956078234200377E-4</v>
      </c>
      <c r="UA53" s="8">
        <f t="shared" si="45"/>
        <v>2.8915893588401544E-4</v>
      </c>
      <c r="UB53" s="8">
        <f t="shared" si="45"/>
        <v>2.8285073525529872E-4</v>
      </c>
      <c r="UC53" s="8">
        <f t="shared" si="45"/>
        <v>2.7668015235245467E-4</v>
      </c>
      <c r="UD53" s="8">
        <f t="shared" si="45"/>
        <v>2.7064418495034991E-4</v>
      </c>
      <c r="UE53" s="8">
        <f t="shared" si="45"/>
        <v>2.6473989631945263E-4</v>
      </c>
      <c r="UF53" s="8">
        <f t="shared" si="45"/>
        <v>2.589644137970012E-4</v>
      </c>
      <c r="UG53" s="8">
        <f t="shared" si="45"/>
        <v>2.5331492738934358E-4</v>
      </c>
      <c r="UH53" s="8">
        <f t="shared" si="45"/>
        <v>2.4778868840476736E-4</v>
      </c>
      <c r="UI53" s="8">
        <f t="shared" si="45"/>
        <v>2.4238300811615669E-4</v>
      </c>
      <c r="UJ53" s="8">
        <f t="shared" si="45"/>
        <v>2.3709525645282267E-4</v>
      </c>
      <c r="UK53" s="8">
        <f t="shared" si="45"/>
        <v>2.3192286072087345E-4</v>
      </c>
      <c r="UL53" s="8">
        <f t="shared" si="45"/>
        <v>2.2686330435149998E-4</v>
      </c>
      <c r="UM53" s="8">
        <f t="shared" si="45"/>
        <v>2.2191412567656904E-4</v>
      </c>
      <c r="UN53" s="8">
        <f t="shared" si="45"/>
        <v>2.1707291673092683E-4</v>
      </c>
      <c r="UO53" s="8">
        <f t="shared" si="45"/>
        <v>2.1233732208083222E-4</v>
      </c>
      <c r="UP53" s="8">
        <f t="shared" si="45"/>
        <v>2.0770503767794719E-4</v>
      </c>
      <c r="UQ53" s="8">
        <f t="shared" si="45"/>
        <v>2.0317380973832987E-4</v>
      </c>
      <c r="UR53" s="8">
        <f t="shared" si="45"/>
        <v>1.9874143364588149E-4</v>
      </c>
      <c r="US53" s="8">
        <f t="shared" si="45"/>
        <v>1.9440575287971664E-4</v>
      </c>
      <c r="UT53" s="8">
        <f t="shared" si="45"/>
        <v>1.901646579649328E-4</v>
      </c>
      <c r="UU53" s="8">
        <f t="shared" si="45"/>
        <v>1.8601608544627042E-4</v>
      </c>
      <c r="UV53" s="8">
        <f t="shared" si="45"/>
        <v>1.8195801688416217E-4</v>
      </c>
      <c r="UW53" s="8">
        <f t="shared" si="45"/>
        <v>1.7798847787268534E-4</v>
      </c>
      <c r="UX53" s="8">
        <f t="shared" si="45"/>
        <v>1.7410553707893731E-4</v>
      </c>
      <c r="UY53" s="8">
        <f t="shared" si="45"/>
        <v>1.7030730530336817E-4</v>
      </c>
      <c r="UZ53" s="8">
        <f t="shared" si="45"/>
        <v>1.6659193456061269E-4</v>
      </c>
      <c r="VA53" s="8">
        <f t="shared" si="45"/>
        <v>1.6295761718037474E-4</v>
      </c>
      <c r="VB53" s="8">
        <f t="shared" si="45"/>
        <v>1.5940258492792598E-4</v>
      </c>
      <c r="VC53" s="8">
        <f t="shared" si="45"/>
        <v>1.5592510814379243E-4</v>
      </c>
      <c r="VD53" s="8">
        <f t="shared" si="45"/>
        <v>1.5252349490220844E-4</v>
      </c>
      <c r="VE53" s="8">
        <f t="shared" si="45"/>
        <v>1.4919609018793008E-4</v>
      </c>
      <c r="VF53" s="8">
        <f t="shared" si="45"/>
        <v>1.4594127509100671E-4</v>
      </c>
      <c r="VG53" s="8">
        <f t="shared" ref="VG53:XR53" si="46">VG52/(1+$C$41)^VG51</f>
        <v>1.4275746601911935E-4</v>
      </c>
      <c r="VH53" s="8">
        <f t="shared" si="46"/>
        <v>1.3964311392710227E-4</v>
      </c>
      <c r="VI53" s="8">
        <f t="shared" si="46"/>
        <v>1.3659670356327297E-4</v>
      </c>
      <c r="VJ53" s="8">
        <f t="shared" si="46"/>
        <v>1.336167527322044E-4</v>
      </c>
      <c r="VK53" s="8">
        <f t="shared" si="46"/>
        <v>1.3070181157357985E-4</v>
      </c>
      <c r="VL53" s="8">
        <f t="shared" si="46"/>
        <v>1.2785046185678054E-4</v>
      </c>
      <c r="VM53" s="8">
        <f t="shared" si="46"/>
        <v>1.2506131629086184E-4</v>
      </c>
      <c r="VN53" s="8">
        <f t="shared" si="46"/>
        <v>1.2233301784958316E-4</v>
      </c>
      <c r="VO53" s="8">
        <f t="shared" si="46"/>
        <v>1.1966423911116264E-4</v>
      </c>
      <c r="VP53" s="8">
        <f t="shared" si="46"/>
        <v>1.1705368161243557E-4</v>
      </c>
      <c r="VQ53" s="8">
        <f t="shared" si="46"/>
        <v>1.1450007521710235E-4</v>
      </c>
      <c r="VR53" s="8">
        <f t="shared" si="46"/>
        <v>1.1200217749775825E-4</v>
      </c>
      <c r="VS53" s="8">
        <f t="shared" si="46"/>
        <v>1.0955877313140518E-4</v>
      </c>
      <c r="VT53" s="8">
        <f t="shared" si="46"/>
        <v>1.0716867330815024E-4</v>
      </c>
      <c r="VU53" s="8">
        <f t="shared" si="46"/>
        <v>1.0483071515280423E-4</v>
      </c>
      <c r="VV53" s="8">
        <f t="shared" si="46"/>
        <v>1.0254376115909812E-4</v>
      </c>
      <c r="VW53" s="8">
        <f t="shared" si="46"/>
        <v>1.0030669863624299E-4</v>
      </c>
      <c r="VX53" s="8">
        <f t="shared" si="46"/>
        <v>9.8118439167562909E-5</v>
      </c>
      <c r="VY53" s="8">
        <f t="shared" si="46"/>
        <v>9.5977918080938766E-5</v>
      </c>
      <c r="VZ53" s="8">
        <f t="shared" si="46"/>
        <v>9.3884093930804403E-5</v>
      </c>
      <c r="WA53" s="8">
        <f t="shared" si="46"/>
        <v>9.1835947991443365E-5</v>
      </c>
      <c r="WB53" s="8">
        <f t="shared" si="46"/>
        <v>8.9832483761339814E-5</v>
      </c>
      <c r="WC53" s="8">
        <f t="shared" si="46"/>
        <v>8.7872726478342464E-5</v>
      </c>
      <c r="WD53" s="8">
        <f t="shared" si="46"/>
        <v>8.5955722645405117E-5</v>
      </c>
      <c r="WE53" s="8">
        <f t="shared" si="46"/>
        <v>8.4080539566674172E-5</v>
      </c>
      <c r="WF53" s="8">
        <f t="shared" si="46"/>
        <v>8.2246264893696088E-5</v>
      </c>
      <c r="WG53" s="8">
        <f t="shared" si="46"/>
        <v>8.0452006181524986E-5</v>
      </c>
      <c r="WH53" s="8">
        <f t="shared" si="46"/>
        <v>7.8696890454513896E-5</v>
      </c>
      <c r="WI53" s="8">
        <f t="shared" si="46"/>
        <v>7.6980063781578758E-5</v>
      </c>
      <c r="WJ53" s="8">
        <f t="shared" si="46"/>
        <v>7.5300690860728069E-5</v>
      </c>
      <c r="WK53" s="8">
        <f t="shared" si="46"/>
        <v>7.3657954612656599E-5</v>
      </c>
      <c r="WL53" s="8">
        <f t="shared" si="46"/>
        <v>7.2051055783204789E-5</v>
      </c>
      <c r="WM53" s="8">
        <f t="shared" si="46"/>
        <v>7.047921255449118E-5</v>
      </c>
      <c r="WN53" s="8">
        <f t="shared" si="46"/>
        <v>6.8941660164527918E-5</v>
      </c>
      <c r="WO53" s="8">
        <f t="shared" si="46"/>
        <v>6.7437650535134697E-5</v>
      </c>
      <c r="WP53" s="8">
        <f t="shared" si="46"/>
        <v>6.5966451907970177E-5</v>
      </c>
      <c r="WQ53" s="8">
        <f t="shared" si="46"/>
        <v>6.4527348488503355E-5</v>
      </c>
      <c r="WR53" s="8">
        <f t="shared" si="46"/>
        <v>6.311964009775219E-5</v>
      </c>
      <c r="WS53" s="8">
        <f t="shared" si="46"/>
        <v>6.1742641831619692E-5</v>
      </c>
      <c r="WT53" s="8">
        <f t="shared" si="46"/>
        <v>6.0395683727661633E-5</v>
      </c>
      <c r="WU53" s="8">
        <f t="shared" si="46"/>
        <v>5.9078110439124445E-5</v>
      </c>
      <c r="WV53" s="8">
        <f t="shared" si="46"/>
        <v>5.7789280916093669E-5</v>
      </c>
      <c r="WW53" s="8">
        <f t="shared" si="46"/>
        <v>5.6528568093598644E-5</v>
      </c>
      <c r="WX53" s="8">
        <f t="shared" si="46"/>
        <v>5.529535858652143E-5</v>
      </c>
      <c r="WY53" s="8">
        <f t="shared" si="46"/>
        <v>5.4089052391161352E-5</v>
      </c>
      <c r="WZ53" s="8">
        <f t="shared" si="46"/>
        <v>5.290906259331026E-5</v>
      </c>
      <c r="XA53" s="8">
        <f t="shared" si="46"/>
        <v>5.1754815082696215E-5</v>
      </c>
      <c r="XB53" s="8">
        <f t="shared" si="46"/>
        <v>5.0625748273656833E-5</v>
      </c>
      <c r="XC53" s="8">
        <f t="shared" si="46"/>
        <v>4.9521312831906432E-5</v>
      </c>
      <c r="XD53" s="8">
        <f t="shared" si="46"/>
        <v>4.8440971407263693E-5</v>
      </c>
      <c r="XE53" s="8">
        <f t="shared" si="46"/>
        <v>4.7384198372210333E-5</v>
      </c>
      <c r="XF53" s="8">
        <f t="shared" si="46"/>
        <v>4.6350479566153046E-5</v>
      </c>
      <c r="XG53" s="8">
        <f t="shared" si="46"/>
        <v>4.5339312045264784E-5</v>
      </c>
      <c r="XH53" s="8">
        <f t="shared" si="46"/>
        <v>4.4350203837783181E-5</v>
      </c>
      <c r="XI53" s="8">
        <f t="shared" si="46"/>
        <v>4.3382673704647556E-5</v>
      </c>
      <c r="XJ53" s="8">
        <f t="shared" si="46"/>
        <v>4.2436250905357531E-5</v>
      </c>
      <c r="XK53" s="8">
        <f t="shared" si="46"/>
        <v>4.1510474968939864E-5</v>
      </c>
      <c r="XL53" s="8">
        <f t="shared" si="46"/>
        <v>4.0604895469911586E-5</v>
      </c>
      <c r="XM53" s="8">
        <f t="shared" si="46"/>
        <v>3.9719071809130728E-5</v>
      </c>
      <c r="XN53" s="8">
        <f t="shared" si="46"/>
        <v>3.8852572999428003E-5</v>
      </c>
      <c r="XO53" s="8">
        <f t="shared" si="46"/>
        <v>3.8004977455914986E-5</v>
      </c>
      <c r="XP53" s="8">
        <f t="shared" si="46"/>
        <v>3.7175872790866925E-5</v>
      </c>
      <c r="XQ53" s="8">
        <f t="shared" si="46"/>
        <v>3.6364855613080291E-5</v>
      </c>
      <c r="XR53" s="8">
        <f t="shared" si="46"/>
        <v>3.5571531331607478E-5</v>
      </c>
      <c r="XS53" s="8">
        <f t="shared" ref="XS53:AAD53" si="47">XS52/(1+$C$41)^XS51</f>
        <v>3.4795513963773235E-5</v>
      </c>
      <c r="XT53" s="8">
        <f t="shared" si="47"/>
        <v>3.4036425947379226E-5</v>
      </c>
      <c r="XU53" s="8">
        <f t="shared" si="47"/>
        <v>3.3293897957005615E-5</v>
      </c>
      <c r="XV53" s="8">
        <f t="shared" si="47"/>
        <v>3.2567568724320041E-5</v>
      </c>
      <c r="XW53" s="8">
        <f t="shared" si="47"/>
        <v>3.1857084862306733E-5</v>
      </c>
      <c r="XX53" s="8">
        <f t="shared" si="47"/>
        <v>3.1162100693330218E-5</v>
      </c>
      <c r="XY53" s="8">
        <f t="shared" si="47"/>
        <v>3.0482278080949842E-5</v>
      </c>
      <c r="XZ53" s="8">
        <f t="shared" si="47"/>
        <v>2.9817286265403474E-5</v>
      </c>
      <c r="YA53" s="8">
        <f t="shared" si="47"/>
        <v>2.9166801702680179E-5</v>
      </c>
      <c r="YB53" s="8">
        <f t="shared" si="47"/>
        <v>2.853050790710367E-5</v>
      </c>
      <c r="YC53" s="8">
        <f t="shared" si="47"/>
        <v>2.7908095297349874E-5</v>
      </c>
      <c r="YD53" s="8">
        <f t="shared" si="47"/>
        <v>2.7299261045823766E-5</v>
      </c>
      <c r="YE53" s="8">
        <f t="shared" si="47"/>
        <v>2.6703708931322126E-5</v>
      </c>
      <c r="YF53" s="8">
        <f t="shared" si="47"/>
        <v>2.6121149194910572E-5</v>
      </c>
      <c r="YG53" s="8">
        <f t="shared" si="47"/>
        <v>2.5551298398944751E-5</v>
      </c>
      <c r="YH53" s="8">
        <f t="shared" si="47"/>
        <v>2.4993879289166979E-5</v>
      </c>
      <c r="YI53" s="8">
        <f t="shared" si="47"/>
        <v>2.4448620659811544E-5</v>
      </c>
      <c r="YJ53" s="8">
        <f t="shared" si="47"/>
        <v>2.3915257221652602E-5</v>
      </c>
      <c r="YK53" s="8">
        <f t="shared" si="47"/>
        <v>2.3393529472930826E-5</v>
      </c>
      <c r="YL53" s="8">
        <f t="shared" si="47"/>
        <v>2.2883183573095863E-5</v>
      </c>
      <c r="YM53" s="8">
        <f t="shared" si="47"/>
        <v>2.2383971219303188E-5</v>
      </c>
      <c r="YN53" s="8">
        <f t="shared" si="47"/>
        <v>2.1895649525605213E-5</v>
      </c>
      <c r="YO53" s="8">
        <f t="shared" si="47"/>
        <v>2.1417980904777995E-5</v>
      </c>
      <c r="YP53" s="8">
        <f t="shared" si="47"/>
        <v>2.0950732952725908E-5</v>
      </c>
      <c r="YQ53" s="8">
        <f t="shared" si="47"/>
        <v>2.0493678335408211E-5</v>
      </c>
      <c r="YR53" s="8">
        <f t="shared" si="47"/>
        <v>2.0046594678232223E-5</v>
      </c>
      <c r="YS53" s="8">
        <f t="shared" si="47"/>
        <v>1.9609264457859652E-5</v>
      </c>
      <c r="YT53" s="8">
        <f t="shared" si="47"/>
        <v>1.9181474896373089E-5</v>
      </c>
      <c r="YU53" s="8">
        <f t="shared" si="47"/>
        <v>1.8763017857751427E-5</v>
      </c>
      <c r="YV53" s="8">
        <f t="shared" si="47"/>
        <v>1.8353689746603693E-5</v>
      </c>
      <c r="YW53" s="8">
        <f t="shared" si="47"/>
        <v>1.7953291409112104E-5</v>
      </c>
      <c r="YX53" s="8">
        <f t="shared" si="47"/>
        <v>1.7561628036136057E-5</v>
      </c>
      <c r="YY53" s="8">
        <f t="shared" si="47"/>
        <v>1.7178509068430077E-5</v>
      </c>
      <c r="YZ53" s="8">
        <f t="shared" si="47"/>
        <v>1.6803748103929385E-5</v>
      </c>
      <c r="ZA53" s="8">
        <f t="shared" si="47"/>
        <v>1.6437162807058171E-5</v>
      </c>
      <c r="ZB53" s="8">
        <f t="shared" si="47"/>
        <v>1.6078574820016355E-5</v>
      </c>
      <c r="ZC53" s="8">
        <f t="shared" si="47"/>
        <v>1.572780967600164E-5</v>
      </c>
      <c r="ZD53" s="8">
        <f t="shared" si="47"/>
        <v>1.5384696714324786E-5</v>
      </c>
      <c r="ZE53" s="8">
        <f t="shared" si="47"/>
        <v>1.5049068997376602E-5</v>
      </c>
      <c r="ZF53" s="8">
        <f t="shared" si="47"/>
        <v>1.4720763229406377E-5</v>
      </c>
      <c r="ZG53" s="8">
        <f t="shared" si="47"/>
        <v>1.4399619677072306E-5</v>
      </c>
      <c r="ZH53" s="8">
        <f t="shared" si="47"/>
        <v>1.408548209172504E-5</v>
      </c>
      <c r="ZI53" s="8">
        <f t="shared" si="47"/>
        <v>1.3778197633386742E-5</v>
      </c>
      <c r="ZJ53" s="8">
        <f t="shared" si="47"/>
        <v>1.3477616796388581E-5</v>
      </c>
      <c r="ZK53" s="8">
        <f t="shared" si="47"/>
        <v>1.3183593336630507E-5</v>
      </c>
      <c r="ZL53" s="8">
        <f t="shared" si="47"/>
        <v>1.2895984200427854E-5</v>
      </c>
      <c r="ZM53" s="8">
        <f t="shared" si="47"/>
        <v>1.261464945491029E-5</v>
      </c>
      <c r="ZN53" s="8">
        <f t="shared" si="47"/>
        <v>1.2339452219939048E-5</v>
      </c>
      <c r="ZO53" s="8">
        <f t="shared" si="47"/>
        <v>1.2070258601509555E-5</v>
      </c>
      <c r="ZP53" s="8">
        <f t="shared" si="47"/>
        <v>1.1806937626606819E-5</v>
      </c>
      <c r="ZQ53" s="8">
        <f t="shared" si="47"/>
        <v>1.154936117948206E-5</v>
      </c>
      <c r="ZR53" s="8">
        <f t="shared" si="47"/>
        <v>1.1297403939319475E-5</v>
      </c>
      <c r="ZS53" s="8">
        <f t="shared" si="47"/>
        <v>1.105094331926287E-5</v>
      </c>
      <c r="ZT53" s="8">
        <f t="shared" si="47"/>
        <v>1.0809859406772439E-5</v>
      </c>
      <c r="ZU53" s="8">
        <f t="shared" si="47"/>
        <v>1.0574034905282738E-5</v>
      </c>
      <c r="ZV53" s="8">
        <f t="shared" si="47"/>
        <v>1.0343355077133372E-5</v>
      </c>
      <c r="ZW53" s="8">
        <f t="shared" si="47"/>
        <v>1.0117707687744772E-5</v>
      </c>
      <c r="ZX53" s="8">
        <f t="shared" si="47"/>
        <v>9.8969829510117347E-6</v>
      </c>
      <c r="ZY53" s="8">
        <f t="shared" si="47"/>
        <v>9.6810734758882927E-6</v>
      </c>
      <c r="ZZ53" s="8">
        <f t="shared" si="47"/>
        <v>9.469874214137833E-6</v>
      </c>
      <c r="AAA53" s="8">
        <f t="shared" si="47"/>
        <v>9.2632824092231338E-6</v>
      </c>
      <c r="AAB53" s="8">
        <f t="shared" si="47"/>
        <v>9.0611975463113337E-6</v>
      </c>
      <c r="AAC53" s="8">
        <f t="shared" si="47"/>
        <v>8.8635213033696492E-6</v>
      </c>
      <c r="AAD53" s="8">
        <f t="shared" si="47"/>
        <v>8.6701575033279018E-6</v>
      </c>
      <c r="AAE53" s="8">
        <f t="shared" ref="AAE53:ACP53" si="48">AAE52/(1+$C$41)^AAE51</f>
        <v>8.4810120672847111E-6</v>
      </c>
      <c r="AAF53" s="8">
        <f t="shared" si="48"/>
        <v>8.2959929687344951E-6</v>
      </c>
      <c r="AAG53" s="8">
        <f t="shared" si="48"/>
        <v>8.115010188793046E-6</v>
      </c>
      <c r="AAH53" s="8">
        <f t="shared" si="48"/>
        <v>7.9379756723998842E-6</v>
      </c>
      <c r="AAI53" s="8">
        <f t="shared" si="48"/>
        <v>7.7648032854761178E-6</v>
      </c>
      <c r="AAJ53" s="8">
        <f t="shared" si="48"/>
        <v>7.5954087730168878E-6</v>
      </c>
      <c r="AAK53" s="8">
        <f t="shared" si="48"/>
        <v>7.4297097180980924E-6</v>
      </c>
      <c r="AAL53" s="8">
        <f t="shared" si="48"/>
        <v>7.2676255017773871E-6</v>
      </c>
      <c r="AAM53" s="8">
        <f t="shared" si="48"/>
        <v>7.1090772638699846E-6</v>
      </c>
      <c r="AAN53" s="8">
        <f t="shared" si="48"/>
        <v>6.9539878645801454E-6</v>
      </c>
      <c r="AAO53" s="8">
        <f t="shared" si="48"/>
        <v>6.8022818469697169E-6</v>
      </c>
      <c r="AAP53" s="8">
        <f t="shared" si="48"/>
        <v>6.6538854002454315E-6</v>
      </c>
      <c r="AAQ53" s="8">
        <f t="shared" si="48"/>
        <v>6.5087263238471362E-6</v>
      </c>
      <c r="AAR53" s="8">
        <f t="shared" si="48"/>
        <v>6.3667339923194441E-6</v>
      </c>
      <c r="AAS53" s="8">
        <f t="shared" si="48"/>
        <v>6.2278393209497469E-6</v>
      </c>
      <c r="AAT53" s="8">
        <f t="shared" si="48"/>
        <v>6.0919747321558512E-6</v>
      </c>
      <c r="AAU53" s="8">
        <f t="shared" si="48"/>
        <v>5.9590741226068968E-6</v>
      </c>
      <c r="AAV53" s="8">
        <f t="shared" si="48"/>
        <v>5.8290728310615556E-6</v>
      </c>
      <c r="AAW53" s="8">
        <f t="shared" si="48"/>
        <v>5.7019076069078476E-6</v>
      </c>
      <c r="AAX53" s="8">
        <f t="shared" si="48"/>
        <v>5.5775165793893053E-6</v>
      </c>
      <c r="AAY53" s="8">
        <f t="shared" si="48"/>
        <v>5.4558392275024706E-6</v>
      </c>
      <c r="AAZ53" s="8">
        <f t="shared" si="48"/>
        <v>5.3368163505511124E-6</v>
      </c>
      <c r="ABA53" s="8">
        <f t="shared" si="48"/>
        <v>5.2203900393428171E-6</v>
      </c>
      <c r="ABB53" s="8">
        <f t="shared" si="48"/>
        <v>5.1065036480139378E-6</v>
      </c>
      <c r="ABC53" s="8">
        <f t="shared" si="48"/>
        <v>4.9951017664692254E-6</v>
      </c>
      <c r="ABD53" s="8">
        <f t="shared" si="48"/>
        <v>4.8861301934226833E-6</v>
      </c>
      <c r="ABE53" s="8">
        <f t="shared" si="48"/>
        <v>4.7795359100265653E-6</v>
      </c>
      <c r="ABF53" s="8">
        <f t="shared" si="48"/>
        <v>4.6752670540756706E-6</v>
      </c>
      <c r="ABG53" s="8">
        <f t="shared" si="48"/>
        <v>4.5732728947744042E-6</v>
      </c>
      <c r="ABH53" s="8">
        <f t="shared" si="48"/>
        <v>4.4735038080542862E-6</v>
      </c>
      <c r="ABI53" s="8">
        <f t="shared" si="48"/>
        <v>4.3759112524299493E-6</v>
      </c>
      <c r="ABJ53" s="8">
        <f t="shared" si="48"/>
        <v>4.2804477453818412E-6</v>
      </c>
      <c r="ABK53" s="8">
        <f t="shared" si="48"/>
        <v>4.1870668402541574E-6</v>
      </c>
      <c r="ABL53" s="8">
        <f t="shared" si="48"/>
        <v>4.0957231036567691E-6</v>
      </c>
      <c r="ABM53" s="8">
        <f t="shared" si="48"/>
        <v>4.0063720933601319E-6</v>
      </c>
      <c r="ABN53" s="8">
        <f t="shared" si="48"/>
        <v>3.9189703366724349E-6</v>
      </c>
      <c r="ABO53" s="8">
        <f t="shared" si="48"/>
        <v>3.833475309288479E-6</v>
      </c>
      <c r="ABP53" s="8">
        <f t="shared" si="48"/>
        <v>3.7498454145999618E-6</v>
      </c>
      <c r="ABQ53" s="8">
        <f t="shared" si="48"/>
        <v>3.6680399634571417E-6</v>
      </c>
      <c r="ABR53" s="8">
        <f t="shared" si="48"/>
        <v>3.5880191543719944E-6</v>
      </c>
      <c r="ABS53" s="8">
        <f t="shared" si="48"/>
        <v>3.5097440541532829E-6</v>
      </c>
      <c r="ABT53" s="8">
        <f t="shared" si="48"/>
        <v>3.4331765789640497E-6</v>
      </c>
      <c r="ABU53" s="8">
        <f t="shared" si="48"/>
        <v>3.3582794757923746E-6</v>
      </c>
      <c r="ABV53" s="8">
        <f t="shared" si="48"/>
        <v>3.285016304326362E-6</v>
      </c>
      <c r="ABW53" s="8">
        <f t="shared" si="48"/>
        <v>3.213351419224529E-6</v>
      </c>
      <c r="ABX53" s="8">
        <f t="shared" si="48"/>
        <v>3.1432499527729753E-6</v>
      </c>
      <c r="ABY53" s="8">
        <f t="shared" si="48"/>
        <v>3.0746777979209135E-6</v>
      </c>
      <c r="ABZ53" s="8">
        <f t="shared" si="48"/>
        <v>3.0076015916862692E-6</v>
      </c>
      <c r="ACA53" s="8">
        <f t="shared" si="48"/>
        <v>2.941988698923325E-6</v>
      </c>
      <c r="ACB53" s="8">
        <f t="shared" si="48"/>
        <v>2.8778071964444598E-6</v>
      </c>
      <c r="ACC53" s="8">
        <f t="shared" si="48"/>
        <v>2.8150258574883012E-6</v>
      </c>
      <c r="ACD53" s="8">
        <f t="shared" si="48"/>
        <v>2.7536141365267027E-6</v>
      </c>
      <c r="ACE53" s="8">
        <f t="shared" si="48"/>
        <v>2.6935421544031813E-6</v>
      </c>
      <c r="ACF53" s="8">
        <f t="shared" si="48"/>
        <v>2.6347806837955542E-6</v>
      </c>
      <c r="ACG53" s="8">
        <f t="shared" si="48"/>
        <v>2.5773011349957325E-6</v>
      </c>
      <c r="ACH53" s="8">
        <f t="shared" si="48"/>
        <v>2.5210755419997276E-6</v>
      </c>
      <c r="ACI53" s="8">
        <f t="shared" si="48"/>
        <v>2.4660765489011215E-6</v>
      </c>
      <c r="ACJ53" s="8">
        <f t="shared" si="48"/>
        <v>2.4122773965813686E-6</v>
      </c>
      <c r="ACK53" s="8">
        <f t="shared" si="48"/>
        <v>2.3596519096904585E-6</v>
      </c>
      <c r="ACL53" s="8">
        <f t="shared" si="48"/>
        <v>2.3081744839116032E-6</v>
      </c>
      <c r="ACM53" s="8">
        <f t="shared" si="48"/>
        <v>2.257820073503759E-6</v>
      </c>
      <c r="ACN53" s="8">
        <f t="shared" si="48"/>
        <v>2.2085641791159098E-6</v>
      </c>
      <c r="ACO53" s="8">
        <f t="shared" si="48"/>
        <v>2.1603828358671976E-6</v>
      </c>
      <c r="ACP53" s="8">
        <f t="shared" si="48"/>
        <v>2.1132526016870823E-6</v>
      </c>
      <c r="ACQ53" s="8">
        <f t="shared" ref="ACQ53:AFB53" si="49">ACQ52/(1+$C$41)^ACQ51</f>
        <v>2.0671505459098853E-6</v>
      </c>
      <c r="ACR53" s="8">
        <f t="shared" si="49"/>
        <v>2.0220542381181335E-6</v>
      </c>
      <c r="ACS53" s="8">
        <f t="shared" si="49"/>
        <v>1.9779417372293052E-6</v>
      </c>
      <c r="ACT53" s="8">
        <f t="shared" si="49"/>
        <v>1.9347915808206517E-6</v>
      </c>
      <c r="ACU53" s="8">
        <f t="shared" si="49"/>
        <v>1.8925827746869057E-6</v>
      </c>
      <c r="ACV53" s="8">
        <f t="shared" si="49"/>
        <v>1.8512947826257946E-6</v>
      </c>
      <c r="ACW53" s="8">
        <f t="shared" si="49"/>
        <v>1.8109075164463938E-6</v>
      </c>
      <c r="ACX53" s="8">
        <f t="shared" si="49"/>
        <v>1.7714013261954476E-6</v>
      </c>
      <c r="ACY53" s="8">
        <f t="shared" si="49"/>
        <v>1.732756990596917E-6</v>
      </c>
      <c r="ACZ53" s="8">
        <f t="shared" si="49"/>
        <v>1.6949557077000905E-6</v>
      </c>
      <c r="ADA53" s="8">
        <f t="shared" si="49"/>
        <v>1.6579790857317163E-6</v>
      </c>
      <c r="ADB53" s="8">
        <f t="shared" si="49"/>
        <v>1.6218091341476941E-6</v>
      </c>
      <c r="ADC53" s="8">
        <f t="shared" si="49"/>
        <v>1.5864282548799939E-6</v>
      </c>
      <c r="ADD53" s="8">
        <f t="shared" si="49"/>
        <v>1.5518192337745135E-6</v>
      </c>
      <c r="ADE53" s="8">
        <f t="shared" si="49"/>
        <v>1.5179652322157389E-6</v>
      </c>
      <c r="ADF53" s="8">
        <f t="shared" si="49"/>
        <v>1.4848497789341066E-6</v>
      </c>
      <c r="ADG53" s="8">
        <f t="shared" si="49"/>
        <v>1.4524567619921047E-6</v>
      </c>
      <c r="ADH53" s="8">
        <f t="shared" si="49"/>
        <v>1.420770420945195E-6</v>
      </c>
      <c r="ADI53" s="8">
        <f t="shared" si="49"/>
        <v>1.3897753391737513E-6</v>
      </c>
      <c r="ADJ53" s="8">
        <f t="shared" si="49"/>
        <v>1.3594564363822861E-6</v>
      </c>
      <c r="ADK53" s="8">
        <f t="shared" si="49"/>
        <v>1.3297989612623072E-6</v>
      </c>
      <c r="ADL53" s="8">
        <f t="shared" si="49"/>
        <v>1.3007884843152392E-6</v>
      </c>
      <c r="ADM53" s="8">
        <f t="shared" si="49"/>
        <v>1.2724108908319231E-6</v>
      </c>
      <c r="ADN53" s="8">
        <f t="shared" si="49"/>
        <v>1.2446523740252642E-6</v>
      </c>
      <c r="ADO53" s="8">
        <f t="shared" si="49"/>
        <v>1.2174994283127055E-6</v>
      </c>
      <c r="ADP53" s="8">
        <f t="shared" si="49"/>
        <v>1.1909388427452401E-6</v>
      </c>
      <c r="ADQ53" s="8">
        <f t="shared" si="49"/>
        <v>1.1649576945797823E-6</v>
      </c>
      <c r="ADR53" s="8">
        <f t="shared" si="49"/>
        <v>1.1395433429917531E-6</v>
      </c>
      <c r="ADS53" s="8">
        <f t="shared" si="49"/>
        <v>1.1146834229248392E-6</v>
      </c>
      <c r="ADT53" s="8">
        <f t="shared" si="49"/>
        <v>1.0903658390749142E-6</v>
      </c>
      <c r="ADU53" s="8">
        <f t="shared" si="49"/>
        <v>1.0665787600052132E-6</v>
      </c>
      <c r="ADV53" s="8">
        <f t="shared" si="49"/>
        <v>1.0433106123898837E-6</v>
      </c>
      <c r="ADW53" s="8">
        <f t="shared" si="49"/>
        <v>1.0205500753831192E-6</v>
      </c>
      <c r="ADX53" s="8">
        <f t="shared" si="49"/>
        <v>9.9828607511113393E-7</v>
      </c>
      <c r="ADY53" s="8">
        <f t="shared" si="49"/>
        <v>9.7650777928429755E-7</v>
      </c>
      <c r="ADZ53" s="8">
        <f t="shared" si="49"/>
        <v>9.5520459192681308E-7</v>
      </c>
      <c r="AEA53" s="8">
        <f t="shared" si="49"/>
        <v>9.3436614822136626E-7</v>
      </c>
      <c r="AEB53" s="8">
        <f t="shared" si="49"/>
        <v>9.1398230946624679E-7</v>
      </c>
      <c r="AEC53" s="8">
        <f t="shared" si="49"/>
        <v>8.9404315814247962E-7</v>
      </c>
      <c r="AED53" s="8">
        <f t="shared" si="49"/>
        <v>8.7453899308857089E-7</v>
      </c>
      <c r="AEE53" s="8">
        <f t="shared" si="49"/>
        <v>8.5546032478052505E-7</v>
      </c>
      <c r="AEF53" s="8">
        <f t="shared" si="49"/>
        <v>8.3679787071482284E-7</v>
      </c>
      <c r="AEG53" s="8">
        <f t="shared" si="49"/>
        <v>8.1854255089213052E-7</v>
      </c>
      <c r="AEH53" s="8">
        <f t="shared" si="49"/>
        <v>8.006854833995307E-7</v>
      </c>
      <c r="AEI53" s="8">
        <f t="shared" si="49"/>
        <v>7.8321798008913219E-7</v>
      </c>
      <c r="AEJ53" s="8">
        <f t="shared" si="49"/>
        <v>7.6613154235095235E-7</v>
      </c>
      <c r="AEK53" s="8">
        <f t="shared" si="49"/>
        <v>7.4941785697801786E-7</v>
      </c>
      <c r="AEL53" s="8">
        <f t="shared" si="49"/>
        <v>7.3306879212166982E-7</v>
      </c>
      <c r="AEM53" s="8">
        <f t="shared" si="49"/>
        <v>7.1707639333510964E-7</v>
      </c>
      <c r="AEN53" s="8">
        <f t="shared" si="49"/>
        <v>7.0143287970325378E-7</v>
      </c>
      <c r="AEO53" s="8">
        <f t="shared" si="49"/>
        <v>6.8613064005702168E-7</v>
      </c>
      <c r="AEP53" s="8">
        <f t="shared" si="49"/>
        <v>6.7116222927020893E-7</v>
      </c>
      <c r="AEQ53" s="8">
        <f t="shared" si="49"/>
        <v>6.5652036463714957E-7</v>
      </c>
      <c r="AER53" s="8">
        <f t="shared" si="49"/>
        <v>6.4219792232939857E-7</v>
      </c>
      <c r="AES53" s="8">
        <f t="shared" si="49"/>
        <v>6.2818793392971864E-7</v>
      </c>
      <c r="AET53" s="8">
        <f t="shared" si="49"/>
        <v>6.1448358304167535E-7</v>
      </c>
      <c r="AEU53" s="8">
        <f t="shared" si="49"/>
        <v>6.0107820197320143E-7</v>
      </c>
      <c r="AEV53" s="8">
        <f t="shared" si="49"/>
        <v>5.8796526849250755E-7</v>
      </c>
      <c r="AEW53" s="8">
        <f t="shared" si="49"/>
        <v>5.7513840265476714E-7</v>
      </c>
      <c r="AEX53" s="8">
        <f t="shared" si="49"/>
        <v>5.6259136369802802E-7</v>
      </c>
      <c r="AEY53" s="8">
        <f t="shared" si="49"/>
        <v>5.5031804700684305E-7</v>
      </c>
      <c r="AEZ53" s="8">
        <f t="shared" si="49"/>
        <v>5.3831248114214077E-7</v>
      </c>
      <c r="AFA53" s="8">
        <f t="shared" si="49"/>
        <v>5.26568824935891E-7</v>
      </c>
      <c r="AFB53" s="8">
        <f t="shared" si="49"/>
        <v>5.1508136464915229E-7</v>
      </c>
      <c r="AFC53" s="8">
        <f t="shared" ref="AFC53:AHN53" si="50">AFC52/(1+$C$41)^AFC51</f>
        <v>5.0384451119211983E-7</v>
      </c>
      <c r="AFD53" s="8">
        <f t="shared" si="50"/>
        <v>4.9285279740481891E-7</v>
      </c>
      <c r="AFE53" s="8">
        <f t="shared" si="50"/>
        <v>4.8210087539712071E-7</v>
      </c>
      <c r="AFF53" s="8">
        <f t="shared" si="50"/>
        <v>4.7158351394679064E-7</v>
      </c>
      <c r="AFG53" s="8">
        <f t="shared" si="50"/>
        <v>4.6129559595429653E-7</v>
      </c>
      <c r="AFH53" s="8">
        <f t="shared" si="50"/>
        <v>4.5123211595314452E-7</v>
      </c>
      <c r="AFI53" s="8">
        <f t="shared" si="50"/>
        <v>4.413881776745275E-7</v>
      </c>
      <c r="AFJ53" s="8">
        <f t="shared" si="50"/>
        <v>4.3175899166510238E-7</v>
      </c>
      <c r="AFK53" s="8">
        <f t="shared" si="50"/>
        <v>4.2233987295673787E-7</v>
      </c>
      <c r="AFL53" s="8">
        <f t="shared" si="50"/>
        <v>4.1312623878709722E-7</v>
      </c>
      <c r="AFM53" s="8">
        <f t="shared" si="50"/>
        <v>4.0411360636994983E-7</v>
      </c>
      <c r="AFN53" s="8">
        <f t="shared" si="50"/>
        <v>3.9529759071412214E-7</v>
      </c>
      <c r="AFO53" s="8">
        <f t="shared" si="50"/>
        <v>3.8667390249003331E-7</v>
      </c>
      <c r="AFP53" s="8">
        <f t="shared" si="50"/>
        <v>3.7823834594277023E-7</v>
      </c>
      <c r="AFQ53" s="8">
        <f t="shared" si="50"/>
        <v>3.6998681685069338E-7</v>
      </c>
      <c r="AFR53" s="8">
        <f t="shared" si="50"/>
        <v>3.6191530052857402E-7</v>
      </c>
      <c r="AFS53" s="8">
        <f t="shared" si="50"/>
        <v>3.5401986987429776E-7</v>
      </c>
      <c r="AFT53" s="8">
        <f t="shared" si="50"/>
        <v>3.4629668345817728E-7</v>
      </c>
      <c r="AFU53" s="8">
        <f t="shared" si="50"/>
        <v>3.3874198365395043E-7</v>
      </c>
      <c r="AFV53" s="8">
        <f t="shared" si="50"/>
        <v>3.3135209481055069E-7</v>
      </c>
      <c r="AFW53" s="8">
        <f t="shared" si="50"/>
        <v>3.2412342146376207E-7</v>
      </c>
      <c r="AFX53" s="8">
        <f t="shared" si="50"/>
        <v>3.1705244658688788E-7</v>
      </c>
      <c r="AFY53" s="8">
        <f t="shared" si="50"/>
        <v>3.1013572987958264E-7</v>
      </c>
      <c r="AFZ53" s="8">
        <f t="shared" si="50"/>
        <v>3.0336990609401354E-7</v>
      </c>
      <c r="AGA53" s="8">
        <f t="shared" si="50"/>
        <v>2.96751683397539E-7</v>
      </c>
      <c r="AGB53" s="8">
        <f t="shared" si="50"/>
        <v>2.9027784177110553E-7</v>
      </c>
      <c r="AGC53" s="8">
        <f t="shared" si="50"/>
        <v>2.8394523144258537E-7</v>
      </c>
      <c r="AGD53" s="8">
        <f t="shared" si="50"/>
        <v>2.7775077135429075E-7</v>
      </c>
      <c r="AGE53" s="8">
        <f t="shared" si="50"/>
        <v>2.716914476639225E-7</v>
      </c>
      <c r="AGF53" s="8">
        <f t="shared" si="50"/>
        <v>2.6576431227821892E-7</v>
      </c>
      <c r="AGG53" s="8">
        <f t="shared" si="50"/>
        <v>2.5996648141859649E-7</v>
      </c>
      <c r="AGH53" s="8">
        <f t="shared" si="50"/>
        <v>2.542951342180802E-7</v>
      </c>
      <c r="AGI53" s="8">
        <f t="shared" si="50"/>
        <v>2.4874751134884414E-7</v>
      </c>
      <c r="AGJ53" s="8">
        <f t="shared" si="50"/>
        <v>2.4332091367969276E-7</v>
      </c>
      <c r="AGK53" s="8">
        <f t="shared" si="50"/>
        <v>2.3801270096282944E-7</v>
      </c>
      <c r="AGL53" s="8">
        <f t="shared" si="50"/>
        <v>2.328202905492757E-7</v>
      </c>
      <c r="AGM53" s="8">
        <f t="shared" si="50"/>
        <v>2.2774115613231243E-7</v>
      </c>
      <c r="AGN53" s="8">
        <f t="shared" si="50"/>
        <v>2.2277282651833573E-7</v>
      </c>
      <c r="AGO53" s="8">
        <f t="shared" si="50"/>
        <v>2.1791288442452603E-7</v>
      </c>
      <c r="AGP53" s="8">
        <f t="shared" si="50"/>
        <v>2.1315896530274693E-7</v>
      </c>
      <c r="AGQ53" s="8">
        <f t="shared" si="50"/>
        <v>2.0850875618910309E-7</v>
      </c>
      <c r="AGR53" s="8">
        <f t="shared" si="50"/>
        <v>2.0395999457859337E-7</v>
      </c>
      <c r="AGS53" s="8">
        <f t="shared" si="50"/>
        <v>1.9951046732431607E-7</v>
      </c>
      <c r="AGT53" s="8">
        <f t="shared" si="50"/>
        <v>1.9515800956068797E-7</v>
      </c>
      <c r="AGU53" s="8">
        <f t="shared" si="50"/>
        <v>1.9090050365015419E-7</v>
      </c>
      <c r="AGV53" s="8">
        <f t="shared" si="50"/>
        <v>1.867358781528765E-7</v>
      </c>
      <c r="AGW53" s="8">
        <f t="shared" si="50"/>
        <v>1.8266210681889831E-7</v>
      </c>
      <c r="AGX53" s="8">
        <f t="shared" si="50"/>
        <v>1.7867720760229619E-7</v>
      </c>
      <c r="AGY53" s="8">
        <f t="shared" si="50"/>
        <v>1.7477924169683903E-7</v>
      </c>
      <c r="AGZ53" s="8">
        <f t="shared" si="50"/>
        <v>1.7096631259268403E-7</v>
      </c>
      <c r="AHA53" s="8">
        <f t="shared" si="50"/>
        <v>1.6723656515365232E-7</v>
      </c>
      <c r="AHB53" s="8">
        <f t="shared" si="50"/>
        <v>1.6358818471463357E-7</v>
      </c>
      <c r="AHC53" s="8">
        <f t="shared" si="50"/>
        <v>1.6001939619868259E-7</v>
      </c>
      <c r="AHD53" s="8">
        <f t="shared" si="50"/>
        <v>1.5652846325337561E-7</v>
      </c>
      <c r="AHE53" s="8">
        <f t="shared" si="50"/>
        <v>1.5311368740600892E-7</v>
      </c>
      <c r="AHF53" s="8">
        <f t="shared" si="50"/>
        <v>1.4977340723722602E-7</v>
      </c>
      <c r="AHG53" s="8">
        <f t="shared" si="50"/>
        <v>1.4650599757267431E-7</v>
      </c>
      <c r="AHH53" s="8">
        <f t="shared" si="50"/>
        <v>1.4330986869229475E-7</v>
      </c>
      <c r="AHI53" s="8">
        <f t="shared" si="50"/>
        <v>1.4018346555686246E-7</v>
      </c>
      <c r="AHJ53" s="8">
        <f t="shared" si="50"/>
        <v>1.3712526705140036E-7</v>
      </c>
      <c r="AHK53" s="8">
        <f t="shared" si="50"/>
        <v>1.3413378524509863E-7</v>
      </c>
      <c r="AHL53" s="8">
        <f t="shared" si="50"/>
        <v>1.3120756466737908E-7</v>
      </c>
      <c r="AHM53" s="8">
        <f t="shared" si="50"/>
        <v>1.2834518159975311E-7</v>
      </c>
      <c r="AHN53" s="8">
        <f t="shared" si="50"/>
        <v>1.2554524338312789E-7</v>
      </c>
      <c r="AHO53" s="8">
        <f t="shared" ref="AHO53:AJZ53" si="51">AHO52/(1+$C$41)^AHO51</f>
        <v>1.228063877402246E-7</v>
      </c>
      <c r="AHP53" s="8">
        <f t="shared" si="51"/>
        <v>1.2012728211277803E-7</v>
      </c>
      <c r="AHQ53" s="8">
        <f t="shared" si="51"/>
        <v>1.1750662301319615E-7</v>
      </c>
      <c r="AHR53" s="8">
        <f t="shared" si="51"/>
        <v>1.1494313539036317E-7</v>
      </c>
      <c r="AHS53" s="8">
        <f t="shared" si="51"/>
        <v>1.1243557200927848E-7</v>
      </c>
      <c r="AHT53" s="8">
        <f t="shared" si="51"/>
        <v>1.09982712844229E-7</v>
      </c>
      <c r="AHU53" s="8">
        <f t="shared" si="51"/>
        <v>1.0758336448519981E-7</v>
      </c>
      <c r="AHV53" s="8">
        <f t="shared" si="51"/>
        <v>1.0523635955723445E-7</v>
      </c>
      <c r="AHW53" s="8">
        <f t="shared" si="51"/>
        <v>1.029405561524623E-7</v>
      </c>
      <c r="AHX53" s="8">
        <f t="shared" si="51"/>
        <v>1.0069483727451661E-7</v>
      </c>
      <c r="AHY53" s="8">
        <f t="shared" si="51"/>
        <v>9.8498110295072955E-8</v>
      </c>
      <c r="AHZ53" s="8">
        <f t="shared" si="51"/>
        <v>9.6349306422243565E-8</v>
      </c>
      <c r="AIA53" s="8">
        <f t="shared" si="51"/>
        <v>9.4247380180569278E-8</v>
      </c>
      <c r="AIB53" s="8">
        <f t="shared" si="51"/>
        <v>9.2191308902355502E-8</v>
      </c>
      <c r="AIC53" s="8">
        <f t="shared" si="51"/>
        <v>9.0180092230105322E-8</v>
      </c>
      <c r="AID53" s="8">
        <f t="shared" si="51"/>
        <v>8.8212751629806961E-8</v>
      </c>
      <c r="AIE53" s="8">
        <f t="shared" si="51"/>
        <v>8.6288329914839828E-8</v>
      </c>
      <c r="AIF53" s="8">
        <f t="shared" si="51"/>
        <v>8.4405890780266296E-8</v>
      </c>
      <c r="AIG53" s="8">
        <f t="shared" si="51"/>
        <v>8.2564518347283466E-8</v>
      </c>
      <c r="AIH53" s="8">
        <f t="shared" si="51"/>
        <v>8.0763316717613104E-8</v>
      </c>
      <c r="AII53" s="8">
        <f t="shared" si="51"/>
        <v>7.9001409537612773E-8</v>
      </c>
      <c r="AIJ53" s="8">
        <f t="shared" si="51"/>
        <v>7.7277939571896148E-8</v>
      </c>
      <c r="AIK53" s="8">
        <f t="shared" si="51"/>
        <v>7.5592068286255156E-8</v>
      </c>
      <c r="AIL53" s="8">
        <f t="shared" si="51"/>
        <v>7.3942975439680858E-8</v>
      </c>
      <c r="AIM53" s="8">
        <f t="shared" si="51"/>
        <v>7.2329858685285019E-8</v>
      </c>
      <c r="AIN53" s="8">
        <f t="shared" si="51"/>
        <v>7.0751933179927208E-8</v>
      </c>
      <c r="AIO53" s="8">
        <f t="shared" si="51"/>
        <v>6.920843120235884E-8</v>
      </c>
      <c r="AIP53" s="8">
        <f t="shared" si="51"/>
        <v>6.7698601779697161E-8</v>
      </c>
      <c r="AIQ53" s="8">
        <f t="shared" si="51"/>
        <v>6.6221710322048322E-8</v>
      </c>
      <c r="AIR53" s="8">
        <f t="shared" si="51"/>
        <v>6.477703826510104E-8</v>
      </c>
      <c r="AIS53" s="8">
        <f t="shared" si="51"/>
        <v>6.3363882720517704E-8</v>
      </c>
      <c r="AIT53" s="8">
        <f t="shared" si="51"/>
        <v>6.1981556133952036E-8</v>
      </c>
      <c r="AIU53" s="8">
        <f t="shared" si="51"/>
        <v>6.0629385950527827E-8</v>
      </c>
      <c r="AIV53" s="8">
        <f t="shared" si="51"/>
        <v>5.9306714287614932E-8</v>
      </c>
      <c r="AIW53" s="8">
        <f t="shared" si="51"/>
        <v>5.8012897614744341E-8</v>
      </c>
      <c r="AIX53" s="8">
        <f t="shared" si="51"/>
        <v>5.6747306440505834E-8</v>
      </c>
      <c r="AIY53" s="8">
        <f t="shared" si="51"/>
        <v>5.5509325006276275E-8</v>
      </c>
      <c r="AIZ53" s="8">
        <f t="shared" si="51"/>
        <v>5.4298350986629536E-8</v>
      </c>
      <c r="AJA53" s="8">
        <f t="shared" si="51"/>
        <v>5.3113795196282031E-8</v>
      </c>
      <c r="AJB53" s="8">
        <f t="shared" si="51"/>
        <v>5.1955081303431369E-8</v>
      </c>
      <c r="AJC53" s="8">
        <f t="shared" si="51"/>
        <v>5.0821645549349047E-8</v>
      </c>
      <c r="AJD53" s="8">
        <f t="shared" si="51"/>
        <v>4.9712936474090114E-8</v>
      </c>
      <c r="AJE53" s="8">
        <f t="shared" si="51"/>
        <v>4.8628414648186725E-8</v>
      </c>
      <c r="AJF53" s="8">
        <f t="shared" si="51"/>
        <v>4.7567552410195103E-8</v>
      </c>
      <c r="AJG53" s="8">
        <f t="shared" si="51"/>
        <v>4.6529833609967983E-8</v>
      </c>
      <c r="AJH53" s="8">
        <f t="shared" si="51"/>
        <v>4.5514753357527768E-8</v>
      </c>
      <c r="AJI53" s="8">
        <f t="shared" si="51"/>
        <v>4.4521817777418265E-8</v>
      </c>
      <c r="AJJ53" s="8">
        <f t="shared" si="51"/>
        <v>4.3550543768415201E-8</v>
      </c>
      <c r="AJK53" s="8">
        <f t="shared" si="51"/>
        <v>4.2600458768479143E-8</v>
      </c>
      <c r="AJL53" s="8">
        <f t="shared" si="51"/>
        <v>4.1671100524835824E-8</v>
      </c>
      <c r="AJM53" s="8">
        <f t="shared" si="51"/>
        <v>4.0762016869072437E-8</v>
      </c>
      <c r="AJN53" s="8">
        <f t="shared" si="51"/>
        <v>3.9872765497140469E-8</v>
      </c>
      <c r="AJO53" s="8">
        <f t="shared" si="51"/>
        <v>3.9002913754157754E-8</v>
      </c>
      <c r="AJP53" s="8">
        <f t="shared" si="51"/>
        <v>3.8152038423905277E-8</v>
      </c>
      <c r="AJQ53" s="8">
        <f t="shared" si="51"/>
        <v>3.731972552291634E-8</v>
      </c>
      <c r="AJR53" s="8">
        <f t="shared" si="51"/>
        <v>3.650557009905757E-8</v>
      </c>
      <c r="AJS53" s="8">
        <f t="shared" si="51"/>
        <v>3.5709176034504412E-8</v>
      </c>
      <c r="AJT53" s="8">
        <f t="shared" si="51"/>
        <v>3.4930155853014412E-8</v>
      </c>
      <c r="AJU53" s="8">
        <f t="shared" si="51"/>
        <v>3.4168130531405317E-8</v>
      </c>
      <c r="AJV53" s="8">
        <f t="shared" si="51"/>
        <v>3.3422729315145673E-8</v>
      </c>
      <c r="AJW53" s="8">
        <f t="shared" si="51"/>
        <v>3.2693589537968597E-8</v>
      </c>
      <c r="AJX53" s="8">
        <f t="shared" si="51"/>
        <v>3.1980356445420673E-8</v>
      </c>
      <c r="AJY53" s="8">
        <f t="shared" si="51"/>
        <v>3.1282683022260381E-8</v>
      </c>
      <c r="AJZ53" s="8">
        <f t="shared" si="51"/>
        <v>3.0600229823621816E-8</v>
      </c>
      <c r="AKA53" s="8">
        <f t="shared" ref="AKA53:ALO53" si="52">AKA52/(1+$C$41)^AKA51</f>
        <v>2.9932664809861779E-8</v>
      </c>
      <c r="AKB53" s="8">
        <f t="shared" si="52"/>
        <v>2.9279663185009777E-8</v>
      </c>
      <c r="AKC53" s="8">
        <f t="shared" si="52"/>
        <v>2.8640907238742283E-8</v>
      </c>
      <c r="AKD53" s="8">
        <f t="shared" si="52"/>
        <v>2.8016086191804554E-8</v>
      </c>
      <c r="AKE53" s="8">
        <f t="shared" si="52"/>
        <v>2.7404896044804512E-8</v>
      </c>
      <c r="AKF53" s="8">
        <f t="shared" si="52"/>
        <v>2.6807039430305501E-8</v>
      </c>
      <c r="AKG53" s="8">
        <f t="shared" si="52"/>
        <v>2.6222225468145545E-8</v>
      </c>
      <c r="AKH53" s="8">
        <f t="shared" si="52"/>
        <v>2.5650169623913016E-8</v>
      </c>
      <c r="AKI53" s="8">
        <f t="shared" si="52"/>
        <v>2.5090593570509769E-8</v>
      </c>
      <c r="AKJ53" s="8">
        <f t="shared" si="52"/>
        <v>2.4543225052734288E-8</v>
      </c>
      <c r="AKK53" s="8">
        <f t="shared" si="52"/>
        <v>2.4007797754819157E-8</v>
      </c>
      <c r="AKL53" s="8">
        <f t="shared" si="52"/>
        <v>2.3484051170858136E-8</v>
      </c>
      <c r="AKM53" s="8">
        <f t="shared" si="52"/>
        <v>2.2971730478060157E-8</v>
      </c>
      <c r="AKN53" s="8">
        <f t="shared" si="52"/>
        <v>2.2470586412768201E-8</v>
      </c>
      <c r="AKO53" s="8">
        <f t="shared" si="52"/>
        <v>2.1980375149182992E-8</v>
      </c>
      <c r="AKP53" s="8">
        <f t="shared" si="52"/>
        <v>2.1500858180732382E-8</v>
      </c>
      <c r="AKQ53" s="8">
        <f t="shared" si="52"/>
        <v>2.1031802204028796E-8</v>
      </c>
      <c r="AKR53" s="8">
        <f t="shared" si="52"/>
        <v>2.057297900535816E-8</v>
      </c>
      <c r="AKS53" s="8">
        <f t="shared" si="52"/>
        <v>2.012416534964519E-8</v>
      </c>
      <c r="AKT53" s="8">
        <f t="shared" si="52"/>
        <v>1.968514287184097E-8</v>
      </c>
      <c r="AKU53" s="8">
        <f t="shared" si="52"/>
        <v>1.9255697970679984E-8</v>
      </c>
      <c r="AKV53" s="8">
        <f t="shared" si="52"/>
        <v>1.8835621704754913E-8</v>
      </c>
      <c r="AKW53" s="8">
        <f t="shared" si="52"/>
        <v>1.8424709690858631E-8</v>
      </c>
      <c r="AKX53" s="8">
        <f t="shared" si="52"/>
        <v>1.802276200454394E-8</v>
      </c>
      <c r="AKY53" s="8">
        <f t="shared" si="52"/>
        <v>1.7629583082852649E-8</v>
      </c>
      <c r="AKZ53" s="8">
        <f t="shared" si="52"/>
        <v>1.724498162916673E-8</v>
      </c>
      <c r="ALA53" s="8">
        <f t="shared" si="52"/>
        <v>1.6868770520135149E-8</v>
      </c>
      <c r="ALB53" s="8">
        <f t="shared" si="52"/>
        <v>1.6500766714631174E-8</v>
      </c>
      <c r="ALC53" s="8">
        <f t="shared" si="52"/>
        <v>1.6140791164695907E-8</v>
      </c>
      <c r="ALD53" s="8">
        <f t="shared" si="52"/>
        <v>1.5788668728424522E-8</v>
      </c>
      <c r="ALE53" s="8">
        <f t="shared" si="52"/>
        <v>1.5444228084753054E-8</v>
      </c>
      <c r="ALF53" s="8">
        <f t="shared" si="52"/>
        <v>1.5107301650104108E-8</v>
      </c>
      <c r="ALG53" s="8">
        <f t="shared" si="52"/>
        <v>1.4777725496851051E-8</v>
      </c>
      <c r="ALH53" s="8">
        <f t="shared" si="52"/>
        <v>1.4455339273560924E-8</v>
      </c>
      <c r="ALI53" s="8">
        <f t="shared" si="52"/>
        <v>1.4139986126977316E-8</v>
      </c>
      <c r="ALJ53" s="8">
        <f t="shared" si="52"/>
        <v>1.3831512625705257E-8</v>
      </c>
      <c r="ALK53" s="8">
        <f t="shared" si="52"/>
        <v>1.3529768685560947E-8</v>
      </c>
      <c r="ALL53" s="8">
        <f t="shared" si="52"/>
        <v>1.3234607496550061E-8</v>
      </c>
      <c r="ALM53" s="8">
        <f t="shared" si="52"/>
        <v>1.2945885451439056E-8</v>
      </c>
      <c r="ALN53" s="8">
        <f t="shared" si="52"/>
        <v>1.2663462075884713E-8</v>
      </c>
      <c r="ALO53" s="8">
        <f t="shared" si="52"/>
        <v>1.238719996008806E-8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75" t="s">
        <v>185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48" priority="16">
      <formula>AND(ISNUMBER(A35),NOT(_xlfn.ISFORMULA(A35)))</formula>
    </cfRule>
  </conditionalFormatting>
  <conditionalFormatting sqref="A8:C10">
    <cfRule type="expression" dxfId="47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46" priority="18">
      <formula>AND(ISNUMBER(A1),NOT(_xlfn.ISFORMULA(A1)))</formula>
    </cfRule>
  </conditionalFormatting>
  <conditionalFormatting sqref="B42:D43">
    <cfRule type="expression" dxfId="45" priority="1">
      <formula>AND(ISNUMBER(B42),NOT(_xlfn.ISFORMULA(B42)))</formula>
    </cfRule>
  </conditionalFormatting>
  <conditionalFormatting sqref="D10:Q10">
    <cfRule type="expression" dxfId="44" priority="5">
      <formula>AND(ISNUMBER(D10),NOT(_xlfn.ISFORMULA(D10)))</formula>
    </cfRule>
  </conditionalFormatting>
  <conditionalFormatting sqref="F20">
    <cfRule type="expression" dxfId="43" priority="3">
      <formula>AND(ISNUMBER(F20),NOT(_xlfn.ISFORMULA(F20)))</formula>
    </cfRule>
  </conditionalFormatting>
  <conditionalFormatting sqref="F21:P28 F11:Q19">
    <cfRule type="expression" dxfId="42" priority="10">
      <formula>AND(ISNUMBER(F11),NOT(_xlfn.ISFORMULA(F11)))</formula>
    </cfRule>
  </conditionalFormatting>
  <conditionalFormatting sqref="G13:P18">
    <cfRule type="cellIs" dxfId="41" priority="12" operator="lessThan">
      <formula>0</formula>
    </cfRule>
    <cfRule type="cellIs" dxfId="40" priority="13" operator="between">
      <formula>0</formula>
      <formula>0.999</formula>
    </cfRule>
    <cfRule type="cellIs" dxfId="39" priority="14" operator="greaterThan">
      <formula>1</formula>
    </cfRule>
  </conditionalFormatting>
  <conditionalFormatting sqref="G23:P28 G14:P18">
    <cfRule type="expression" dxfId="38" priority="11">
      <formula>AND(ISNUMBER(G14),NOT(_xlfn.ISFORMULA(G14)))</formula>
    </cfRule>
  </conditionalFormatting>
  <conditionalFormatting sqref="G23:P28">
    <cfRule type="cellIs" dxfId="37" priority="7" operator="lessThan">
      <formula>0</formula>
    </cfRule>
    <cfRule type="cellIs" dxfId="36" priority="8" operator="between">
      <formula>0</formula>
      <formula>0.999</formula>
    </cfRule>
    <cfRule type="cellIs" dxfId="35" priority="9" operator="greaterThan">
      <formula>1</formula>
    </cfRule>
  </conditionalFormatting>
  <conditionalFormatting sqref="Q20:Q28">
    <cfRule type="expression" dxfId="34" priority="6">
      <formula>AND(ISNUMBER(Q20),NOT(_xlfn.ISFORMULA(Q20)))</formula>
    </cfRule>
  </conditionalFormatting>
  <conditionalFormatting sqref="R10:XFD28 A14:E22">
    <cfRule type="expression" dxfId="33" priority="17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6A3A7-B90F-EB4E-AD93-9223375A6AC0}">
  <dimension ref="A1:APK76"/>
  <sheetViews>
    <sheetView topLeftCell="A11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186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-0.88212345679012327</v>
      </c>
      <c r="H13" s="25">
        <f t="shared" ref="H13:P18" si="1">(($C$28*H$12)-($C$12*$F13))/($C$12*$F13)</f>
        <v>-0.76424691358024655</v>
      </c>
      <c r="I13" s="25">
        <f t="shared" si="1"/>
        <v>-0.64637037037036993</v>
      </c>
      <c r="J13" s="25">
        <f t="shared" si="1"/>
        <v>-0.5284938271604932</v>
      </c>
      <c r="K13" s="25">
        <f t="shared" si="1"/>
        <v>-0.41061728395061647</v>
      </c>
      <c r="L13" s="25">
        <f t="shared" si="1"/>
        <v>-0.29274074074073975</v>
      </c>
      <c r="M13" s="25">
        <f t="shared" si="1"/>
        <v>-0.17486419753086305</v>
      </c>
      <c r="N13" s="25">
        <f t="shared" si="1"/>
        <v>-5.6987654320986354E-2</v>
      </c>
      <c r="O13" s="25">
        <f t="shared" si="1"/>
        <v>6.0888888888890352E-2</v>
      </c>
      <c r="P13" s="25">
        <f t="shared" si="1"/>
        <v>0.17876543209876705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-0.57564444444444385</v>
      </c>
      <c r="H14" s="25">
        <f t="shared" si="1"/>
        <v>-0.15128888888888772</v>
      </c>
      <c r="I14" s="25">
        <f t="shared" si="1"/>
        <v>0.2730666666666684</v>
      </c>
      <c r="J14" s="25">
        <f t="shared" si="1"/>
        <v>0.69742222222222461</v>
      </c>
      <c r="K14" s="25">
        <f t="shared" si="1"/>
        <v>1.1217777777777806</v>
      </c>
      <c r="L14" s="25">
        <f t="shared" si="1"/>
        <v>1.5461333333333369</v>
      </c>
      <c r="M14" s="25">
        <f t="shared" si="1"/>
        <v>1.970488888888893</v>
      </c>
      <c r="N14" s="25">
        <f t="shared" si="1"/>
        <v>2.3948444444444492</v>
      </c>
      <c r="O14" s="25">
        <f t="shared" si="1"/>
        <v>2.8192000000000053</v>
      </c>
      <c r="P14" s="25">
        <f t="shared" si="1"/>
        <v>3.2435555555555613</v>
      </c>
    </row>
    <row r="15" spans="1:18" x14ac:dyDescent="0.2">
      <c r="B15" s="2" t="s">
        <v>86</v>
      </c>
      <c r="F15" s="24">
        <v>100</v>
      </c>
      <c r="G15" s="25">
        <f t="shared" si="2"/>
        <v>-0.78782222222222198</v>
      </c>
      <c r="H15" s="25">
        <f t="shared" si="1"/>
        <v>-0.57564444444444385</v>
      </c>
      <c r="I15" s="25">
        <f t="shared" si="1"/>
        <v>-0.36346666666666577</v>
      </c>
      <c r="J15" s="25">
        <f t="shared" si="1"/>
        <v>-0.15128888888888772</v>
      </c>
      <c r="K15" s="25">
        <f t="shared" si="1"/>
        <v>6.0888888888890352E-2</v>
      </c>
      <c r="L15" s="25">
        <f t="shared" si="1"/>
        <v>0.2730666666666684</v>
      </c>
      <c r="M15" s="25">
        <f t="shared" si="1"/>
        <v>0.48524444444444648</v>
      </c>
      <c r="N15" s="25">
        <f t="shared" si="1"/>
        <v>0.69742222222222461</v>
      </c>
      <c r="O15" s="25">
        <f t="shared" si="1"/>
        <v>0.90960000000000263</v>
      </c>
      <c r="P15" s="25">
        <f t="shared" si="1"/>
        <v>1.1217777777777806</v>
      </c>
    </row>
    <row r="16" spans="1:18" x14ac:dyDescent="0.2">
      <c r="B16" s="34" t="s">
        <v>6</v>
      </c>
      <c r="C16" s="47">
        <v>330000</v>
      </c>
      <c r="D16" s="6"/>
      <c r="F16" s="24">
        <v>200</v>
      </c>
      <c r="G16" s="25">
        <f t="shared" si="2"/>
        <v>-0.89391111111111099</v>
      </c>
      <c r="H16" s="25">
        <f t="shared" si="1"/>
        <v>-0.78782222222222198</v>
      </c>
      <c r="I16" s="25">
        <f t="shared" si="1"/>
        <v>-0.68173333333333286</v>
      </c>
      <c r="J16" s="25">
        <f t="shared" si="1"/>
        <v>-0.57564444444444385</v>
      </c>
      <c r="K16" s="25">
        <f t="shared" si="1"/>
        <v>-0.46955555555555484</v>
      </c>
      <c r="L16" s="25">
        <f t="shared" si="1"/>
        <v>-0.36346666666666577</v>
      </c>
      <c r="M16" s="25">
        <f t="shared" si="1"/>
        <v>-0.25737777777777676</v>
      </c>
      <c r="N16" s="25">
        <f t="shared" si="1"/>
        <v>-0.15128888888888772</v>
      </c>
      <c r="O16" s="25">
        <f t="shared" si="1"/>
        <v>-4.5199999999998679E-2</v>
      </c>
      <c r="P16" s="25">
        <f t="shared" si="1"/>
        <v>6.0888888888890352E-2</v>
      </c>
    </row>
    <row r="17" spans="2:17" x14ac:dyDescent="0.2">
      <c r="B17" s="34" t="s">
        <v>8</v>
      </c>
      <c r="C17" s="47">
        <v>8800</v>
      </c>
      <c r="D17" s="6"/>
      <c r="F17" s="24">
        <v>300</v>
      </c>
      <c r="G17" s="25">
        <f t="shared" si="2"/>
        <v>-0.92927407407407403</v>
      </c>
      <c r="H17" s="25">
        <f t="shared" si="1"/>
        <v>-0.85854814814814795</v>
      </c>
      <c r="I17" s="25">
        <f t="shared" si="1"/>
        <v>-0.78782222222222187</v>
      </c>
      <c r="J17" s="25">
        <f t="shared" si="1"/>
        <v>-0.7170962962962959</v>
      </c>
      <c r="K17" s="25">
        <f t="shared" si="1"/>
        <v>-0.64637037037036993</v>
      </c>
      <c r="L17" s="25">
        <f t="shared" si="1"/>
        <v>-0.57564444444444385</v>
      </c>
      <c r="M17" s="25">
        <f t="shared" si="1"/>
        <v>-0.50491851851851788</v>
      </c>
      <c r="N17" s="25">
        <f t="shared" si="1"/>
        <v>-0.4341925925925918</v>
      </c>
      <c r="O17" s="25">
        <f t="shared" si="1"/>
        <v>-0.36346666666666577</v>
      </c>
      <c r="P17" s="25">
        <f t="shared" si="1"/>
        <v>-0.29274074074073975</v>
      </c>
    </row>
    <row r="18" spans="2:17" x14ac:dyDescent="0.2">
      <c r="B18" s="34" t="s">
        <v>9</v>
      </c>
      <c r="C18" s="34">
        <f>C17/2000</f>
        <v>4.4000000000000004</v>
      </c>
      <c r="D18" s="6" t="s">
        <v>89</v>
      </c>
      <c r="F18" s="24">
        <v>400</v>
      </c>
      <c r="G18" s="25">
        <f t="shared" si="2"/>
        <v>-0.94695555555555555</v>
      </c>
      <c r="H18" s="25">
        <f t="shared" si="1"/>
        <v>-0.89391111111111099</v>
      </c>
      <c r="I18" s="25">
        <f t="shared" si="1"/>
        <v>-0.84086666666666643</v>
      </c>
      <c r="J18" s="25">
        <f t="shared" si="1"/>
        <v>-0.78782222222222198</v>
      </c>
      <c r="K18" s="25">
        <f t="shared" si="1"/>
        <v>-0.73477777777777753</v>
      </c>
      <c r="L18" s="25">
        <f t="shared" si="1"/>
        <v>-0.68173333333333286</v>
      </c>
      <c r="M18" s="25">
        <f t="shared" si="1"/>
        <v>-0.6286888888888883</v>
      </c>
      <c r="N18" s="25">
        <f t="shared" si="1"/>
        <v>-0.57564444444444385</v>
      </c>
      <c r="O18" s="25">
        <f t="shared" si="1"/>
        <v>-0.52259999999999929</v>
      </c>
      <c r="P18" s="25">
        <f t="shared" si="1"/>
        <v>-0.46955555555555484</v>
      </c>
    </row>
    <row r="19" spans="2:17" x14ac:dyDescent="0.2">
      <c r="B19" s="34" t="s">
        <v>90</v>
      </c>
      <c r="C19" s="74">
        <v>0.1085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217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-0.88212345679012327</v>
      </c>
      <c r="H23" s="25">
        <f t="shared" si="4"/>
        <v>-0.76424691358024655</v>
      </c>
      <c r="I23" s="25">
        <f t="shared" si="4"/>
        <v>-0.64637037037036993</v>
      </c>
      <c r="J23" s="25">
        <f t="shared" si="4"/>
        <v>-0.5284938271604932</v>
      </c>
      <c r="K23" s="25">
        <f t="shared" si="4"/>
        <v>-0.41061728395061647</v>
      </c>
      <c r="L23" s="25">
        <f t="shared" si="4"/>
        <v>-0.29274074074073975</v>
      </c>
      <c r="M23" s="25">
        <f t="shared" si="4"/>
        <v>-0.17486419753086305</v>
      </c>
      <c r="N23" s="25">
        <f t="shared" si="4"/>
        <v>-5.6987654320986354E-2</v>
      </c>
      <c r="O23" s="25">
        <f t="shared" si="4"/>
        <v>6.0888888888890352E-2</v>
      </c>
      <c r="P23" s="25">
        <f t="shared" si="4"/>
        <v>0.17876543209876705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954.80000000000007</v>
      </c>
      <c r="F24" s="77">
        <v>0.05</v>
      </c>
      <c r="G24" s="25">
        <f t="shared" si="4"/>
        <v>-0.94106172839506175</v>
      </c>
      <c r="H24" s="25">
        <f t="shared" si="4"/>
        <v>-0.88212345679012338</v>
      </c>
      <c r="I24" s="25">
        <f t="shared" si="4"/>
        <v>-0.82318518518518513</v>
      </c>
      <c r="J24" s="25">
        <f t="shared" si="4"/>
        <v>-0.76424691358024688</v>
      </c>
      <c r="K24" s="25">
        <f t="shared" si="4"/>
        <v>-0.70530864197530863</v>
      </c>
      <c r="L24" s="25">
        <f t="shared" si="4"/>
        <v>-0.64637037037037026</v>
      </c>
      <c r="M24" s="25">
        <f t="shared" si="4"/>
        <v>-0.58743209876543201</v>
      </c>
      <c r="N24" s="25">
        <f t="shared" si="4"/>
        <v>-0.52849382716049376</v>
      </c>
      <c r="O24" s="25">
        <f t="shared" si="4"/>
        <v>-0.46955555555555545</v>
      </c>
      <c r="P24" s="25">
        <f t="shared" si="4"/>
        <v>-0.4106172839506172</v>
      </c>
    </row>
    <row r="25" spans="2:17" x14ac:dyDescent="0.2">
      <c r="F25" s="25">
        <v>0.15</v>
      </c>
      <c r="G25" s="25">
        <f t="shared" si="4"/>
        <v>-0.82318518518518524</v>
      </c>
      <c r="H25" s="25">
        <f t="shared" si="4"/>
        <v>-0.64637037037037059</v>
      </c>
      <c r="I25" s="25">
        <f t="shared" si="4"/>
        <v>-0.46955555555555589</v>
      </c>
      <c r="J25" s="25">
        <f t="shared" si="4"/>
        <v>-0.29274074074074119</v>
      </c>
      <c r="K25" s="25">
        <f t="shared" si="4"/>
        <v>-0.11592592592592646</v>
      </c>
      <c r="L25" s="25">
        <f t="shared" si="4"/>
        <v>6.088888888888825E-2</v>
      </c>
      <c r="M25" s="25">
        <f t="shared" si="4"/>
        <v>0.23770370370370295</v>
      </c>
      <c r="N25" s="25">
        <f t="shared" si="4"/>
        <v>0.41451851851851768</v>
      </c>
      <c r="O25" s="25">
        <f t="shared" si="4"/>
        <v>0.59133333333333227</v>
      </c>
      <c r="P25" s="25">
        <f t="shared" si="4"/>
        <v>0.76814814814814714</v>
      </c>
    </row>
    <row r="26" spans="2:17" x14ac:dyDescent="0.2">
      <c r="B26" s="26" t="s">
        <v>1</v>
      </c>
      <c r="F26" s="25">
        <v>0.2</v>
      </c>
      <c r="G26" s="25">
        <f t="shared" si="4"/>
        <v>-0.76424691358024677</v>
      </c>
      <c r="H26" s="25">
        <f t="shared" si="4"/>
        <v>-0.52849382716049342</v>
      </c>
      <c r="I26" s="25">
        <f t="shared" si="4"/>
        <v>-0.29274074074074019</v>
      </c>
      <c r="J26" s="25">
        <f t="shared" si="4"/>
        <v>-5.6987654320986916E-2</v>
      </c>
      <c r="K26" s="25">
        <f t="shared" si="4"/>
        <v>0.17876543209876636</v>
      </c>
      <c r="L26" s="25">
        <f t="shared" si="4"/>
        <v>0.41451851851851962</v>
      </c>
      <c r="M26" s="25">
        <f t="shared" si="4"/>
        <v>0.65027160493827307</v>
      </c>
      <c r="N26" s="25">
        <f t="shared" si="4"/>
        <v>0.8860246913580262</v>
      </c>
      <c r="O26" s="25">
        <f t="shared" si="4"/>
        <v>1.1217777777777793</v>
      </c>
      <c r="P26" s="25">
        <f t="shared" si="4"/>
        <v>1.3575308641975328</v>
      </c>
    </row>
    <row r="27" spans="2:17" x14ac:dyDescent="0.2">
      <c r="B27" s="34" t="s">
        <v>0</v>
      </c>
      <c r="C27" s="33">
        <f>C24+(C24*C21)</f>
        <v>1050.2800000000002</v>
      </c>
      <c r="F27" s="25">
        <v>0.25</v>
      </c>
      <c r="G27" s="25">
        <f t="shared" si="4"/>
        <v>-0.70530864197530874</v>
      </c>
      <c r="H27" s="25">
        <f t="shared" si="4"/>
        <v>-0.41061728395061747</v>
      </c>
      <c r="I27" s="25">
        <f t="shared" si="4"/>
        <v>-0.11592592592592618</v>
      </c>
      <c r="J27" s="25">
        <f t="shared" si="4"/>
        <v>0.17876543209876511</v>
      </c>
      <c r="K27" s="25">
        <f t="shared" si="4"/>
        <v>0.47345679012345621</v>
      </c>
      <c r="L27" s="25">
        <f t="shared" si="4"/>
        <v>0.76814814814814769</v>
      </c>
      <c r="M27" s="25">
        <f t="shared" si="4"/>
        <v>1.0628395061728391</v>
      </c>
      <c r="N27" s="25">
        <f t="shared" si="4"/>
        <v>1.3575308641975301</v>
      </c>
      <c r="O27" s="25">
        <f t="shared" si="4"/>
        <v>1.6522222222222214</v>
      </c>
      <c r="P27" s="25">
        <f t="shared" si="4"/>
        <v>1.9469135802469124</v>
      </c>
    </row>
    <row r="28" spans="2:17" ht="15" customHeight="1" x14ac:dyDescent="0.2">
      <c r="B28" s="34" t="s">
        <v>2</v>
      </c>
      <c r="C28" s="33">
        <f>C27-C24</f>
        <v>95.480000000000132</v>
      </c>
      <c r="F28" s="25">
        <v>0.3</v>
      </c>
      <c r="G28" s="25">
        <f t="shared" si="4"/>
        <v>-0.64637037037037048</v>
      </c>
      <c r="H28" s="25">
        <f t="shared" si="4"/>
        <v>-0.29274074074074091</v>
      </c>
      <c r="I28" s="25">
        <f t="shared" si="4"/>
        <v>6.0888888888888673E-2</v>
      </c>
      <c r="J28" s="25">
        <f t="shared" si="4"/>
        <v>0.41451851851851823</v>
      </c>
      <c r="K28" s="25">
        <f t="shared" si="4"/>
        <v>0.76814814814814791</v>
      </c>
      <c r="L28" s="25">
        <f t="shared" si="4"/>
        <v>1.1217777777777773</v>
      </c>
      <c r="M28" s="25">
        <f t="shared" si="4"/>
        <v>1.4754074074074068</v>
      </c>
      <c r="N28" s="25">
        <f t="shared" si="4"/>
        <v>1.8290370370370364</v>
      </c>
      <c r="O28" s="25">
        <f t="shared" si="4"/>
        <v>2.1826666666666661</v>
      </c>
      <c r="P28" s="25">
        <f t="shared" si="4"/>
        <v>2.536296296296296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1485000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0">
        <f>D38/C12</f>
        <v>340.1209290985272</v>
      </c>
      <c r="D38" s="70">
        <f>SUM(C53:V53)</f>
        <v>1530.5441809433723</v>
      </c>
    </row>
    <row r="39" spans="1:1103" x14ac:dyDescent="0.2">
      <c r="B39" s="1" t="s">
        <v>147</v>
      </c>
      <c r="C39" s="70">
        <f>D39/C12</f>
        <v>953.52227989888399</v>
      </c>
      <c r="D39" s="70">
        <f>SUM(C53:ALO53)</f>
        <v>4290.8502595449781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95.480000000000132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76.384000000000114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76.379732876207612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95.480000000000132</v>
      </c>
      <c r="D52" s="8">
        <f t="shared" ref="D52:BO52" si="21">C52*(1-$C$43)</f>
        <v>95.264979040000128</v>
      </c>
      <c r="E52" s="8">
        <f t="shared" si="21"/>
        <v>95.050442307202047</v>
      </c>
      <c r="F52" s="8">
        <f t="shared" si="21"/>
        <v>94.836388711126219</v>
      </c>
      <c r="G52" s="8">
        <f t="shared" si="21"/>
        <v>94.622817163748763</v>
      </c>
      <c r="H52" s="8">
        <f t="shared" si="21"/>
        <v>94.409726579495995</v>
      </c>
      <c r="I52" s="8">
        <f t="shared" si="21"/>
        <v>94.197115875238964</v>
      </c>
      <c r="J52" s="8">
        <f t="shared" si="21"/>
        <v>93.984983970287928</v>
      </c>
      <c r="K52" s="8">
        <f t="shared" si="21"/>
        <v>93.773329786386839</v>
      </c>
      <c r="L52" s="8">
        <f t="shared" si="21"/>
        <v>93.562152247707886</v>
      </c>
      <c r="M52" s="8">
        <f t="shared" si="21"/>
        <v>93.351450280846038</v>
      </c>
      <c r="N52" s="8">
        <f t="shared" si="21"/>
        <v>93.141222814813574</v>
      </c>
      <c r="O52" s="8">
        <f t="shared" si="21"/>
        <v>92.93146878103461</v>
      </c>
      <c r="P52" s="8">
        <f t="shared" si="21"/>
        <v>92.722187113339714</v>
      </c>
      <c r="Q52" s="8">
        <f t="shared" si="21"/>
        <v>92.513376747960464</v>
      </c>
      <c r="R52" s="8">
        <f t="shared" si="21"/>
        <v>92.30503662352406</v>
      </c>
      <c r="S52" s="8">
        <f t="shared" si="21"/>
        <v>92.097165681047883</v>
      </c>
      <c r="T52" s="8">
        <f t="shared" si="21"/>
        <v>91.889762863934166</v>
      </c>
      <c r="U52" s="8">
        <f t="shared" si="21"/>
        <v>91.682827117964578</v>
      </c>
      <c r="V52" s="8">
        <f t="shared" si="21"/>
        <v>91.476357391294925</v>
      </c>
      <c r="W52" s="8">
        <f t="shared" si="21"/>
        <v>91.270352634449722</v>
      </c>
      <c r="X52" s="8">
        <f t="shared" si="21"/>
        <v>91.064811800316932</v>
      </c>
      <c r="Y52" s="8">
        <f t="shared" si="21"/>
        <v>90.85973384414261</v>
      </c>
      <c r="Z52" s="8">
        <f t="shared" si="21"/>
        <v>90.655117723525592</v>
      </c>
      <c r="AA52" s="8">
        <f t="shared" si="21"/>
        <v>90.450962398412216</v>
      </c>
      <c r="AB52" s="8">
        <f t="shared" si="21"/>
        <v>90.247266831090982</v>
      </c>
      <c r="AC52" s="8">
        <f t="shared" si="21"/>
        <v>90.044029986187368</v>
      </c>
      <c r="AD52" s="8">
        <f t="shared" si="21"/>
        <v>89.841250830658467</v>
      </c>
      <c r="AE52" s="8">
        <f t="shared" si="21"/>
        <v>89.638928333787817</v>
      </c>
      <c r="AF52" s="8">
        <f t="shared" si="21"/>
        <v>89.437061467180129</v>
      </c>
      <c r="AG52" s="8">
        <f t="shared" si="21"/>
        <v>89.235649204756044</v>
      </c>
      <c r="AH52" s="8">
        <f t="shared" si="21"/>
        <v>89.034690522746928</v>
      </c>
      <c r="AI52" s="8">
        <f t="shared" si="21"/>
        <v>88.834184399689704</v>
      </c>
      <c r="AJ52" s="8">
        <f t="shared" si="21"/>
        <v>88.634129816421606</v>
      </c>
      <c r="AK52" s="8">
        <f t="shared" si="21"/>
        <v>88.434525756075018</v>
      </c>
      <c r="AL52" s="8">
        <f t="shared" si="21"/>
        <v>88.235371204072337</v>
      </c>
      <c r="AM52" s="8">
        <f t="shared" si="21"/>
        <v>88.036665148120761</v>
      </c>
      <c r="AN52" s="8">
        <f t="shared" si="21"/>
        <v>87.838406578207184</v>
      </c>
      <c r="AO52" s="8">
        <f t="shared" si="21"/>
        <v>87.640594486593059</v>
      </c>
      <c r="AP52" s="8">
        <f t="shared" si="21"/>
        <v>87.443227867809256</v>
      </c>
      <c r="AQ52" s="8">
        <f t="shared" si="21"/>
        <v>87.246305718650945</v>
      </c>
      <c r="AR52" s="8">
        <f t="shared" si="21"/>
        <v>87.049827038172538</v>
      </c>
      <c r="AS52" s="8">
        <f t="shared" si="21"/>
        <v>86.853790827682573</v>
      </c>
      <c r="AT52" s="8">
        <f t="shared" si="21"/>
        <v>86.658196090738628</v>
      </c>
      <c r="AU52" s="8">
        <f t="shared" si="21"/>
        <v>86.463041833142285</v>
      </c>
      <c r="AV52" s="8">
        <f t="shared" si="21"/>
        <v>86.268327062934048</v>
      </c>
      <c r="AW52" s="8">
        <f t="shared" si="21"/>
        <v>86.074050790388313</v>
      </c>
      <c r="AX52" s="8">
        <f t="shared" si="21"/>
        <v>85.880212028008359</v>
      </c>
      <c r="AY52" s="8">
        <f t="shared" si="21"/>
        <v>85.686809790521281</v>
      </c>
      <c r="AZ52" s="8">
        <f t="shared" si="21"/>
        <v>85.493843094873029</v>
      </c>
      <c r="BA52" s="8">
        <f t="shared" si="21"/>
        <v>85.301310960223375</v>
      </c>
      <c r="BB52" s="8">
        <f t="shared" si="21"/>
        <v>85.109212407940944</v>
      </c>
      <c r="BC52" s="8">
        <f t="shared" si="21"/>
        <v>84.917546461598263</v>
      </c>
      <c r="BD52" s="8">
        <f t="shared" si="21"/>
        <v>84.726312146966748</v>
      </c>
      <c r="BE52" s="8">
        <f t="shared" si="21"/>
        <v>84.535508492011772</v>
      </c>
      <c r="BF52" s="8">
        <f t="shared" si="21"/>
        <v>84.345134526887762</v>
      </c>
      <c r="BG52" s="8">
        <f t="shared" si="21"/>
        <v>84.155189283933211</v>
      </c>
      <c r="BH52" s="8">
        <f t="shared" si="21"/>
        <v>83.965671797665792</v>
      </c>
      <c r="BI52" s="8">
        <f t="shared" si="21"/>
        <v>83.776581104777449</v>
      </c>
      <c r="BJ52" s="8">
        <f t="shared" si="21"/>
        <v>83.587916244129488</v>
      </c>
      <c r="BK52" s="8">
        <f t="shared" si="21"/>
        <v>83.399676256747711</v>
      </c>
      <c r="BL52" s="8">
        <f t="shared" si="21"/>
        <v>83.211860185817514</v>
      </c>
      <c r="BM52" s="8">
        <f t="shared" si="21"/>
        <v>83.024467076679045</v>
      </c>
      <c r="BN52" s="8">
        <f t="shared" si="21"/>
        <v>82.837495976822368</v>
      </c>
      <c r="BO52" s="8">
        <f t="shared" si="21"/>
        <v>82.650945935882561</v>
      </c>
      <c r="BP52" s="8">
        <f t="shared" ref="BP52:EA52" si="22">BO52*(1-$C$43)</f>
        <v>82.464816005634944</v>
      </c>
      <c r="BQ52" s="8">
        <f t="shared" si="22"/>
        <v>82.279105239990258</v>
      </c>
      <c r="BR52" s="8">
        <f t="shared" si="22"/>
        <v>82.093812694989793</v>
      </c>
      <c r="BS52" s="8">
        <f t="shared" si="22"/>
        <v>81.90893742880067</v>
      </c>
      <c r="BT52" s="8">
        <f t="shared" si="22"/>
        <v>81.724478501711005</v>
      </c>
      <c r="BU52" s="8">
        <f t="shared" si="22"/>
        <v>81.540434976125155</v>
      </c>
      <c r="BV52" s="8">
        <f t="shared" si="22"/>
        <v>81.356805916558912</v>
      </c>
      <c r="BW52" s="8">
        <f t="shared" si="22"/>
        <v>81.173590389634825</v>
      </c>
      <c r="BX52" s="8">
        <f t="shared" si="22"/>
        <v>80.990787464077371</v>
      </c>
      <c r="BY52" s="8">
        <f t="shared" si="22"/>
        <v>80.808396210708267</v>
      </c>
      <c r="BZ52" s="8">
        <f t="shared" si="22"/>
        <v>80.626415702441747</v>
      </c>
      <c r="CA52" s="8">
        <f t="shared" si="22"/>
        <v>80.444845014279849</v>
      </c>
      <c r="CB52" s="8">
        <f t="shared" si="22"/>
        <v>80.263683223307694</v>
      </c>
      <c r="CC52" s="8">
        <f t="shared" si="22"/>
        <v>80.082929408688798</v>
      </c>
      <c r="CD52" s="8">
        <f t="shared" si="22"/>
        <v>79.902582651660424</v>
      </c>
      <c r="CE52" s="8">
        <f t="shared" si="22"/>
        <v>79.722642035528878</v>
      </c>
      <c r="CF52" s="8">
        <f t="shared" si="22"/>
        <v>79.543106645664864</v>
      </c>
      <c r="CG52" s="8">
        <f t="shared" si="22"/>
        <v>79.36397556949882</v>
      </c>
      <c r="CH52" s="8">
        <f t="shared" si="22"/>
        <v>79.185247896516302</v>
      </c>
      <c r="CI52" s="8">
        <f t="shared" si="22"/>
        <v>79.00692271825335</v>
      </c>
      <c r="CJ52" s="8">
        <f t="shared" si="22"/>
        <v>78.828999128291841</v>
      </c>
      <c r="CK52" s="8">
        <f t="shared" si="22"/>
        <v>78.651476222254928</v>
      </c>
      <c r="CL52" s="8">
        <f t="shared" si="22"/>
        <v>78.474353097802407</v>
      </c>
      <c r="CM52" s="8">
        <f t="shared" si="22"/>
        <v>78.297628854626154</v>
      </c>
      <c r="CN52" s="8">
        <f t="shared" si="22"/>
        <v>78.121302594445538</v>
      </c>
      <c r="CO52" s="8">
        <f t="shared" si="22"/>
        <v>77.945373421002841</v>
      </c>
      <c r="CP52" s="8">
        <f t="shared" si="22"/>
        <v>77.769840440058744</v>
      </c>
      <c r="CQ52" s="8">
        <f t="shared" si="22"/>
        <v>77.594702759387729</v>
      </c>
      <c r="CR52" s="8">
        <f t="shared" si="22"/>
        <v>77.419959488773586</v>
      </c>
      <c r="CS52" s="8">
        <f t="shared" si="22"/>
        <v>77.245609740004866</v>
      </c>
      <c r="CT52" s="8">
        <f t="shared" si="22"/>
        <v>77.071652626870375</v>
      </c>
      <c r="CU52" s="8">
        <f t="shared" si="22"/>
        <v>76.898087265154658</v>
      </c>
      <c r="CV52" s="8">
        <f t="shared" si="22"/>
        <v>76.72491277263353</v>
      </c>
      <c r="CW52" s="8">
        <f t="shared" si="22"/>
        <v>76.552128269069556</v>
      </c>
      <c r="CX52" s="8">
        <f t="shared" si="22"/>
        <v>76.379732876207612</v>
      </c>
      <c r="CY52" s="8">
        <f t="shared" si="22"/>
        <v>76.207725717770387</v>
      </c>
      <c r="CZ52" s="8">
        <f t="shared" si="22"/>
        <v>76.036105919453959</v>
      </c>
      <c r="DA52" s="8">
        <f t="shared" si="22"/>
        <v>75.864872608923349</v>
      </c>
      <c r="DB52" s="8">
        <f t="shared" si="22"/>
        <v>75.694024915808058</v>
      </c>
      <c r="DC52" s="8">
        <f t="shared" si="22"/>
        <v>75.52356197169766</v>
      </c>
      <c r="DD52" s="8">
        <f t="shared" si="22"/>
        <v>75.353482910137402</v>
      </c>
      <c r="DE52" s="8">
        <f t="shared" si="22"/>
        <v>75.183786866623777</v>
      </c>
      <c r="DF52" s="8">
        <f t="shared" si="22"/>
        <v>75.014472978600139</v>
      </c>
      <c r="DG52" s="8">
        <f t="shared" si="22"/>
        <v>74.845540385452324</v>
      </c>
      <c r="DH52" s="8">
        <f t="shared" si="22"/>
        <v>74.676988228504285</v>
      </c>
      <c r="DI52" s="8">
        <f t="shared" si="22"/>
        <v>74.508815651013691</v>
      </c>
      <c r="DJ52" s="8">
        <f t="shared" si="22"/>
        <v>74.341021798167603</v>
      </c>
      <c r="DK52" s="8">
        <f t="shared" si="22"/>
        <v>74.173605817078126</v>
      </c>
      <c r="DL52" s="8">
        <f t="shared" si="22"/>
        <v>74.006566856778065</v>
      </c>
      <c r="DM52" s="8">
        <f t="shared" si="22"/>
        <v>73.839904068216597</v>
      </c>
      <c r="DN52" s="8">
        <f t="shared" si="22"/>
        <v>73.673616604254974</v>
      </c>
      <c r="DO52" s="8">
        <f t="shared" si="22"/>
        <v>73.507703619662195</v>
      </c>
      <c r="DP52" s="8">
        <f t="shared" si="22"/>
        <v>73.342164271110718</v>
      </c>
      <c r="DQ52" s="8">
        <f t="shared" si="22"/>
        <v>73.176997717172171</v>
      </c>
      <c r="DR52" s="8">
        <f t="shared" si="22"/>
        <v>73.012203118313096</v>
      </c>
      <c r="DS52" s="8">
        <f t="shared" si="22"/>
        <v>72.84777963689065</v>
      </c>
      <c r="DT52" s="8">
        <f t="shared" si="22"/>
        <v>72.683726437148366</v>
      </c>
      <c r="DU52" s="8">
        <f t="shared" si="22"/>
        <v>72.520042685211905</v>
      </c>
      <c r="DV52" s="8">
        <f t="shared" si="22"/>
        <v>72.356727549084809</v>
      </c>
      <c r="DW52" s="8">
        <f t="shared" si="22"/>
        <v>72.193780198644262</v>
      </c>
      <c r="DX52" s="8">
        <f t="shared" si="22"/>
        <v>72.031199805636916</v>
      </c>
      <c r="DY52" s="8">
        <f t="shared" si="22"/>
        <v>71.868985543674626</v>
      </c>
      <c r="DZ52" s="8">
        <f t="shared" si="22"/>
        <v>71.70713658823027</v>
      </c>
      <c r="EA52" s="8">
        <f t="shared" si="22"/>
        <v>71.545652116633576</v>
      </c>
      <c r="EB52" s="8">
        <f t="shared" ref="EB52:GM52" si="23">EA52*(1-$C$43)</f>
        <v>71.384531308066911</v>
      </c>
      <c r="EC52" s="8">
        <f t="shared" si="23"/>
        <v>71.223773343561149</v>
      </c>
      <c r="ED52" s="8">
        <f t="shared" si="23"/>
        <v>71.063377405991446</v>
      </c>
      <c r="EE52" s="8">
        <f t="shared" si="23"/>
        <v>70.903342680073152</v>
      </c>
      <c r="EF52" s="8">
        <f t="shared" si="23"/>
        <v>70.743668352357631</v>
      </c>
      <c r="EG52" s="8">
        <f t="shared" si="23"/>
        <v>70.584353611228124</v>
      </c>
      <c r="EH52" s="8">
        <f t="shared" si="23"/>
        <v>70.425397646895632</v>
      </c>
      <c r="EI52" s="8">
        <f t="shared" si="23"/>
        <v>70.26679965139482</v>
      </c>
      <c r="EJ52" s="8">
        <f t="shared" si="23"/>
        <v>70.10855881857988</v>
      </c>
      <c r="EK52" s="8">
        <f t="shared" si="23"/>
        <v>69.950674344120429</v>
      </c>
      <c r="EL52" s="8">
        <f t="shared" si="23"/>
        <v>69.793145425497471</v>
      </c>
      <c r="EM52" s="8">
        <f t="shared" si="23"/>
        <v>69.635971261999245</v>
      </c>
      <c r="EN52" s="8">
        <f t="shared" si="23"/>
        <v>69.479151054717221</v>
      </c>
      <c r="EO52" s="8">
        <f t="shared" si="23"/>
        <v>69.322684006541991</v>
      </c>
      <c r="EP52" s="8">
        <f t="shared" si="23"/>
        <v>69.166569322159262</v>
      </c>
      <c r="EQ52" s="8">
        <f t="shared" si="23"/>
        <v>69.01080620804575</v>
      </c>
      <c r="ER52" s="8">
        <f t="shared" si="23"/>
        <v>68.855393872465228</v>
      </c>
      <c r="ES52" s="8">
        <f t="shared" si="23"/>
        <v>68.700331525464435</v>
      </c>
      <c r="ET52" s="8">
        <f t="shared" si="23"/>
        <v>68.545618378869094</v>
      </c>
      <c r="EU52" s="8">
        <f t="shared" si="23"/>
        <v>68.391253646279878</v>
      </c>
      <c r="EV52" s="8">
        <f t="shared" si="23"/>
        <v>68.237236543068448</v>
      </c>
      <c r="EW52" s="8">
        <f t="shared" si="23"/>
        <v>68.083566286373454</v>
      </c>
      <c r="EX52" s="8">
        <f t="shared" si="23"/>
        <v>67.930242095096546</v>
      </c>
      <c r="EY52" s="8">
        <f t="shared" si="23"/>
        <v>67.777263189898392</v>
      </c>
      <c r="EZ52" s="8">
        <f t="shared" si="23"/>
        <v>67.624628793194745</v>
      </c>
      <c r="FA52" s="8">
        <f t="shared" si="23"/>
        <v>67.472338129152462</v>
      </c>
      <c r="FB52" s="8">
        <f t="shared" si="23"/>
        <v>67.320390423685609</v>
      </c>
      <c r="FC52" s="8">
        <f t="shared" si="23"/>
        <v>67.168784904451471</v>
      </c>
      <c r="FD52" s="8">
        <f t="shared" si="23"/>
        <v>67.01752080084664</v>
      </c>
      <c r="FE52" s="8">
        <f t="shared" si="23"/>
        <v>66.866597344003125</v>
      </c>
      <c r="FF52" s="8">
        <f t="shared" si="23"/>
        <v>66.716013766784428</v>
      </c>
      <c r="FG52" s="8">
        <f t="shared" si="23"/>
        <v>66.565769303781622</v>
      </c>
      <c r="FH52" s="8">
        <f t="shared" si="23"/>
        <v>66.415863191309498</v>
      </c>
      <c r="FI52" s="8">
        <f t="shared" si="23"/>
        <v>66.266294667402661</v>
      </c>
      <c r="FJ52" s="8">
        <f t="shared" si="23"/>
        <v>66.117062971811663</v>
      </c>
      <c r="FK52" s="8">
        <f t="shared" si="23"/>
        <v>65.968167345999134</v>
      </c>
      <c r="FL52" s="8">
        <f t="shared" si="23"/>
        <v>65.819607033135938</v>
      </c>
      <c r="FM52" s="8">
        <f t="shared" si="23"/>
        <v>65.671381278097314</v>
      </c>
      <c r="FN52" s="8">
        <f t="shared" si="23"/>
        <v>65.523489327459032</v>
      </c>
      <c r="FO52" s="8">
        <f t="shared" si="23"/>
        <v>65.375930429493593</v>
      </c>
      <c r="FP52" s="8">
        <f t="shared" si="23"/>
        <v>65.228703834166367</v>
      </c>
      <c r="FQ52" s="8">
        <f t="shared" si="23"/>
        <v>65.081808793131827</v>
      </c>
      <c r="FR52" s="8">
        <f t="shared" si="23"/>
        <v>64.935244559729696</v>
      </c>
      <c r="FS52" s="8">
        <f t="shared" si="23"/>
        <v>64.789010388981183</v>
      </c>
      <c r="FT52" s="8">
        <f t="shared" si="23"/>
        <v>64.6431055375852</v>
      </c>
      <c r="FU52" s="8">
        <f t="shared" si="23"/>
        <v>64.497529263914558</v>
      </c>
      <c r="FV52" s="8">
        <f t="shared" si="23"/>
        <v>64.352280828012226</v>
      </c>
      <c r="FW52" s="8">
        <f t="shared" si="23"/>
        <v>64.207359491587539</v>
      </c>
      <c r="FX52" s="8">
        <f t="shared" si="23"/>
        <v>64.062764518012486</v>
      </c>
      <c r="FY52" s="8">
        <f t="shared" si="23"/>
        <v>63.918495172317918</v>
      </c>
      <c r="FZ52" s="8">
        <f t="shared" si="23"/>
        <v>63.774550721189854</v>
      </c>
      <c r="GA52" s="8">
        <f t="shared" si="23"/>
        <v>63.630930432965734</v>
      </c>
      <c r="GB52" s="8">
        <f t="shared" si="23"/>
        <v>63.487633577630696</v>
      </c>
      <c r="GC52" s="8">
        <f t="shared" si="23"/>
        <v>63.34465942681387</v>
      </c>
      <c r="GD52" s="8">
        <f t="shared" si="23"/>
        <v>63.202007253784686</v>
      </c>
      <c r="GE52" s="8">
        <f t="shared" si="23"/>
        <v>63.059676333449161</v>
      </c>
      <c r="GF52" s="8">
        <f t="shared" si="23"/>
        <v>62.917665942346233</v>
      </c>
      <c r="GG52" s="8">
        <f t="shared" si="23"/>
        <v>62.775975358644068</v>
      </c>
      <c r="GH52" s="8">
        <f t="shared" si="23"/>
        <v>62.634603862136402</v>
      </c>
      <c r="GI52" s="8">
        <f t="shared" si="23"/>
        <v>62.493550734238866</v>
      </c>
      <c r="GJ52" s="8">
        <f t="shared" si="23"/>
        <v>62.352815257985355</v>
      </c>
      <c r="GK52" s="8">
        <f t="shared" si="23"/>
        <v>62.212396718024372</v>
      </c>
      <c r="GL52" s="8">
        <f t="shared" si="23"/>
        <v>62.072294400615377</v>
      </c>
      <c r="GM52" s="8">
        <f t="shared" si="23"/>
        <v>61.932507593625189</v>
      </c>
      <c r="GN52" s="8">
        <f t="shared" ref="GN52:IY52" si="24">GM52*(1-$C$43)</f>
        <v>61.79303558652434</v>
      </c>
      <c r="GO52" s="8">
        <f t="shared" si="24"/>
        <v>61.653877670383487</v>
      </c>
      <c r="GP52" s="8">
        <f t="shared" si="24"/>
        <v>61.515033137869779</v>
      </c>
      <c r="GQ52" s="8">
        <f t="shared" si="24"/>
        <v>61.376501283243293</v>
      </c>
      <c r="GR52" s="8">
        <f t="shared" si="24"/>
        <v>61.238281402353429</v>
      </c>
      <c r="GS52" s="8">
        <f t="shared" si="24"/>
        <v>61.100372792635326</v>
      </c>
      <c r="GT52" s="8">
        <f t="shared" si="24"/>
        <v>60.962774753106309</v>
      </c>
      <c r="GU52" s="8">
        <f t="shared" si="24"/>
        <v>60.825486584362309</v>
      </c>
      <c r="GV52" s="8">
        <f t="shared" si="24"/>
        <v>60.688507588574325</v>
      </c>
      <c r="GW52" s="8">
        <f t="shared" si="24"/>
        <v>60.551837069484854</v>
      </c>
      <c r="GX52" s="8">
        <f t="shared" si="24"/>
        <v>60.415474332404372</v>
      </c>
      <c r="GY52" s="8">
        <f t="shared" si="24"/>
        <v>60.279418684207798</v>
      </c>
      <c r="GZ52" s="8">
        <f t="shared" si="24"/>
        <v>60.143669433330963</v>
      </c>
      <c r="HA52" s="8">
        <f t="shared" si="24"/>
        <v>60.008225889767097</v>
      </c>
      <c r="HB52" s="8">
        <f t="shared" si="24"/>
        <v>59.873087365063341</v>
      </c>
      <c r="HC52" s="8">
        <f t="shared" si="24"/>
        <v>59.738253172317215</v>
      </c>
      <c r="HD52" s="8">
        <f t="shared" si="24"/>
        <v>59.603722626173152</v>
      </c>
      <c r="HE52" s="8">
        <f t="shared" si="24"/>
        <v>59.469495042819005</v>
      </c>
      <c r="HF52" s="8">
        <f t="shared" si="24"/>
        <v>59.335569739982574</v>
      </c>
      <c r="HG52" s="8">
        <f t="shared" si="24"/>
        <v>59.201946036928135</v>
      </c>
      <c r="HH52" s="8">
        <f t="shared" si="24"/>
        <v>59.068623254452973</v>
      </c>
      <c r="HI52" s="8">
        <f t="shared" si="24"/>
        <v>58.93560071488394</v>
      </c>
      <c r="HJ52" s="8">
        <f t="shared" si="24"/>
        <v>58.802877742074017</v>
      </c>
      <c r="HK52" s="8">
        <f t="shared" si="24"/>
        <v>58.670453661398867</v>
      </c>
      <c r="HL52" s="8">
        <f t="shared" si="24"/>
        <v>58.538327799753397</v>
      </c>
      <c r="HM52" s="8">
        <f t="shared" si="24"/>
        <v>58.406499485548352</v>
      </c>
      <c r="HN52" s="8">
        <f t="shared" si="24"/>
        <v>58.274968048706896</v>
      </c>
      <c r="HO52" s="8">
        <f t="shared" si="24"/>
        <v>58.143732820661207</v>
      </c>
      <c r="HP52" s="8">
        <f t="shared" si="24"/>
        <v>58.012793134349074</v>
      </c>
      <c r="HQ52" s="8">
        <f t="shared" si="24"/>
        <v>57.882148324210519</v>
      </c>
      <c r="HR52" s="8">
        <f t="shared" si="24"/>
        <v>57.751797726184392</v>
      </c>
      <c r="HS52" s="8">
        <f t="shared" si="24"/>
        <v>57.62174067770502</v>
      </c>
      <c r="HT52" s="8">
        <f t="shared" si="24"/>
        <v>57.491976517698824</v>
      </c>
      <c r="HU52" s="8">
        <f t="shared" si="24"/>
        <v>57.362504586580961</v>
      </c>
      <c r="HV52" s="8">
        <f t="shared" si="24"/>
        <v>57.23332422625198</v>
      </c>
      <c r="HW52" s="8">
        <f t="shared" si="24"/>
        <v>57.104434780094458</v>
      </c>
      <c r="HX52" s="8">
        <f t="shared" si="24"/>
        <v>56.97583559296968</v>
      </c>
      <c r="HY52" s="8">
        <f t="shared" si="24"/>
        <v>56.847526011214313</v>
      </c>
      <c r="HZ52" s="8">
        <f t="shared" si="24"/>
        <v>56.71950538263706</v>
      </c>
      <c r="IA52" s="8">
        <f t="shared" si="24"/>
        <v>56.591773056515358</v>
      </c>
      <c r="IB52" s="8">
        <f t="shared" si="24"/>
        <v>56.464328383592083</v>
      </c>
      <c r="IC52" s="8">
        <f t="shared" si="24"/>
        <v>56.337170716072229</v>
      </c>
      <c r="ID52" s="8">
        <f t="shared" si="24"/>
        <v>56.21029940761963</v>
      </c>
      <c r="IE52" s="8">
        <f t="shared" si="24"/>
        <v>56.083713813353668</v>
      </c>
      <c r="IF52" s="8">
        <f t="shared" si="24"/>
        <v>55.957413289845995</v>
      </c>
      <c r="IG52" s="8">
        <f t="shared" si="24"/>
        <v>55.831397195117262</v>
      </c>
      <c r="IH52" s="8">
        <f t="shared" si="24"/>
        <v>55.705664888633855</v>
      </c>
      <c r="II52" s="8">
        <f t="shared" si="24"/>
        <v>55.580215731304648</v>
      </c>
      <c r="IJ52" s="8">
        <f t="shared" si="24"/>
        <v>55.455049085477746</v>
      </c>
      <c r="IK52" s="8">
        <f t="shared" si="24"/>
        <v>55.33016431493725</v>
      </c>
      <c r="IL52" s="8">
        <f t="shared" si="24"/>
        <v>55.205560784900008</v>
      </c>
      <c r="IM52" s="8">
        <f t="shared" si="24"/>
        <v>55.081237862012415</v>
      </c>
      <c r="IN52" s="8">
        <f t="shared" si="24"/>
        <v>54.957194914347163</v>
      </c>
      <c r="IO52" s="8">
        <f t="shared" si="24"/>
        <v>54.833431311400048</v>
      </c>
      <c r="IP52" s="8">
        <f t="shared" si="24"/>
        <v>54.709946424086773</v>
      </c>
      <c r="IQ52" s="8">
        <f t="shared" si="24"/>
        <v>54.586739624739728</v>
      </c>
      <c r="IR52" s="8">
        <f t="shared" si="24"/>
        <v>54.463810287104813</v>
      </c>
      <c r="IS52" s="8">
        <f t="shared" si="24"/>
        <v>54.34115778633825</v>
      </c>
      <c r="IT52" s="8">
        <f t="shared" si="24"/>
        <v>54.218781499003413</v>
      </c>
      <c r="IU52" s="8">
        <f t="shared" si="24"/>
        <v>54.096680803067656</v>
      </c>
      <c r="IV52" s="8">
        <f t="shared" si="24"/>
        <v>53.974855077899143</v>
      </c>
      <c r="IW52" s="8">
        <f t="shared" si="24"/>
        <v>53.853303704263709</v>
      </c>
      <c r="IX52" s="8">
        <f t="shared" si="24"/>
        <v>53.732026064321708</v>
      </c>
      <c r="IY52" s="8">
        <f t="shared" si="24"/>
        <v>53.611021541624851</v>
      </c>
      <c r="IZ52" s="8">
        <f t="shared" ref="IZ52:LK52" si="25">IY52*(1-$C$43)</f>
        <v>53.490289521113112</v>
      </c>
      <c r="JA52" s="8">
        <f t="shared" si="25"/>
        <v>53.369829389111565</v>
      </c>
      <c r="JB52" s="8">
        <f t="shared" si="25"/>
        <v>53.249640533327288</v>
      </c>
      <c r="JC52" s="8">
        <f t="shared" si="25"/>
        <v>53.129722342846236</v>
      </c>
      <c r="JD52" s="8">
        <f t="shared" si="25"/>
        <v>53.010074208130142</v>
      </c>
      <c r="JE52" s="8">
        <f t="shared" si="25"/>
        <v>52.890695521013434</v>
      </c>
      <c r="JF52" s="8">
        <f t="shared" si="25"/>
        <v>52.771585674700113</v>
      </c>
      <c r="JG52" s="8">
        <f t="shared" si="25"/>
        <v>52.652744063760686</v>
      </c>
      <c r="JH52" s="8">
        <f t="shared" si="25"/>
        <v>52.534170084129094</v>
      </c>
      <c r="JI52" s="8">
        <f t="shared" si="25"/>
        <v>52.415863133099634</v>
      </c>
      <c r="JJ52" s="8">
        <f t="shared" si="25"/>
        <v>52.297822609323894</v>
      </c>
      <c r="JK52" s="8">
        <f t="shared" si="25"/>
        <v>52.180047912807694</v>
      </c>
      <c r="JL52" s="8">
        <f t="shared" si="25"/>
        <v>52.06253844490805</v>
      </c>
      <c r="JM52" s="8">
        <f t="shared" si="25"/>
        <v>51.945293608330118</v>
      </c>
      <c r="JN52" s="8">
        <f t="shared" si="25"/>
        <v>51.828312807124156</v>
      </c>
      <c r="JO52" s="8">
        <f t="shared" si="25"/>
        <v>51.711595446682509</v>
      </c>
      <c r="JP52" s="8">
        <f t="shared" si="25"/>
        <v>51.59514093373658</v>
      </c>
      <c r="JQ52" s="8">
        <f t="shared" si="25"/>
        <v>51.478948676353802</v>
      </c>
      <c r="JR52" s="8">
        <f t="shared" si="25"/>
        <v>51.363018083934655</v>
      </c>
      <c r="JS52" s="8">
        <f t="shared" si="25"/>
        <v>51.247348567209634</v>
      </c>
      <c r="JT52" s="8">
        <f t="shared" si="25"/>
        <v>51.131939538236274</v>
      </c>
      <c r="JU52" s="8">
        <f t="shared" si="25"/>
        <v>51.016790410396162</v>
      </c>
      <c r="JV52" s="8">
        <f t="shared" si="25"/>
        <v>50.901900598391947</v>
      </c>
      <c r="JW52" s="8">
        <f t="shared" si="25"/>
        <v>50.787269518244365</v>
      </c>
      <c r="JX52" s="8">
        <f t="shared" si="25"/>
        <v>50.67289658728928</v>
      </c>
      <c r="JY52" s="8">
        <f t="shared" si="25"/>
        <v>50.558781224174702</v>
      </c>
      <c r="JZ52" s="8">
        <f t="shared" si="25"/>
        <v>50.444922848857857</v>
      </c>
      <c r="KA52" s="8">
        <f t="shared" si="25"/>
        <v>50.331320882602228</v>
      </c>
      <c r="KB52" s="8">
        <f t="shared" si="25"/>
        <v>50.217974747974608</v>
      </c>
      <c r="KC52" s="8">
        <f t="shared" si="25"/>
        <v>50.104883868842165</v>
      </c>
      <c r="KD52" s="8">
        <f t="shared" si="25"/>
        <v>49.99204767036953</v>
      </c>
      <c r="KE52" s="8">
        <f t="shared" si="25"/>
        <v>49.879465579015857</v>
      </c>
      <c r="KF52" s="8">
        <f t="shared" si="25"/>
        <v>49.767137022531912</v>
      </c>
      <c r="KG52" s="8">
        <f t="shared" si="25"/>
        <v>49.655061429957172</v>
      </c>
      <c r="KH52" s="8">
        <f t="shared" si="25"/>
        <v>49.543238231616904</v>
      </c>
      <c r="KI52" s="8">
        <f t="shared" si="25"/>
        <v>49.431666859119304</v>
      </c>
      <c r="KJ52" s="8">
        <f t="shared" si="25"/>
        <v>49.320346745352566</v>
      </c>
      <c r="KK52" s="8">
        <f t="shared" si="25"/>
        <v>49.209277324482031</v>
      </c>
      <c r="KL52" s="8">
        <f t="shared" si="25"/>
        <v>49.098458031947295</v>
      </c>
      <c r="KM52" s="8">
        <f t="shared" si="25"/>
        <v>48.987888304459347</v>
      </c>
      <c r="KN52" s="8">
        <f t="shared" si="25"/>
        <v>48.877567579997702</v>
      </c>
      <c r="KO52" s="8">
        <f t="shared" si="25"/>
        <v>48.767495297807542</v>
      </c>
      <c r="KP52" s="8">
        <f t="shared" si="25"/>
        <v>48.65767089839688</v>
      </c>
      <c r="KQ52" s="8">
        <f t="shared" si="25"/>
        <v>48.548093823533691</v>
      </c>
      <c r="KR52" s="8">
        <f t="shared" si="25"/>
        <v>48.438763516243093</v>
      </c>
      <c r="KS52" s="8">
        <f t="shared" si="25"/>
        <v>48.32967942080451</v>
      </c>
      <c r="KT52" s="8">
        <f t="shared" si="25"/>
        <v>48.220840982748854</v>
      </c>
      <c r="KU52" s="8">
        <f t="shared" si="25"/>
        <v>48.1122476488557</v>
      </c>
      <c r="KV52" s="8">
        <f t="shared" si="25"/>
        <v>48.003898867150475</v>
      </c>
      <c r="KW52" s="8">
        <f t="shared" si="25"/>
        <v>47.895794086901653</v>
      </c>
      <c r="KX52" s="8">
        <f t="shared" si="25"/>
        <v>47.787932758617949</v>
      </c>
      <c r="KY52" s="8">
        <f t="shared" si="25"/>
        <v>47.680314334045541</v>
      </c>
      <c r="KZ52" s="8">
        <f t="shared" si="25"/>
        <v>47.572938266165266</v>
      </c>
      <c r="LA52" s="8">
        <f t="shared" si="25"/>
        <v>47.46580400918986</v>
      </c>
      <c r="LB52" s="8">
        <f t="shared" si="25"/>
        <v>47.358911018561166</v>
      </c>
      <c r="LC52" s="8">
        <f t="shared" si="25"/>
        <v>47.252258750947362</v>
      </c>
      <c r="LD52" s="8">
        <f t="shared" si="25"/>
        <v>47.145846664240224</v>
      </c>
      <c r="LE52" s="8">
        <f t="shared" si="25"/>
        <v>47.039674217552353</v>
      </c>
      <c r="LF52" s="8">
        <f t="shared" si="25"/>
        <v>46.933740871214425</v>
      </c>
      <c r="LG52" s="8">
        <f t="shared" si="25"/>
        <v>46.828046086772446</v>
      </c>
      <c r="LH52" s="8">
        <f t="shared" si="25"/>
        <v>46.72258932698503</v>
      </c>
      <c r="LI52" s="8">
        <f t="shared" si="25"/>
        <v>46.617370055820658</v>
      </c>
      <c r="LJ52" s="8">
        <f t="shared" si="25"/>
        <v>46.512387738454947</v>
      </c>
      <c r="LK52" s="8">
        <f t="shared" si="25"/>
        <v>46.407641841267946</v>
      </c>
      <c r="LL52" s="8">
        <f t="shared" ref="LL52:NW52" si="26">LK52*(1-$C$43)</f>
        <v>46.303131831841412</v>
      </c>
      <c r="LM52" s="8">
        <f t="shared" si="26"/>
        <v>46.198857178956104</v>
      </c>
      <c r="LN52" s="8">
        <f t="shared" si="26"/>
        <v>46.094817352589089</v>
      </c>
      <c r="LO52" s="8">
        <f t="shared" si="26"/>
        <v>45.991011823911059</v>
      </c>
      <c r="LP52" s="8">
        <f t="shared" si="26"/>
        <v>45.887440065283613</v>
      </c>
      <c r="LQ52" s="8">
        <f t="shared" si="26"/>
        <v>45.784101550256594</v>
      </c>
      <c r="LR52" s="8">
        <f t="shared" si="26"/>
        <v>45.680995753565412</v>
      </c>
      <c r="LS52" s="8">
        <f t="shared" si="26"/>
        <v>45.578122151128383</v>
      </c>
      <c r="LT52" s="8">
        <f t="shared" si="26"/>
        <v>45.475480220044041</v>
      </c>
      <c r="LU52" s="8">
        <f t="shared" si="26"/>
        <v>45.373069438588502</v>
      </c>
      <c r="LV52" s="8">
        <f t="shared" si="26"/>
        <v>45.2708892862128</v>
      </c>
      <c r="LW52" s="8">
        <f t="shared" si="26"/>
        <v>45.168939243540244</v>
      </c>
      <c r="LX52" s="8">
        <f t="shared" si="26"/>
        <v>45.067218792363789</v>
      </c>
      <c r="LY52" s="8">
        <f t="shared" si="26"/>
        <v>44.965727415643386</v>
      </c>
      <c r="LZ52" s="8">
        <f t="shared" si="26"/>
        <v>44.864464597503357</v>
      </c>
      <c r="MA52" s="8">
        <f t="shared" si="26"/>
        <v>44.763429823229778</v>
      </c>
      <c r="MB52" s="8">
        <f t="shared" si="26"/>
        <v>44.662622579267861</v>
      </c>
      <c r="MC52" s="8">
        <f t="shared" si="26"/>
        <v>44.562042353219347</v>
      </c>
      <c r="MD52" s="8">
        <f t="shared" si="26"/>
        <v>44.461688633839898</v>
      </c>
      <c r="ME52" s="8">
        <f t="shared" si="26"/>
        <v>44.361560911036491</v>
      </c>
      <c r="MF52" s="8">
        <f t="shared" si="26"/>
        <v>44.261658675864837</v>
      </c>
      <c r="MG52" s="8">
        <f t="shared" si="26"/>
        <v>44.161981420526786</v>
      </c>
      <c r="MH52" s="8">
        <f t="shared" si="26"/>
        <v>44.062528638367759</v>
      </c>
      <c r="MI52" s="8">
        <f t="shared" si="26"/>
        <v>43.963299823874152</v>
      </c>
      <c r="MJ52" s="8">
        <f t="shared" si="26"/>
        <v>43.864294472670785</v>
      </c>
      <c r="MK52" s="8">
        <f t="shared" si="26"/>
        <v>43.765512081518331</v>
      </c>
      <c r="ML52" s="8">
        <f t="shared" si="26"/>
        <v>43.666952148310749</v>
      </c>
      <c r="MM52" s="8">
        <f t="shared" si="26"/>
        <v>43.568614172072749</v>
      </c>
      <c r="MN52" s="8">
        <f t="shared" si="26"/>
        <v>43.470497652957242</v>
      </c>
      <c r="MO52" s="8">
        <f t="shared" si="26"/>
        <v>43.372602092242779</v>
      </c>
      <c r="MP52" s="8">
        <f t="shared" si="26"/>
        <v>43.274926992331046</v>
      </c>
      <c r="MQ52" s="8">
        <f t="shared" si="26"/>
        <v>43.177471856744319</v>
      </c>
      <c r="MR52" s="8">
        <f t="shared" si="26"/>
        <v>43.080236190122932</v>
      </c>
      <c r="MS52" s="8">
        <f t="shared" si="26"/>
        <v>42.983219498222773</v>
      </c>
      <c r="MT52" s="8">
        <f t="shared" si="26"/>
        <v>42.886421287912775</v>
      </c>
      <c r="MU52" s="8">
        <f t="shared" si="26"/>
        <v>42.789841067172397</v>
      </c>
      <c r="MV52" s="8">
        <f t="shared" si="26"/>
        <v>42.693478345089126</v>
      </c>
      <c r="MW52" s="8">
        <f t="shared" si="26"/>
        <v>42.597332631855984</v>
      </c>
      <c r="MX52" s="8">
        <f t="shared" si="26"/>
        <v>42.501403438769046</v>
      </c>
      <c r="MY52" s="8">
        <f t="shared" si="26"/>
        <v>42.405690278224938</v>
      </c>
      <c r="MZ52" s="8">
        <f t="shared" si="26"/>
        <v>42.310192663718375</v>
      </c>
      <c r="NA52" s="8">
        <f t="shared" si="26"/>
        <v>42.214910109839678</v>
      </c>
      <c r="NB52" s="8">
        <f t="shared" si="26"/>
        <v>42.119842132272318</v>
      </c>
      <c r="NC52" s="8">
        <f t="shared" si="26"/>
        <v>42.024988247790439</v>
      </c>
      <c r="ND52" s="8">
        <f t="shared" si="26"/>
        <v>41.930347974256414</v>
      </c>
      <c r="NE52" s="8">
        <f t="shared" si="26"/>
        <v>41.835920830618385</v>
      </c>
      <c r="NF52" s="8">
        <f t="shared" si="26"/>
        <v>41.741706336907832</v>
      </c>
      <c r="NG52" s="8">
        <f t="shared" si="26"/>
        <v>41.647704014237114</v>
      </c>
      <c r="NH52" s="8">
        <f t="shared" si="26"/>
        <v>41.553913384797049</v>
      </c>
      <c r="NI52" s="8">
        <f t="shared" si="26"/>
        <v>41.460333971854482</v>
      </c>
      <c r="NJ52" s="8">
        <f t="shared" si="26"/>
        <v>41.366965299749864</v>
      </c>
      <c r="NK52" s="8">
        <f t="shared" si="26"/>
        <v>41.273806893894829</v>
      </c>
      <c r="NL52" s="8">
        <f t="shared" si="26"/>
        <v>41.180858280769776</v>
      </c>
      <c r="NM52" s="8">
        <f t="shared" si="26"/>
        <v>41.088118987921483</v>
      </c>
      <c r="NN52" s="8">
        <f t="shared" si="26"/>
        <v>40.995588543960686</v>
      </c>
      <c r="NO52" s="8">
        <f t="shared" si="26"/>
        <v>40.903266478559686</v>
      </c>
      <c r="NP52" s="8">
        <f t="shared" si="26"/>
        <v>40.811152322449971</v>
      </c>
      <c r="NQ52" s="8">
        <f t="shared" si="26"/>
        <v>40.719245607419815</v>
      </c>
      <c r="NR52" s="8">
        <f t="shared" si="26"/>
        <v>40.627545866311905</v>
      </c>
      <c r="NS52" s="8">
        <f t="shared" si="26"/>
        <v>40.536052633020972</v>
      </c>
      <c r="NT52" s="8">
        <f t="shared" si="26"/>
        <v>40.444765442491409</v>
      </c>
      <c r="NU52" s="8">
        <f t="shared" si="26"/>
        <v>40.353683830714914</v>
      </c>
      <c r="NV52" s="8">
        <f t="shared" si="26"/>
        <v>40.262807334728144</v>
      </c>
      <c r="NW52" s="8">
        <f t="shared" si="26"/>
        <v>40.172135492610337</v>
      </c>
      <c r="NX52" s="8">
        <f t="shared" ref="NX52:QI52" si="27">NW52*(1-$C$43)</f>
        <v>40.081667843480979</v>
      </c>
      <c r="NY52" s="8">
        <f t="shared" si="27"/>
        <v>39.991403927497458</v>
      </c>
      <c r="NZ52" s="8">
        <f t="shared" si="27"/>
        <v>39.901343285852732</v>
      </c>
      <c r="OA52" s="8">
        <f t="shared" si="27"/>
        <v>39.811485460772992</v>
      </c>
      <c r="OB52" s="8">
        <f t="shared" si="27"/>
        <v>39.721829995515328</v>
      </c>
      <c r="OC52" s="8">
        <f t="shared" si="27"/>
        <v>39.632376434365426</v>
      </c>
      <c r="OD52" s="8">
        <f t="shared" si="27"/>
        <v>39.543124322635236</v>
      </c>
      <c r="OE52" s="8">
        <f t="shared" si="27"/>
        <v>39.454073206660659</v>
      </c>
      <c r="OF52" s="8">
        <f t="shared" si="27"/>
        <v>39.365222633799256</v>
      </c>
      <c r="OG52" s="8">
        <f t="shared" si="27"/>
        <v>39.276572152427939</v>
      </c>
      <c r="OH52" s="8">
        <f t="shared" si="27"/>
        <v>39.18812131194067</v>
      </c>
      <c r="OI52" s="8">
        <f t="shared" si="27"/>
        <v>39.09986966274618</v>
      </c>
      <c r="OJ52" s="8">
        <f t="shared" si="27"/>
        <v>39.011816756265674</v>
      </c>
      <c r="OK52" s="8">
        <f t="shared" si="27"/>
        <v>38.923962144930563</v>
      </c>
      <c r="OL52" s="8">
        <f t="shared" si="27"/>
        <v>38.836305382180178</v>
      </c>
      <c r="OM52" s="8">
        <f t="shared" si="27"/>
        <v>38.74884602245951</v>
      </c>
      <c r="ON52" s="8">
        <f t="shared" si="27"/>
        <v>38.661583621216927</v>
      </c>
      <c r="OO52" s="8">
        <f t="shared" si="27"/>
        <v>38.574517734901946</v>
      </c>
      <c r="OP52" s="8">
        <f t="shared" si="27"/>
        <v>38.487647920962942</v>
      </c>
      <c r="OQ52" s="8">
        <f t="shared" si="27"/>
        <v>38.400973737844936</v>
      </c>
      <c r="OR52" s="8">
        <f t="shared" si="27"/>
        <v>38.314494744987307</v>
      </c>
      <c r="OS52" s="8">
        <f t="shared" si="27"/>
        <v>38.228210502821597</v>
      </c>
      <c r="OT52" s="8">
        <f t="shared" si="27"/>
        <v>38.142120572769244</v>
      </c>
      <c r="OU52" s="8">
        <f t="shared" si="27"/>
        <v>38.056224517239365</v>
      </c>
      <c r="OV52" s="8">
        <f t="shared" si="27"/>
        <v>37.97052189962654</v>
      </c>
      <c r="OW52" s="8">
        <f t="shared" si="27"/>
        <v>37.88501228430858</v>
      </c>
      <c r="OX52" s="8">
        <f t="shared" si="27"/>
        <v>37.799695236644318</v>
      </c>
      <c r="OY52" s="8">
        <f t="shared" si="27"/>
        <v>37.714570322971397</v>
      </c>
      <c r="OZ52" s="8">
        <f t="shared" si="27"/>
        <v>37.629637110604065</v>
      </c>
      <c r="PA52" s="8">
        <f t="shared" si="27"/>
        <v>37.544895167830987</v>
      </c>
      <c r="PB52" s="8">
        <f t="shared" si="27"/>
        <v>37.460344063913027</v>
      </c>
      <c r="PC52" s="8">
        <f t="shared" si="27"/>
        <v>37.375983369081091</v>
      </c>
      <c r="PD52" s="8">
        <f t="shared" si="27"/>
        <v>37.291812654533921</v>
      </c>
      <c r="PE52" s="8">
        <f t="shared" si="27"/>
        <v>37.207831492435908</v>
      </c>
      <c r="PF52" s="8">
        <f t="shared" si="27"/>
        <v>37.124039455914939</v>
      </c>
      <c r="PG52" s="8">
        <f t="shared" si="27"/>
        <v>37.040436119060217</v>
      </c>
      <c r="PH52" s="8">
        <f t="shared" si="27"/>
        <v>36.957021056920091</v>
      </c>
      <c r="PI52" s="8">
        <f t="shared" si="27"/>
        <v>36.873793845499904</v>
      </c>
      <c r="PJ52" s="8">
        <f t="shared" si="27"/>
        <v>36.790754061759834</v>
      </c>
      <c r="PK52" s="8">
        <f t="shared" si="27"/>
        <v>36.707901283612749</v>
      </c>
      <c r="PL52" s="8">
        <f t="shared" si="27"/>
        <v>36.62523508992205</v>
      </c>
      <c r="PM52" s="8">
        <f t="shared" si="27"/>
        <v>36.542755060499545</v>
      </c>
      <c r="PN52" s="8">
        <f t="shared" si="27"/>
        <v>36.460460776103297</v>
      </c>
      <c r="PO52" s="8">
        <f t="shared" si="27"/>
        <v>36.378351818435512</v>
      </c>
      <c r="PP52" s="8">
        <f t="shared" si="27"/>
        <v>36.296427770140397</v>
      </c>
      <c r="PQ52" s="8">
        <f t="shared" si="27"/>
        <v>36.214688214802038</v>
      </c>
      <c r="PR52" s="8">
        <f t="shared" si="27"/>
        <v>36.133132736942301</v>
      </c>
      <c r="PS52" s="8">
        <f t="shared" si="27"/>
        <v>36.051760922018708</v>
      </c>
      <c r="PT52" s="8">
        <f t="shared" si="27"/>
        <v>35.970572356422323</v>
      </c>
      <c r="PU52" s="8">
        <f t="shared" si="27"/>
        <v>35.889566627475659</v>
      </c>
      <c r="PV52" s="8">
        <f t="shared" si="27"/>
        <v>35.808743323430583</v>
      </c>
      <c r="PW52" s="8">
        <f t="shared" si="27"/>
        <v>35.728102033466214</v>
      </c>
      <c r="PX52" s="8">
        <f t="shared" si="27"/>
        <v>35.647642347686848</v>
      </c>
      <c r="PY52" s="8">
        <f t="shared" si="27"/>
        <v>35.567363857119858</v>
      </c>
      <c r="PZ52" s="8">
        <f t="shared" si="27"/>
        <v>35.48726615371362</v>
      </c>
      <c r="QA52" s="8">
        <f t="shared" si="27"/>
        <v>35.407348830335458</v>
      </c>
      <c r="QB52" s="8">
        <f t="shared" si="27"/>
        <v>35.327611480769541</v>
      </c>
      <c r="QC52" s="8">
        <f t="shared" si="27"/>
        <v>35.248053699714845</v>
      </c>
      <c r="QD52" s="8">
        <f t="shared" si="27"/>
        <v>35.168675082783089</v>
      </c>
      <c r="QE52" s="8">
        <f t="shared" si="27"/>
        <v>35.08947522649666</v>
      </c>
      <c r="QF52" s="8">
        <f t="shared" si="27"/>
        <v>35.010453728286585</v>
      </c>
      <c r="QG52" s="8">
        <f t="shared" si="27"/>
        <v>34.931610186490481</v>
      </c>
      <c r="QH52" s="8">
        <f t="shared" si="27"/>
        <v>34.8529442003505</v>
      </c>
      <c r="QI52" s="8">
        <f t="shared" si="27"/>
        <v>34.77445537001131</v>
      </c>
      <c r="QJ52" s="8">
        <f t="shared" ref="QJ52:SU52" si="28">QI52*(1-$C$43)</f>
        <v>34.696143296518045</v>
      </c>
      <c r="QK52" s="8">
        <f t="shared" si="28"/>
        <v>34.618007581814283</v>
      </c>
      <c r="QL52" s="8">
        <f t="shared" si="28"/>
        <v>34.540047828740036</v>
      </c>
      <c r="QM52" s="8">
        <f t="shared" si="28"/>
        <v>34.462263641029715</v>
      </c>
      <c r="QN52" s="8">
        <f t="shared" si="28"/>
        <v>34.384654623310112</v>
      </c>
      <c r="QO52" s="8">
        <f t="shared" si="28"/>
        <v>34.307220381098418</v>
      </c>
      <c r="QP52" s="8">
        <f t="shared" si="28"/>
        <v>34.229960520800184</v>
      </c>
      <c r="QQ52" s="8">
        <f t="shared" si="28"/>
        <v>34.152874649707343</v>
      </c>
      <c r="QR52" s="8">
        <f t="shared" si="28"/>
        <v>34.075962375996198</v>
      </c>
      <c r="QS52" s="8">
        <f t="shared" si="28"/>
        <v>33.999223308725455</v>
      </c>
      <c r="QT52" s="8">
        <f t="shared" si="28"/>
        <v>33.922657057834201</v>
      </c>
      <c r="QU52" s="8">
        <f t="shared" si="28"/>
        <v>33.846263234139954</v>
      </c>
      <c r="QV52" s="8">
        <f t="shared" si="28"/>
        <v>33.770041449336667</v>
      </c>
      <c r="QW52" s="8">
        <f t="shared" si="28"/>
        <v>33.693991315992761</v>
      </c>
      <c r="QX52" s="8">
        <f t="shared" si="28"/>
        <v>33.618112447549144</v>
      </c>
      <c r="QY52" s="8">
        <f t="shared" si="28"/>
        <v>33.542404458317264</v>
      </c>
      <c r="QZ52" s="8">
        <f t="shared" si="28"/>
        <v>33.466866963477131</v>
      </c>
      <c r="RA52" s="8">
        <f t="shared" si="28"/>
        <v>33.391499579075379</v>
      </c>
      <c r="RB52" s="8">
        <f t="shared" si="28"/>
        <v>33.3163019220233</v>
      </c>
      <c r="RC52" s="8">
        <f t="shared" si="28"/>
        <v>33.2412736100949</v>
      </c>
      <c r="RD52" s="8">
        <f t="shared" si="28"/>
        <v>33.166414261924963</v>
      </c>
      <c r="RE52" s="8">
        <f t="shared" si="28"/>
        <v>33.091723497007109</v>
      </c>
      <c r="RF52" s="8">
        <f t="shared" si="28"/>
        <v>33.017200935691847</v>
      </c>
      <c r="RG52" s="8">
        <f t="shared" si="28"/>
        <v>32.942846199184665</v>
      </c>
      <c r="RH52" s="8">
        <f t="shared" si="28"/>
        <v>32.868658909544102</v>
      </c>
      <c r="RI52" s="8">
        <f t="shared" si="28"/>
        <v>32.794638689679807</v>
      </c>
      <c r="RJ52" s="8">
        <f t="shared" si="28"/>
        <v>32.720785163350648</v>
      </c>
      <c r="RK52" s="8">
        <f t="shared" si="28"/>
        <v>32.647097955162778</v>
      </c>
      <c r="RL52" s="8">
        <f t="shared" si="28"/>
        <v>32.573576690567748</v>
      </c>
      <c r="RM52" s="8">
        <f t="shared" si="28"/>
        <v>32.500220995860587</v>
      </c>
      <c r="RN52" s="8">
        <f t="shared" si="28"/>
        <v>32.427030498177906</v>
      </c>
      <c r="RO52" s="8">
        <f t="shared" si="28"/>
        <v>32.354004825496006</v>
      </c>
      <c r="RP52" s="8">
        <f t="shared" si="28"/>
        <v>32.281143606628987</v>
      </c>
      <c r="RQ52" s="8">
        <f t="shared" si="28"/>
        <v>32.208446471226857</v>
      </c>
      <c r="RR52" s="8">
        <f t="shared" si="28"/>
        <v>32.135913049773656</v>
      </c>
      <c r="RS52" s="8">
        <f t="shared" si="28"/>
        <v>32.063542973585562</v>
      </c>
      <c r="RT52" s="8">
        <f t="shared" si="28"/>
        <v>31.991335874809046</v>
      </c>
      <c r="RU52" s="8">
        <f t="shared" si="28"/>
        <v>31.919291386418976</v>
      </c>
      <c r="RV52" s="8">
        <f t="shared" si="28"/>
        <v>31.847409142216758</v>
      </c>
      <c r="RW52" s="8">
        <f t="shared" si="28"/>
        <v>31.775688776828485</v>
      </c>
      <c r="RX52" s="8">
        <f t="shared" si="28"/>
        <v>31.704129925703064</v>
      </c>
      <c r="RY52" s="8">
        <f t="shared" si="28"/>
        <v>31.632732225110381</v>
      </c>
      <c r="RZ52" s="8">
        <f t="shared" si="28"/>
        <v>31.561495312139431</v>
      </c>
      <c r="SA52" s="8">
        <f t="shared" si="28"/>
        <v>31.490418824696494</v>
      </c>
      <c r="SB52" s="8">
        <f t="shared" si="28"/>
        <v>31.419502401503276</v>
      </c>
      <c r="SC52" s="8">
        <f t="shared" si="28"/>
        <v>31.348745682095089</v>
      </c>
      <c r="SD52" s="8">
        <f t="shared" si="28"/>
        <v>31.278148306819009</v>
      </c>
      <c r="SE52" s="8">
        <f t="shared" si="28"/>
        <v>31.207709916832052</v>
      </c>
      <c r="SF52" s="8">
        <f t="shared" si="28"/>
        <v>31.137430154099345</v>
      </c>
      <c r="SG52" s="8">
        <f t="shared" si="28"/>
        <v>31.067308661392314</v>
      </c>
      <c r="SH52" s="8">
        <f t="shared" si="28"/>
        <v>30.997345082286856</v>
      </c>
      <c r="SI52" s="8">
        <f t="shared" si="28"/>
        <v>30.927539061161546</v>
      </c>
      <c r="SJ52" s="8">
        <f t="shared" si="28"/>
        <v>30.857890243195811</v>
      </c>
      <c r="SK52" s="8">
        <f t="shared" si="28"/>
        <v>30.788398274368134</v>
      </c>
      <c r="SL52" s="8">
        <f t="shared" si="28"/>
        <v>30.719062801454257</v>
      </c>
      <c r="SM52" s="8">
        <f t="shared" si="28"/>
        <v>30.64988347202538</v>
      </c>
      <c r="SN52" s="8">
        <f t="shared" si="28"/>
        <v>30.580859934446377</v>
      </c>
      <c r="SO52" s="8">
        <f t="shared" si="28"/>
        <v>30.511991837874003</v>
      </c>
      <c r="SP52" s="8">
        <f t="shared" si="28"/>
        <v>30.44327883225511</v>
      </c>
      <c r="SQ52" s="8">
        <f t="shared" si="28"/>
        <v>30.374720568324872</v>
      </c>
      <c r="SR52" s="8">
        <f t="shared" si="28"/>
        <v>30.306316697605002</v>
      </c>
      <c r="SS52" s="8">
        <f t="shared" si="28"/>
        <v>30.238066872401994</v>
      </c>
      <c r="ST52" s="8">
        <f t="shared" si="28"/>
        <v>30.169970745805344</v>
      </c>
      <c r="SU52" s="8">
        <f t="shared" si="28"/>
        <v>30.102027971685789</v>
      </c>
      <c r="SV52" s="8">
        <f t="shared" ref="SV52:VG52" si="29">SU52*(1-$C$43)</f>
        <v>30.034238204693551</v>
      </c>
      <c r="SW52" s="8">
        <f t="shared" si="29"/>
        <v>29.966601100256579</v>
      </c>
      <c r="SX52" s="8">
        <f t="shared" si="29"/>
        <v>29.899116314578801</v>
      </c>
      <c r="SY52" s="8">
        <f t="shared" si="29"/>
        <v>29.83178350463837</v>
      </c>
      <c r="SZ52" s="8">
        <f t="shared" si="29"/>
        <v>29.764602328185923</v>
      </c>
      <c r="TA52" s="8">
        <f t="shared" si="29"/>
        <v>29.697572443742846</v>
      </c>
      <c r="TB52" s="8">
        <f t="shared" si="29"/>
        <v>29.630693510599535</v>
      </c>
      <c r="TC52" s="8">
        <f t="shared" si="29"/>
        <v>29.563965188813665</v>
      </c>
      <c r="TD52" s="8">
        <f t="shared" si="29"/>
        <v>29.497387139208456</v>
      </c>
      <c r="TE52" s="8">
        <f t="shared" si="29"/>
        <v>29.430959023370956</v>
      </c>
      <c r="TF52" s="8">
        <f t="shared" si="29"/>
        <v>29.364680503650323</v>
      </c>
      <c r="TG52" s="8">
        <f t="shared" si="29"/>
        <v>29.298551243156101</v>
      </c>
      <c r="TH52" s="8">
        <f t="shared" si="29"/>
        <v>29.232570905756514</v>
      </c>
      <c r="TI52" s="8">
        <f t="shared" si="29"/>
        <v>29.166739156076751</v>
      </c>
      <c r="TJ52" s="8">
        <f t="shared" si="29"/>
        <v>29.101055659497266</v>
      </c>
      <c r="TK52" s="8">
        <f t="shared" si="29"/>
        <v>29.035520082152079</v>
      </c>
      <c r="TL52" s="8">
        <f t="shared" si="29"/>
        <v>28.97013209092707</v>
      </c>
      <c r="TM52" s="8">
        <f t="shared" si="29"/>
        <v>28.9048913534583</v>
      </c>
      <c r="TN52" s="8">
        <f t="shared" si="29"/>
        <v>28.839797538130313</v>
      </c>
      <c r="TO52" s="8">
        <f t="shared" si="29"/>
        <v>28.774850314074442</v>
      </c>
      <c r="TP52" s="8">
        <f t="shared" si="29"/>
        <v>28.710049351167147</v>
      </c>
      <c r="TQ52" s="8">
        <f t="shared" si="29"/>
        <v>28.645394320028316</v>
      </c>
      <c r="TR52" s="8">
        <f t="shared" si="29"/>
        <v>28.580884892019611</v>
      </c>
      <c r="TS52" s="8">
        <f t="shared" si="29"/>
        <v>28.516520739242782</v>
      </c>
      <c r="TT52" s="8">
        <f t="shared" si="29"/>
        <v>28.452301534538005</v>
      </c>
      <c r="TU52" s="8">
        <f t="shared" si="29"/>
        <v>28.388226951482224</v>
      </c>
      <c r="TV52" s="8">
        <f t="shared" si="29"/>
        <v>28.324296664387486</v>
      </c>
      <c r="TW52" s="8">
        <f t="shared" si="29"/>
        <v>28.260510348299285</v>
      </c>
      <c r="TX52" s="8">
        <f t="shared" si="29"/>
        <v>28.196867678994913</v>
      </c>
      <c r="TY52" s="8">
        <f t="shared" si="29"/>
        <v>28.133368332981817</v>
      </c>
      <c r="TZ52" s="8">
        <f t="shared" si="29"/>
        <v>28.070011987495942</v>
      </c>
      <c r="UA52" s="8">
        <f t="shared" si="29"/>
        <v>28.006798320500099</v>
      </c>
      <c r="UB52" s="8">
        <f t="shared" si="29"/>
        <v>27.943727010682331</v>
      </c>
      <c r="UC52" s="8">
        <f t="shared" si="29"/>
        <v>27.880797737454273</v>
      </c>
      <c r="UD52" s="8">
        <f t="shared" si="29"/>
        <v>27.818010180949525</v>
      </c>
      <c r="UE52" s="8">
        <f t="shared" si="29"/>
        <v>27.755364022022025</v>
      </c>
      <c r="UF52" s="8">
        <f t="shared" si="29"/>
        <v>27.692858942244431</v>
      </c>
      <c r="UG52" s="8">
        <f t="shared" si="29"/>
        <v>27.630494623906497</v>
      </c>
      <c r="UH52" s="8">
        <f t="shared" si="29"/>
        <v>27.568270750013458</v>
      </c>
      <c r="UI52" s="8">
        <f t="shared" si="29"/>
        <v>27.506187004284428</v>
      </c>
      <c r="UJ52" s="8">
        <f t="shared" si="29"/>
        <v>27.44424307115078</v>
      </c>
      <c r="UK52" s="8">
        <f t="shared" si="29"/>
        <v>27.382438635754546</v>
      </c>
      <c r="UL52" s="8">
        <f t="shared" si="29"/>
        <v>27.320773383946825</v>
      </c>
      <c r="UM52" s="8">
        <f t="shared" si="29"/>
        <v>27.259247002286177</v>
      </c>
      <c r="UN52" s="8">
        <f t="shared" si="29"/>
        <v>27.197859178037028</v>
      </c>
      <c r="UO52" s="8">
        <f t="shared" si="29"/>
        <v>27.136609599168089</v>
      </c>
      <c r="UP52" s="8">
        <f t="shared" si="29"/>
        <v>27.075497954350762</v>
      </c>
      <c r="UQ52" s="8">
        <f t="shared" si="29"/>
        <v>27.014523932957562</v>
      </c>
      <c r="UR52" s="8">
        <f t="shared" si="29"/>
        <v>26.953687225060541</v>
      </c>
      <c r="US52" s="8">
        <f t="shared" si="29"/>
        <v>26.892987521429703</v>
      </c>
      <c r="UT52" s="8">
        <f t="shared" si="29"/>
        <v>26.832424513531443</v>
      </c>
      <c r="UU52" s="8">
        <f t="shared" si="29"/>
        <v>26.771997893526969</v>
      </c>
      <c r="UV52" s="8">
        <f t="shared" si="29"/>
        <v>26.711707354270747</v>
      </c>
      <c r="UW52" s="8">
        <f t="shared" si="29"/>
        <v>26.651552589308928</v>
      </c>
      <c r="UX52" s="8">
        <f t="shared" si="29"/>
        <v>26.591533292877802</v>
      </c>
      <c r="UY52" s="8">
        <f t="shared" si="29"/>
        <v>26.531649159902241</v>
      </c>
      <c r="UZ52" s="8">
        <f t="shared" si="29"/>
        <v>26.471899885994141</v>
      </c>
      <c r="VA52" s="8">
        <f t="shared" si="29"/>
        <v>26.412285167450882</v>
      </c>
      <c r="VB52" s="8">
        <f t="shared" si="29"/>
        <v>26.352804701253781</v>
      </c>
      <c r="VC52" s="8">
        <f t="shared" si="29"/>
        <v>26.293458185066555</v>
      </c>
      <c r="VD52" s="8">
        <f t="shared" si="29"/>
        <v>26.234245317233785</v>
      </c>
      <c r="VE52" s="8">
        <f t="shared" si="29"/>
        <v>26.175165796779375</v>
      </c>
      <c r="VF52" s="8">
        <f t="shared" si="29"/>
        <v>26.116219323405026</v>
      </c>
      <c r="VG52" s="8">
        <f t="shared" si="29"/>
        <v>26.057405597488717</v>
      </c>
      <c r="VH52" s="8">
        <f t="shared" ref="VH52:XS52" si="30">VG52*(1-$C$43)</f>
        <v>25.998724320083173</v>
      </c>
      <c r="VI52" s="8">
        <f t="shared" si="30"/>
        <v>25.940175192914346</v>
      </c>
      <c r="VJ52" s="8">
        <f t="shared" si="30"/>
        <v>25.8817579183799</v>
      </c>
      <c r="VK52" s="8">
        <f t="shared" si="30"/>
        <v>25.823472199547709</v>
      </c>
      <c r="VL52" s="8">
        <f t="shared" si="30"/>
        <v>25.765317740154327</v>
      </c>
      <c r="VM52" s="8">
        <f t="shared" si="30"/>
        <v>25.707294244603499</v>
      </c>
      <c r="VN52" s="8">
        <f t="shared" si="30"/>
        <v>25.649401417964651</v>
      </c>
      <c r="VO52" s="8">
        <f t="shared" si="30"/>
        <v>25.591638965971395</v>
      </c>
      <c r="VP52" s="8">
        <f t="shared" si="30"/>
        <v>25.534006595020028</v>
      </c>
      <c r="VQ52" s="8">
        <f t="shared" si="30"/>
        <v>25.476504012168043</v>
      </c>
      <c r="VR52" s="8">
        <f t="shared" si="30"/>
        <v>25.419130925132638</v>
      </c>
      <c r="VS52" s="8">
        <f t="shared" si="30"/>
        <v>25.36188704228924</v>
      </c>
      <c r="VT52" s="8">
        <f t="shared" si="30"/>
        <v>25.304772072670005</v>
      </c>
      <c r="VU52" s="8">
        <f t="shared" si="30"/>
        <v>25.247785725962352</v>
      </c>
      <c r="VV52" s="8">
        <f t="shared" si="30"/>
        <v>25.190927712507484</v>
      </c>
      <c r="VW52" s="8">
        <f t="shared" si="30"/>
        <v>25.134197743298916</v>
      </c>
      <c r="VX52" s="8">
        <f t="shared" si="30"/>
        <v>25.077595529981007</v>
      </c>
      <c r="VY52" s="8">
        <f t="shared" si="30"/>
        <v>25.02112078484749</v>
      </c>
      <c r="VZ52" s="8">
        <f t="shared" si="30"/>
        <v>24.964773220840012</v>
      </c>
      <c r="WA52" s="8">
        <f t="shared" si="30"/>
        <v>24.908552551546681</v>
      </c>
      <c r="WB52" s="8">
        <f t="shared" si="30"/>
        <v>24.852458491200597</v>
      </c>
      <c r="WC52" s="8">
        <f t="shared" si="30"/>
        <v>24.796490754678413</v>
      </c>
      <c r="WD52" s="8">
        <f t="shared" si="30"/>
        <v>24.740649057498874</v>
      </c>
      <c r="WE52" s="8">
        <f t="shared" si="30"/>
        <v>24.684933115821387</v>
      </c>
      <c r="WF52" s="8">
        <f t="shared" si="30"/>
        <v>24.629342646444556</v>
      </c>
      <c r="WG52" s="8">
        <f t="shared" si="30"/>
        <v>24.573877366804762</v>
      </c>
      <c r="WH52" s="8">
        <f t="shared" si="30"/>
        <v>24.518536994974717</v>
      </c>
      <c r="WI52" s="8">
        <f t="shared" si="30"/>
        <v>24.463321249662034</v>
      </c>
      <c r="WJ52" s="8">
        <f t="shared" si="30"/>
        <v>24.408229850207793</v>
      </c>
      <c r="WK52" s="8">
        <f t="shared" si="30"/>
        <v>24.353262516585122</v>
      </c>
      <c r="WL52" s="8">
        <f t="shared" si="30"/>
        <v>24.298418969397773</v>
      </c>
      <c r="WM52" s="8">
        <f t="shared" si="30"/>
        <v>24.243698929878686</v>
      </c>
      <c r="WN52" s="8">
        <f t="shared" si="30"/>
        <v>24.189102119888599</v>
      </c>
      <c r="WO52" s="8">
        <f t="shared" si="30"/>
        <v>24.13462826191461</v>
      </c>
      <c r="WP52" s="8">
        <f t="shared" si="30"/>
        <v>24.080277079068779</v>
      </c>
      <c r="WQ52" s="8">
        <f t="shared" si="30"/>
        <v>24.026048295086714</v>
      </c>
      <c r="WR52" s="8">
        <f t="shared" si="30"/>
        <v>23.971941634326178</v>
      </c>
      <c r="WS52" s="8">
        <f t="shared" si="30"/>
        <v>23.917956821765674</v>
      </c>
      <c r="WT52" s="8">
        <f t="shared" si="30"/>
        <v>23.864093583003058</v>
      </c>
      <c r="WU52" s="8">
        <f t="shared" si="30"/>
        <v>23.810351644254133</v>
      </c>
      <c r="WV52" s="8">
        <f t="shared" si="30"/>
        <v>23.756730732351272</v>
      </c>
      <c r="WW52" s="8">
        <f t="shared" si="30"/>
        <v>23.703230574742015</v>
      </c>
      <c r="WX52" s="8">
        <f t="shared" si="30"/>
        <v>23.649850899487696</v>
      </c>
      <c r="WY52" s="8">
        <f t="shared" si="30"/>
        <v>23.596591435262049</v>
      </c>
      <c r="WZ52" s="8">
        <f t="shared" si="30"/>
        <v>23.543451911349838</v>
      </c>
      <c r="XA52" s="8">
        <f t="shared" si="30"/>
        <v>23.490432057645478</v>
      </c>
      <c r="XB52" s="8">
        <f t="shared" si="30"/>
        <v>23.43753160465166</v>
      </c>
      <c r="XC52" s="8">
        <f t="shared" si="30"/>
        <v>23.384750283477985</v>
      </c>
      <c r="XD52" s="8">
        <f t="shared" si="30"/>
        <v>23.33208782583959</v>
      </c>
      <c r="XE52" s="8">
        <f t="shared" si="30"/>
        <v>23.279543964055797</v>
      </c>
      <c r="XF52" s="8">
        <f t="shared" si="30"/>
        <v>23.227118431048744</v>
      </c>
      <c r="XG52" s="8">
        <f t="shared" si="30"/>
        <v>23.174810960342022</v>
      </c>
      <c r="XH52" s="8">
        <f t="shared" si="30"/>
        <v>23.122621286059331</v>
      </c>
      <c r="XI52" s="8">
        <f t="shared" si="30"/>
        <v>23.070549142923124</v>
      </c>
      <c r="XJ52" s="8">
        <f t="shared" si="30"/>
        <v>23.01859426625326</v>
      </c>
      <c r="XK52" s="8">
        <f t="shared" si="30"/>
        <v>22.966756391965657</v>
      </c>
      <c r="XL52" s="8">
        <f t="shared" si="30"/>
        <v>22.915035256570949</v>
      </c>
      <c r="XM52" s="8">
        <f t="shared" si="30"/>
        <v>22.863430597173149</v>
      </c>
      <c r="XN52" s="8">
        <f t="shared" si="30"/>
        <v>22.811942151468315</v>
      </c>
      <c r="XO52" s="8">
        <f t="shared" si="30"/>
        <v>22.760569657743208</v>
      </c>
      <c r="XP52" s="8">
        <f t="shared" si="30"/>
        <v>22.709312854873968</v>
      </c>
      <c r="XQ52" s="8">
        <f t="shared" si="30"/>
        <v>22.658171482324789</v>
      </c>
      <c r="XR52" s="8">
        <f t="shared" si="30"/>
        <v>22.607145280146593</v>
      </c>
      <c r="XS52" s="8">
        <f t="shared" si="30"/>
        <v>22.556233988975702</v>
      </c>
      <c r="XT52" s="8">
        <f t="shared" ref="XT52:AAE52" si="31">XS52*(1-$C$43)</f>
        <v>22.505437350032526</v>
      </c>
      <c r="XU52" s="8">
        <f t="shared" si="31"/>
        <v>22.454755105120253</v>
      </c>
      <c r="XV52" s="8">
        <f t="shared" si="31"/>
        <v>22.404186996623523</v>
      </c>
      <c r="XW52" s="8">
        <f t="shared" si="31"/>
        <v>22.353732767507125</v>
      </c>
      <c r="XX52" s="8">
        <f t="shared" si="31"/>
        <v>22.303392161314697</v>
      </c>
      <c r="XY52" s="8">
        <f t="shared" si="31"/>
        <v>22.253164922167414</v>
      </c>
      <c r="XZ52" s="8">
        <f t="shared" si="31"/>
        <v>22.203050794762692</v>
      </c>
      <c r="YA52" s="8">
        <f t="shared" si="31"/>
        <v>22.153049524372886</v>
      </c>
      <c r="YB52" s="8">
        <f t="shared" si="31"/>
        <v>22.103160856843996</v>
      </c>
      <c r="YC52" s="8">
        <f t="shared" si="31"/>
        <v>22.053384538594383</v>
      </c>
      <c r="YD52" s="8">
        <f t="shared" si="31"/>
        <v>22.003720316613467</v>
      </c>
      <c r="YE52" s="8">
        <f t="shared" si="31"/>
        <v>21.954167938460454</v>
      </c>
      <c r="YF52" s="8">
        <f t="shared" si="31"/>
        <v>21.904727152263039</v>
      </c>
      <c r="YG52" s="8">
        <f t="shared" si="31"/>
        <v>21.855397706716143</v>
      </c>
      <c r="YH52" s="8">
        <f t="shared" si="31"/>
        <v>21.806179351080619</v>
      </c>
      <c r="YI52" s="8">
        <f t="shared" si="31"/>
        <v>21.757071835181986</v>
      </c>
      <c r="YJ52" s="8">
        <f t="shared" si="31"/>
        <v>21.708074909409156</v>
      </c>
      <c r="YK52" s="8">
        <f t="shared" si="31"/>
        <v>21.659188324713167</v>
      </c>
      <c r="YL52" s="8">
        <f t="shared" si="31"/>
        <v>21.610411832605912</v>
      </c>
      <c r="YM52" s="8">
        <f t="shared" si="31"/>
        <v>21.561745185158884</v>
      </c>
      <c r="YN52" s="8">
        <f t="shared" si="31"/>
        <v>21.513188135001904</v>
      </c>
      <c r="YO52" s="8">
        <f t="shared" si="31"/>
        <v>21.464740435321879</v>
      </c>
      <c r="YP52" s="8">
        <f t="shared" si="31"/>
        <v>21.416401839861532</v>
      </c>
      <c r="YQ52" s="8">
        <f t="shared" si="31"/>
        <v>21.368172102918162</v>
      </c>
      <c r="YR52" s="8">
        <f t="shared" si="31"/>
        <v>21.32005097934239</v>
      </c>
      <c r="YS52" s="8">
        <f t="shared" si="31"/>
        <v>21.27203822453691</v>
      </c>
      <c r="YT52" s="8">
        <f t="shared" si="31"/>
        <v>21.224133594455253</v>
      </c>
      <c r="YU52" s="8">
        <f t="shared" si="31"/>
        <v>21.176336845600538</v>
      </c>
      <c r="YV52" s="8">
        <f t="shared" si="31"/>
        <v>21.128647735024245</v>
      </c>
      <c r="YW52" s="8">
        <f t="shared" si="31"/>
        <v>21.081066020324968</v>
      </c>
      <c r="YX52" s="8">
        <f t="shared" si="31"/>
        <v>21.033591459647194</v>
      </c>
      <c r="YY52" s="8">
        <f t="shared" si="31"/>
        <v>20.98622381168007</v>
      </c>
      <c r="YZ52" s="8">
        <f t="shared" si="31"/>
        <v>20.938962835656167</v>
      </c>
      <c r="ZA52" s="8">
        <f t="shared" si="31"/>
        <v>20.891808291350269</v>
      </c>
      <c r="ZB52" s="8">
        <f t="shared" si="31"/>
        <v>20.844759939078148</v>
      </c>
      <c r="ZC52" s="8">
        <f t="shared" si="31"/>
        <v>20.797817539695345</v>
      </c>
      <c r="ZD52" s="8">
        <f t="shared" si="31"/>
        <v>20.750980854595952</v>
      </c>
      <c r="ZE52" s="8">
        <f t="shared" si="31"/>
        <v>20.7042496457114</v>
      </c>
      <c r="ZF52" s="8">
        <f t="shared" si="31"/>
        <v>20.657623675509257</v>
      </c>
      <c r="ZG52" s="8">
        <f t="shared" si="31"/>
        <v>20.611102706992011</v>
      </c>
      <c r="ZH52" s="8">
        <f t="shared" si="31"/>
        <v>20.564686503695864</v>
      </c>
      <c r="ZI52" s="8">
        <f t="shared" si="31"/>
        <v>20.518374829689542</v>
      </c>
      <c r="ZJ52" s="8">
        <f t="shared" si="31"/>
        <v>20.472167449573082</v>
      </c>
      <c r="ZK52" s="8">
        <f t="shared" si="31"/>
        <v>20.426064128476643</v>
      </c>
      <c r="ZL52" s="8">
        <f t="shared" si="31"/>
        <v>20.380064632059312</v>
      </c>
      <c r="ZM52" s="8">
        <f t="shared" si="31"/>
        <v>20.334168726507915</v>
      </c>
      <c r="ZN52" s="8">
        <f t="shared" si="31"/>
        <v>20.28837617853582</v>
      </c>
      <c r="ZO52" s="8">
        <f t="shared" si="31"/>
        <v>20.242686755381758</v>
      </c>
      <c r="ZP52" s="8">
        <f t="shared" si="31"/>
        <v>20.197100224808636</v>
      </c>
      <c r="ZQ52" s="8">
        <f t="shared" si="31"/>
        <v>20.151616355102366</v>
      </c>
      <c r="ZR52" s="8">
        <f t="shared" si="31"/>
        <v>20.106234915070676</v>
      </c>
      <c r="ZS52" s="8">
        <f t="shared" si="31"/>
        <v>20.060955674041935</v>
      </c>
      <c r="ZT52" s="8">
        <f t="shared" si="31"/>
        <v>20.015778401863994</v>
      </c>
      <c r="ZU52" s="8">
        <f t="shared" si="31"/>
        <v>19.970702868902997</v>
      </c>
      <c r="ZV52" s="8">
        <f t="shared" si="31"/>
        <v>19.925728846042226</v>
      </c>
      <c r="ZW52" s="8">
        <f t="shared" si="31"/>
        <v>19.880856104680937</v>
      </c>
      <c r="ZX52" s="8">
        <f t="shared" si="31"/>
        <v>19.836084416733197</v>
      </c>
      <c r="ZY52" s="8">
        <f t="shared" si="31"/>
        <v>19.791413554626715</v>
      </c>
      <c r="ZZ52" s="8">
        <f t="shared" si="31"/>
        <v>19.746843291301694</v>
      </c>
      <c r="AAA52" s="8">
        <f t="shared" si="31"/>
        <v>19.702373400209684</v>
      </c>
      <c r="AAB52" s="8">
        <f t="shared" si="31"/>
        <v>19.65800365531241</v>
      </c>
      <c r="AAC52" s="8">
        <f t="shared" si="31"/>
        <v>19.613733831080644</v>
      </c>
      <c r="AAD52" s="8">
        <f t="shared" si="31"/>
        <v>19.569563702493049</v>
      </c>
      <c r="AAE52" s="8">
        <f t="shared" si="31"/>
        <v>19.525493045035034</v>
      </c>
      <c r="AAF52" s="8">
        <f t="shared" ref="AAF52:ACQ52" si="32">AAE52*(1-$C$43)</f>
        <v>19.481521634697614</v>
      </c>
      <c r="AAG52" s="8">
        <f t="shared" si="32"/>
        <v>19.437649247976275</v>
      </c>
      <c r="AAH52" s="8">
        <f t="shared" si="32"/>
        <v>19.393875661869831</v>
      </c>
      <c r="AAI52" s="8">
        <f t="shared" si="32"/>
        <v>19.350200653879298</v>
      </c>
      <c r="AAJ52" s="8">
        <f t="shared" si="32"/>
        <v>19.30662400200676</v>
      </c>
      <c r="AAK52" s="8">
        <f t="shared" si="32"/>
        <v>19.26314548475424</v>
      </c>
      <c r="AAL52" s="8">
        <f t="shared" si="32"/>
        <v>19.219764881122572</v>
      </c>
      <c r="AAM52" s="8">
        <f t="shared" si="32"/>
        <v>19.176481970610283</v>
      </c>
      <c r="AAN52" s="8">
        <f t="shared" si="32"/>
        <v>19.133296533212469</v>
      </c>
      <c r="AAO52" s="8">
        <f t="shared" si="32"/>
        <v>19.090208349419676</v>
      </c>
      <c r="AAP52" s="8">
        <f t="shared" si="32"/>
        <v>19.047217200216782</v>
      </c>
      <c r="AAQ52" s="8">
        <f t="shared" si="32"/>
        <v>19.004322867081893</v>
      </c>
      <c r="AAR52" s="8">
        <f t="shared" si="32"/>
        <v>18.961525131985223</v>
      </c>
      <c r="AAS52" s="8">
        <f t="shared" si="32"/>
        <v>18.918823777387992</v>
      </c>
      <c r="AAT52" s="8">
        <f t="shared" si="32"/>
        <v>18.876218586241315</v>
      </c>
      <c r="AAU52" s="8">
        <f t="shared" si="32"/>
        <v>18.833709341985099</v>
      </c>
      <c r="AAV52" s="8">
        <f t="shared" si="32"/>
        <v>18.791295828546946</v>
      </c>
      <c r="AAW52" s="8">
        <f t="shared" si="32"/>
        <v>18.748977830341058</v>
      </c>
      <c r="AAX52" s="8">
        <f t="shared" si="32"/>
        <v>18.70675513226713</v>
      </c>
      <c r="AAY52" s="8">
        <f t="shared" si="32"/>
        <v>18.664627519709263</v>
      </c>
      <c r="AAZ52" s="8">
        <f t="shared" si="32"/>
        <v>18.622594778534879</v>
      </c>
      <c r="ABA52" s="8">
        <f t="shared" si="32"/>
        <v>18.580656695093616</v>
      </c>
      <c r="ABB52" s="8">
        <f t="shared" si="32"/>
        <v>18.538813056216263</v>
      </c>
      <c r="ABC52" s="8">
        <f t="shared" si="32"/>
        <v>18.497063649213665</v>
      </c>
      <c r="ABD52" s="8">
        <f t="shared" si="32"/>
        <v>18.455408261875636</v>
      </c>
      <c r="ABE52" s="8">
        <f t="shared" si="32"/>
        <v>18.413846682469892</v>
      </c>
      <c r="ABF52" s="8">
        <f t="shared" si="32"/>
        <v>18.37237869974097</v>
      </c>
      <c r="ABG52" s="8">
        <f t="shared" si="32"/>
        <v>18.331004102909151</v>
      </c>
      <c r="ABH52" s="8">
        <f t="shared" si="32"/>
        <v>18.289722681669399</v>
      </c>
      <c r="ABI52" s="8">
        <f t="shared" si="32"/>
        <v>18.24853422619028</v>
      </c>
      <c r="ABJ52" s="8">
        <f t="shared" si="32"/>
        <v>18.207438527112899</v>
      </c>
      <c r="ABK52" s="8">
        <f t="shared" si="32"/>
        <v>18.166435375549842</v>
      </c>
      <c r="ABL52" s="8">
        <f t="shared" si="32"/>
        <v>18.125524563084102</v>
      </c>
      <c r="ABM52" s="8">
        <f t="shared" si="32"/>
        <v>18.084705881768038</v>
      </c>
      <c r="ABN52" s="8">
        <f t="shared" si="32"/>
        <v>18.043979124122295</v>
      </c>
      <c r="ABO52" s="8">
        <f t="shared" si="32"/>
        <v>18.00334408313477</v>
      </c>
      <c r="ABP52" s="8">
        <f t="shared" si="32"/>
        <v>17.962800552259552</v>
      </c>
      <c r="ABQ52" s="8">
        <f t="shared" si="32"/>
        <v>17.922348325415861</v>
      </c>
      <c r="ABR52" s="8">
        <f t="shared" si="32"/>
        <v>17.881987196987023</v>
      </c>
      <c r="ABS52" s="8">
        <f t="shared" si="32"/>
        <v>17.841716961819408</v>
      </c>
      <c r="ABT52" s="8">
        <f t="shared" si="32"/>
        <v>17.801537415221389</v>
      </c>
      <c r="ABU52" s="8">
        <f t="shared" si="32"/>
        <v>17.761448352962312</v>
      </c>
      <c r="ABV52" s="8">
        <f t="shared" si="32"/>
        <v>17.721449571271439</v>
      </c>
      <c r="ABW52" s="8">
        <f t="shared" si="32"/>
        <v>17.681540866836936</v>
      </c>
      <c r="ABX52" s="8">
        <f t="shared" si="32"/>
        <v>17.641722036804818</v>
      </c>
      <c r="ABY52" s="8">
        <f t="shared" si="32"/>
        <v>17.601992878777935</v>
      </c>
      <c r="ABZ52" s="8">
        <f t="shared" si="32"/>
        <v>17.562353190814928</v>
      </c>
      <c r="ACA52" s="8">
        <f t="shared" si="32"/>
        <v>17.522802771429212</v>
      </c>
      <c r="ACB52" s="8">
        <f t="shared" si="32"/>
        <v>17.483341419587955</v>
      </c>
      <c r="ACC52" s="8">
        <f t="shared" si="32"/>
        <v>17.443968934711041</v>
      </c>
      <c r="ACD52" s="8">
        <f t="shared" si="32"/>
        <v>17.40468511667007</v>
      </c>
      <c r="ACE52" s="8">
        <f t="shared" si="32"/>
        <v>17.365489765787327</v>
      </c>
      <c r="ACF52" s="8">
        <f t="shared" si="32"/>
        <v>17.326382682834772</v>
      </c>
      <c r="ACG52" s="8">
        <f t="shared" si="32"/>
        <v>17.287363669033027</v>
      </c>
      <c r="ACH52" s="8">
        <f t="shared" si="32"/>
        <v>17.248432526050365</v>
      </c>
      <c r="ACI52" s="8">
        <f t="shared" si="32"/>
        <v>17.2095890560017</v>
      </c>
      <c r="ACJ52" s="8">
        <f t="shared" si="32"/>
        <v>17.170833061447585</v>
      </c>
      <c r="ACK52" s="8">
        <f t="shared" si="32"/>
        <v>17.132164345393203</v>
      </c>
      <c r="ACL52" s="8">
        <f t="shared" si="32"/>
        <v>17.093582711287379</v>
      </c>
      <c r="ACM52" s="8">
        <f t="shared" si="32"/>
        <v>17.05508796302156</v>
      </c>
      <c r="ACN52" s="8">
        <f t="shared" si="32"/>
        <v>17.016679904928836</v>
      </c>
      <c r="ACO52" s="8">
        <f t="shared" si="32"/>
        <v>16.978358341782936</v>
      </c>
      <c r="ACP52" s="8">
        <f t="shared" si="32"/>
        <v>16.940123078797239</v>
      </c>
      <c r="ACQ52" s="8">
        <f t="shared" si="32"/>
        <v>16.901973921623785</v>
      </c>
      <c r="ACR52" s="8">
        <f t="shared" ref="ACR52:AFC52" si="33">ACQ52*(1-$C$43)</f>
        <v>16.863910676352287</v>
      </c>
      <c r="ACS52" s="8">
        <f t="shared" si="33"/>
        <v>16.82593314950914</v>
      </c>
      <c r="ACT52" s="8">
        <f t="shared" si="33"/>
        <v>16.788041148056443</v>
      </c>
      <c r="ACU52" s="8">
        <f t="shared" si="33"/>
        <v>16.750234479391018</v>
      </c>
      <c r="ACV52" s="8">
        <f t="shared" si="33"/>
        <v>16.712512951343427</v>
      </c>
      <c r="ACW52" s="8">
        <f t="shared" si="33"/>
        <v>16.674876372177003</v>
      </c>
      <c r="ACX52" s="8">
        <f t="shared" si="33"/>
        <v>16.637324550586861</v>
      </c>
      <c r="ACY52" s="8">
        <f t="shared" si="33"/>
        <v>16.599857295698939</v>
      </c>
      <c r="ACZ52" s="8">
        <f t="shared" si="33"/>
        <v>16.562474417069026</v>
      </c>
      <c r="ADA52" s="8">
        <f t="shared" si="33"/>
        <v>16.525175724681787</v>
      </c>
      <c r="ADB52" s="8">
        <f t="shared" si="33"/>
        <v>16.487961028949805</v>
      </c>
      <c r="ADC52" s="8">
        <f t="shared" si="33"/>
        <v>16.450830140712608</v>
      </c>
      <c r="ADD52" s="8">
        <f t="shared" si="33"/>
        <v>16.413782871235721</v>
      </c>
      <c r="ADE52" s="8">
        <f t="shared" si="33"/>
        <v>16.376819032209699</v>
      </c>
      <c r="ADF52" s="8">
        <f t="shared" si="33"/>
        <v>16.339938435749161</v>
      </c>
      <c r="ADG52" s="8">
        <f t="shared" si="33"/>
        <v>16.303140894391852</v>
      </c>
      <c r="ADH52" s="8">
        <f t="shared" si="33"/>
        <v>16.266426221097682</v>
      </c>
      <c r="ADI52" s="8">
        <f t="shared" si="33"/>
        <v>16.229794229247769</v>
      </c>
      <c r="ADJ52" s="8">
        <f t="shared" si="33"/>
        <v>16.193244732643503</v>
      </c>
      <c r="ADK52" s="8">
        <f t="shared" si="33"/>
        <v>16.156777545505591</v>
      </c>
      <c r="ADL52" s="8">
        <f t="shared" si="33"/>
        <v>16.120392482473111</v>
      </c>
      <c r="ADM52" s="8">
        <f t="shared" si="33"/>
        <v>16.084089358602583</v>
      </c>
      <c r="ADN52" s="8">
        <f t="shared" si="33"/>
        <v>16.04786798936701</v>
      </c>
      <c r="ADO52" s="8">
        <f t="shared" si="33"/>
        <v>16.011728190654956</v>
      </c>
      <c r="ADP52" s="8">
        <f t="shared" si="33"/>
        <v>15.975669778769602</v>
      </c>
      <c r="ADQ52" s="8">
        <f t="shared" si="33"/>
        <v>15.939692570427813</v>
      </c>
      <c r="ADR52" s="8">
        <f t="shared" si="33"/>
        <v>15.903796382759209</v>
      </c>
      <c r="ADS52" s="8">
        <f t="shared" si="33"/>
        <v>15.867981033305234</v>
      </c>
      <c r="ADT52" s="8">
        <f t="shared" si="33"/>
        <v>15.83224634001823</v>
      </c>
      <c r="ADU52" s="8">
        <f t="shared" si="33"/>
        <v>15.796592121260508</v>
      </c>
      <c r="ADV52" s="8">
        <f t="shared" si="33"/>
        <v>15.761018195803429</v>
      </c>
      <c r="ADW52" s="8">
        <f t="shared" si="33"/>
        <v>15.725524382826478</v>
      </c>
      <c r="ADX52" s="8">
        <f t="shared" si="33"/>
        <v>15.690110501916353</v>
      </c>
      <c r="ADY52" s="8">
        <f t="shared" si="33"/>
        <v>15.654776373066037</v>
      </c>
      <c r="ADZ52" s="8">
        <f t="shared" si="33"/>
        <v>15.619521816673892</v>
      </c>
      <c r="AEA52" s="8">
        <f t="shared" si="33"/>
        <v>15.584346653542742</v>
      </c>
      <c r="AEB52" s="8">
        <f t="shared" si="33"/>
        <v>15.549250704878963</v>
      </c>
      <c r="AEC52" s="8">
        <f t="shared" si="33"/>
        <v>15.514233792291575</v>
      </c>
      <c r="AED52" s="8">
        <f t="shared" si="33"/>
        <v>15.479295737791334</v>
      </c>
      <c r="AEE52" s="8">
        <f t="shared" si="33"/>
        <v>15.444436363789828</v>
      </c>
      <c r="AEF52" s="8">
        <f t="shared" si="33"/>
        <v>15.409655493098573</v>
      </c>
      <c r="AEG52" s="8">
        <f t="shared" si="33"/>
        <v>15.374952948928113</v>
      </c>
      <c r="AEH52" s="8">
        <f t="shared" si="33"/>
        <v>15.340328554887126</v>
      </c>
      <c r="AEI52" s="8">
        <f t="shared" si="33"/>
        <v>15.30578213498152</v>
      </c>
      <c r="AEJ52" s="8">
        <f t="shared" si="33"/>
        <v>15.27131351361354</v>
      </c>
      <c r="AEK52" s="8">
        <f t="shared" si="33"/>
        <v>15.236922515580883</v>
      </c>
      <c r="AEL52" s="8">
        <f t="shared" si="33"/>
        <v>15.202608966075793</v>
      </c>
      <c r="AEM52" s="8">
        <f t="shared" si="33"/>
        <v>15.16837269068419</v>
      </c>
      <c r="AEN52" s="8">
        <f t="shared" si="33"/>
        <v>15.134213515384769</v>
      </c>
      <c r="AEO52" s="8">
        <f t="shared" si="33"/>
        <v>15.100131266548122</v>
      </c>
      <c r="AEP52" s="8">
        <f t="shared" si="33"/>
        <v>15.066125770935855</v>
      </c>
      <c r="AEQ52" s="8">
        <f t="shared" si="33"/>
        <v>15.032196855699707</v>
      </c>
      <c r="AER52" s="8">
        <f t="shared" si="33"/>
        <v>14.998344348380671</v>
      </c>
      <c r="AES52" s="8">
        <f t="shared" si="33"/>
        <v>14.964568076908117</v>
      </c>
      <c r="AET52" s="8">
        <f t="shared" si="33"/>
        <v>14.93086786959892</v>
      </c>
      <c r="AEU52" s="8">
        <f t="shared" si="33"/>
        <v>14.897243555156583</v>
      </c>
      <c r="AEV52" s="8">
        <f t="shared" si="33"/>
        <v>14.863694962670371</v>
      </c>
      <c r="AEW52" s="8">
        <f t="shared" si="33"/>
        <v>14.830221921614436</v>
      </c>
      <c r="AEX52" s="8">
        <f t="shared" si="33"/>
        <v>14.796824261846959</v>
      </c>
      <c r="AEY52" s="8">
        <f t="shared" si="33"/>
        <v>14.763501813609279</v>
      </c>
      <c r="AEZ52" s="8">
        <f t="shared" si="33"/>
        <v>14.730254407525031</v>
      </c>
      <c r="AFA52" s="8">
        <f t="shared" si="33"/>
        <v>14.697081874599284</v>
      </c>
      <c r="AFB52" s="8">
        <f t="shared" si="33"/>
        <v>14.663984046217687</v>
      </c>
      <c r="AFC52" s="8">
        <f t="shared" si="33"/>
        <v>14.630960754145605</v>
      </c>
      <c r="AFD52" s="8">
        <f t="shared" ref="AFD52:AHO52" si="34">AFC52*(1-$C$43)</f>
        <v>14.598011830527268</v>
      </c>
      <c r="AFE52" s="8">
        <f t="shared" si="34"/>
        <v>14.565137107884921</v>
      </c>
      <c r="AFF52" s="8">
        <f t="shared" si="34"/>
        <v>14.532336419117962</v>
      </c>
      <c r="AFG52" s="8">
        <f t="shared" si="34"/>
        <v>14.499609597502108</v>
      </c>
      <c r="AFH52" s="8">
        <f t="shared" si="34"/>
        <v>14.466956476688532</v>
      </c>
      <c r="AFI52" s="8">
        <f t="shared" si="34"/>
        <v>14.434376890703028</v>
      </c>
      <c r="AFJ52" s="8">
        <f t="shared" si="34"/>
        <v>14.401870673945165</v>
      </c>
      <c r="AFK52" s="8">
        <f t="shared" si="34"/>
        <v>14.36943766118744</v>
      </c>
      <c r="AFL52" s="8">
        <f t="shared" si="34"/>
        <v>14.337077687574446</v>
      </c>
      <c r="AFM52" s="8">
        <f t="shared" si="34"/>
        <v>14.304790588622028</v>
      </c>
      <c r="AFN52" s="8">
        <f t="shared" si="34"/>
        <v>14.27257620021645</v>
      </c>
      <c r="AFO52" s="8">
        <f t="shared" si="34"/>
        <v>14.240434358613562</v>
      </c>
      <c r="AFP52" s="8">
        <f t="shared" si="34"/>
        <v>14.208364900437964</v>
      </c>
      <c r="AFQ52" s="8">
        <f t="shared" si="34"/>
        <v>14.176367662682177</v>
      </c>
      <c r="AFR52" s="8">
        <f t="shared" si="34"/>
        <v>14.144442482705816</v>
      </c>
      <c r="AFS52" s="8">
        <f t="shared" si="34"/>
        <v>14.112589198234762</v>
      </c>
      <c r="AFT52" s="8">
        <f t="shared" si="34"/>
        <v>14.080807647360336</v>
      </c>
      <c r="AFU52" s="8">
        <f t="shared" si="34"/>
        <v>14.049097668538479</v>
      </c>
      <c r="AFV52" s="8">
        <f t="shared" si="34"/>
        <v>14.01745910058893</v>
      </c>
      <c r="AFW52" s="8">
        <f t="shared" si="34"/>
        <v>13.985891782694402</v>
      </c>
      <c r="AFX52" s="8">
        <f t="shared" si="34"/>
        <v>13.954395554399774</v>
      </c>
      <c r="AFY52" s="8">
        <f t="shared" si="34"/>
        <v>13.922970255611265</v>
      </c>
      <c r="AFZ52" s="8">
        <f t="shared" si="34"/>
        <v>13.891615726595628</v>
      </c>
      <c r="AGA52" s="8">
        <f t="shared" si="34"/>
        <v>13.860331807979334</v>
      </c>
      <c r="AGB52" s="8">
        <f t="shared" si="34"/>
        <v>13.829118340747764</v>
      </c>
      <c r="AGC52" s="8">
        <f t="shared" si="34"/>
        <v>13.797975166244399</v>
      </c>
      <c r="AGD52" s="8">
        <f t="shared" si="34"/>
        <v>13.766902126170017</v>
      </c>
      <c r="AGE52" s="8">
        <f t="shared" si="34"/>
        <v>13.735899062581881</v>
      </c>
      <c r="AGF52" s="8">
        <f t="shared" si="34"/>
        <v>13.704965817892946</v>
      </c>
      <c r="AGG52" s="8">
        <f t="shared" si="34"/>
        <v>13.67410223487105</v>
      </c>
      <c r="AGH52" s="8">
        <f t="shared" si="34"/>
        <v>13.64330815663812</v>
      </c>
      <c r="AGI52" s="8">
        <f t="shared" si="34"/>
        <v>13.612583426669371</v>
      </c>
      <c r="AGJ52" s="8">
        <f t="shared" si="34"/>
        <v>13.58192788879251</v>
      </c>
      <c r="AGK52" s="8">
        <f t="shared" si="34"/>
        <v>13.551341387186948</v>
      </c>
      <c r="AGL52" s="8">
        <f t="shared" si="34"/>
        <v>13.520823766383003</v>
      </c>
      <c r="AGM52" s="8">
        <f t="shared" si="34"/>
        <v>13.490374871261109</v>
      </c>
      <c r="AGN52" s="8">
        <f t="shared" si="34"/>
        <v>13.459994547051028</v>
      </c>
      <c r="AGO52" s="8">
        <f t="shared" si="34"/>
        <v>13.42968263933107</v>
      </c>
      <c r="AGP52" s="8">
        <f t="shared" si="34"/>
        <v>13.399438994027296</v>
      </c>
      <c r="AGQ52" s="8">
        <f t="shared" si="34"/>
        <v>13.369263457412746</v>
      </c>
      <c r="AGR52" s="8">
        <f t="shared" si="34"/>
        <v>13.339155876106652</v>
      </c>
      <c r="AGS52" s="8">
        <f t="shared" si="34"/>
        <v>13.309116097073659</v>
      </c>
      <c r="AGT52" s="8">
        <f t="shared" si="34"/>
        <v>13.279143967623048</v>
      </c>
      <c r="AGU52" s="8">
        <f t="shared" si="34"/>
        <v>13.24923933540796</v>
      </c>
      <c r="AGV52" s="8">
        <f t="shared" si="34"/>
        <v>13.219402048424621</v>
      </c>
      <c r="AGW52" s="8">
        <f t="shared" si="34"/>
        <v>13.189631955011569</v>
      </c>
      <c r="AGX52" s="8">
        <f t="shared" si="34"/>
        <v>13.159928903848883</v>
      </c>
      <c r="AGY52" s="8">
        <f t="shared" si="34"/>
        <v>13.130292743957414</v>
      </c>
      <c r="AGZ52" s="8">
        <f t="shared" si="34"/>
        <v>13.100723324698022</v>
      </c>
      <c r="AHA52" s="8">
        <f t="shared" si="34"/>
        <v>13.071220495770801</v>
      </c>
      <c r="AHB52" s="8">
        <f t="shared" si="34"/>
        <v>13.041784107214324</v>
      </c>
      <c r="AHC52" s="8">
        <f t="shared" si="34"/>
        <v>13.012414009404877</v>
      </c>
      <c r="AHD52" s="8">
        <f t="shared" si="34"/>
        <v>12.983110053055697</v>
      </c>
      <c r="AHE52" s="8">
        <f t="shared" si="34"/>
        <v>12.953872089216215</v>
      </c>
      <c r="AHF52" s="8">
        <f t="shared" si="34"/>
        <v>12.9246999692713</v>
      </c>
      <c r="AHG52" s="8">
        <f t="shared" si="34"/>
        <v>12.895593544940501</v>
      </c>
      <c r="AHH52" s="8">
        <f t="shared" si="34"/>
        <v>12.866552668277295</v>
      </c>
      <c r="AHI52" s="8">
        <f t="shared" si="34"/>
        <v>12.837577191668334</v>
      </c>
      <c r="AHJ52" s="8">
        <f t="shared" si="34"/>
        <v>12.808666967832696</v>
      </c>
      <c r="AHK52" s="8">
        <f t="shared" si="34"/>
        <v>12.779821849821136</v>
      </c>
      <c r="AHL52" s="8">
        <f t="shared" si="34"/>
        <v>12.751041691015338</v>
      </c>
      <c r="AHM52" s="8">
        <f t="shared" si="34"/>
        <v>12.722326345127172</v>
      </c>
      <c r="AHN52" s="8">
        <f t="shared" si="34"/>
        <v>12.693675666197946</v>
      </c>
      <c r="AHO52" s="8">
        <f t="shared" si="34"/>
        <v>12.665089508597667</v>
      </c>
      <c r="AHP52" s="8">
        <f t="shared" ref="AHP52:AKA52" si="35">AHO52*(1-$C$43)</f>
        <v>12.636567727024305</v>
      </c>
      <c r="AHQ52" s="8">
        <f t="shared" si="35"/>
        <v>12.608110176503047</v>
      </c>
      <c r="AHR52" s="8">
        <f t="shared" si="35"/>
        <v>12.579716712385562</v>
      </c>
      <c r="AHS52" s="8">
        <f t="shared" si="35"/>
        <v>12.551387190349269</v>
      </c>
      <c r="AHT52" s="8">
        <f t="shared" si="35"/>
        <v>12.523121466396601</v>
      </c>
      <c r="AHU52" s="8">
        <f t="shared" si="35"/>
        <v>12.494919396854275</v>
      </c>
      <c r="AHV52" s="8">
        <f t="shared" si="35"/>
        <v>12.466780838372559</v>
      </c>
      <c r="AHW52" s="8">
        <f t="shared" si="35"/>
        <v>12.438705647924543</v>
      </c>
      <c r="AHX52" s="8">
        <f t="shared" si="35"/>
        <v>12.410693682805416</v>
      </c>
      <c r="AHY52" s="8">
        <f t="shared" si="35"/>
        <v>12.382744800631738</v>
      </c>
      <c r="AHZ52" s="8">
        <f t="shared" si="35"/>
        <v>12.354858859340714</v>
      </c>
      <c r="AIA52" s="8">
        <f t="shared" si="35"/>
        <v>12.327035717189478</v>
      </c>
      <c r="AIB52" s="8">
        <f t="shared" si="35"/>
        <v>12.299275232754367</v>
      </c>
      <c r="AIC52" s="8">
        <f t="shared" si="35"/>
        <v>12.271577264930203</v>
      </c>
      <c r="AID52" s="8">
        <f t="shared" si="35"/>
        <v>12.24394167292958</v>
      </c>
      <c r="AIE52" s="8">
        <f t="shared" si="35"/>
        <v>12.216368316282143</v>
      </c>
      <c r="AIF52" s="8">
        <f t="shared" si="35"/>
        <v>12.188857054833875</v>
      </c>
      <c r="AIG52" s="8">
        <f t="shared" si="35"/>
        <v>12.161407748746388</v>
      </c>
      <c r="AIH52" s="8">
        <f t="shared" si="35"/>
        <v>12.134020258496211</v>
      </c>
      <c r="AII52" s="8">
        <f t="shared" si="35"/>
        <v>12.106694444874076</v>
      </c>
      <c r="AIJ52" s="8">
        <f t="shared" si="35"/>
        <v>12.079430168984219</v>
      </c>
      <c r="AIK52" s="8">
        <f t="shared" si="35"/>
        <v>12.052227292243666</v>
      </c>
      <c r="AIL52" s="8">
        <f t="shared" si="35"/>
        <v>12.025085676381533</v>
      </c>
      <c r="AIM52" s="8">
        <f t="shared" si="35"/>
        <v>11.998005183438321</v>
      </c>
      <c r="AIN52" s="8">
        <f t="shared" si="35"/>
        <v>11.970985675765219</v>
      </c>
      <c r="AIO52" s="8">
        <f t="shared" si="35"/>
        <v>11.944027016023394</v>
      </c>
      <c r="AIP52" s="8">
        <f t="shared" si="35"/>
        <v>11.917129067183309</v>
      </c>
      <c r="AIQ52" s="8">
        <f t="shared" si="35"/>
        <v>11.890291692524011</v>
      </c>
      <c r="AIR52" s="8">
        <f t="shared" si="35"/>
        <v>11.863514755632446</v>
      </c>
      <c r="AIS52" s="8">
        <f t="shared" si="35"/>
        <v>11.836798120402761</v>
      </c>
      <c r="AIT52" s="8">
        <f t="shared" si="35"/>
        <v>11.810141651035615</v>
      </c>
      <c r="AIU52" s="8">
        <f t="shared" si="35"/>
        <v>11.783545212037481</v>
      </c>
      <c r="AIV52" s="8">
        <f t="shared" si="35"/>
        <v>11.757008668219973</v>
      </c>
      <c r="AIW52" s="8">
        <f t="shared" si="35"/>
        <v>11.730531884699142</v>
      </c>
      <c r="AIX52" s="8">
        <f t="shared" si="35"/>
        <v>11.704114726894799</v>
      </c>
      <c r="AIY52" s="8">
        <f t="shared" si="35"/>
        <v>11.677757060529832</v>
      </c>
      <c r="AIZ52" s="8">
        <f t="shared" si="35"/>
        <v>11.651458751629518</v>
      </c>
      <c r="AJA52" s="8">
        <f t="shared" si="35"/>
        <v>11.625219666520847</v>
      </c>
      <c r="AJB52" s="8">
        <f t="shared" si="35"/>
        <v>11.599039671831841</v>
      </c>
      <c r="AJC52" s="8">
        <f t="shared" si="35"/>
        <v>11.572918634490875</v>
      </c>
      <c r="AJD52" s="8">
        <f t="shared" si="35"/>
        <v>11.546856421726002</v>
      </c>
      <c r="AJE52" s="8">
        <f t="shared" si="35"/>
        <v>11.520852901064274</v>
      </c>
      <c r="AJF52" s="8">
        <f t="shared" si="35"/>
        <v>11.494907940331077</v>
      </c>
      <c r="AJG52" s="8">
        <f t="shared" si="35"/>
        <v>11.46902140764945</v>
      </c>
      <c r="AJH52" s="8">
        <f t="shared" si="35"/>
        <v>11.443193171439423</v>
      </c>
      <c r="AJI52" s="8">
        <f t="shared" si="35"/>
        <v>11.417423100417341</v>
      </c>
      <c r="AJJ52" s="8">
        <f t="shared" si="35"/>
        <v>11.391711063595201</v>
      </c>
      <c r="AJK52" s="8">
        <f t="shared" si="35"/>
        <v>11.366056930279985</v>
      </c>
      <c r="AJL52" s="8">
        <f t="shared" si="35"/>
        <v>11.340460570072993</v>
      </c>
      <c r="AJM52" s="8">
        <f t="shared" si="35"/>
        <v>11.314921852869189</v>
      </c>
      <c r="AJN52" s="8">
        <f t="shared" si="35"/>
        <v>11.289440648856527</v>
      </c>
      <c r="AJO52" s="8">
        <f t="shared" si="35"/>
        <v>11.264016828515301</v>
      </c>
      <c r="AJP52" s="8">
        <f t="shared" si="35"/>
        <v>11.238650262617483</v>
      </c>
      <c r="AJQ52" s="8">
        <f t="shared" si="35"/>
        <v>11.213340822226067</v>
      </c>
      <c r="AJR52" s="8">
        <f t="shared" si="35"/>
        <v>11.188088378694413</v>
      </c>
      <c r="AJS52" s="8">
        <f t="shared" si="35"/>
        <v>11.162892803665594</v>
      </c>
      <c r="AJT52" s="8">
        <f t="shared" si="35"/>
        <v>11.137753969071738</v>
      </c>
      <c r="AJU52" s="8">
        <f t="shared" si="35"/>
        <v>11.112671747133389</v>
      </c>
      <c r="AJV52" s="8">
        <f t="shared" si="35"/>
        <v>11.087646010358844</v>
      </c>
      <c r="AJW52" s="8">
        <f t="shared" si="35"/>
        <v>11.062676631543516</v>
      </c>
      <c r="AJX52" s="8">
        <f t="shared" si="35"/>
        <v>11.037763483769279</v>
      </c>
      <c r="AJY52" s="8">
        <f t="shared" si="35"/>
        <v>11.01290644040383</v>
      </c>
      <c r="AJZ52" s="8">
        <f t="shared" si="35"/>
        <v>10.988105375100041</v>
      </c>
      <c r="AKA52" s="8">
        <f t="shared" si="35"/>
        <v>10.963360161795315</v>
      </c>
      <c r="AKB52" s="8">
        <f t="shared" ref="AKB52:ALO52" si="36">AKA52*(1-$C$43)</f>
        <v>10.938670674710952</v>
      </c>
      <c r="AKC52" s="8">
        <f t="shared" si="36"/>
        <v>10.914036788351503</v>
      </c>
      <c r="AKD52" s="8">
        <f t="shared" si="36"/>
        <v>10.889458377504134</v>
      </c>
      <c r="AKE52" s="8">
        <f t="shared" si="36"/>
        <v>10.864935317237995</v>
      </c>
      <c r="AKF52" s="8">
        <f t="shared" si="36"/>
        <v>10.840467482903575</v>
      </c>
      <c r="AKG52" s="8">
        <f t="shared" si="36"/>
        <v>10.816054750132077</v>
      </c>
      <c r="AKH52" s="8">
        <f t="shared" si="36"/>
        <v>10.791696994834778</v>
      </c>
      <c r="AKI52" s="8">
        <f t="shared" si="36"/>
        <v>10.767394093202411</v>
      </c>
      <c r="AKJ52" s="8">
        <f t="shared" si="36"/>
        <v>10.743145921704519</v>
      </c>
      <c r="AKK52" s="8">
        <f t="shared" si="36"/>
        <v>10.71895235708884</v>
      </c>
      <c r="AKL52" s="8">
        <f t="shared" si="36"/>
        <v>10.694813276380676</v>
      </c>
      <c r="AKM52" s="8">
        <f t="shared" si="36"/>
        <v>10.670728556882267</v>
      </c>
      <c r="AKN52" s="8">
        <f t="shared" si="36"/>
        <v>10.646698076172168</v>
      </c>
      <c r="AKO52" s="8">
        <f t="shared" si="36"/>
        <v>10.622721712104628</v>
      </c>
      <c r="AKP52" s="8">
        <f t="shared" si="36"/>
        <v>10.598799342808968</v>
      </c>
      <c r="AKQ52" s="8">
        <f t="shared" si="36"/>
        <v>10.574930846688963</v>
      </c>
      <c r="AKR52" s="8">
        <f t="shared" si="36"/>
        <v>10.551116102422219</v>
      </c>
      <c r="AKS52" s="8">
        <f t="shared" si="36"/>
        <v>10.527354988959564</v>
      </c>
      <c r="AKT52" s="8">
        <f t="shared" si="36"/>
        <v>10.503647385524427</v>
      </c>
      <c r="AKU52" s="8">
        <f t="shared" si="36"/>
        <v>10.479993171612227</v>
      </c>
      <c r="AKV52" s="8">
        <f t="shared" si="36"/>
        <v>10.456392226989756</v>
      </c>
      <c r="AKW52" s="8">
        <f t="shared" si="36"/>
        <v>10.432844431694575</v>
      </c>
      <c r="AKX52" s="8">
        <f t="shared" si="36"/>
        <v>10.409349666034398</v>
      </c>
      <c r="AKY52" s="8">
        <f t="shared" si="36"/>
        <v>10.385907810586488</v>
      </c>
      <c r="AKZ52" s="8">
        <f t="shared" si="36"/>
        <v>10.362518746197047</v>
      </c>
      <c r="ALA52" s="8">
        <f t="shared" si="36"/>
        <v>10.339182353980611</v>
      </c>
      <c r="ALB52" s="8">
        <f t="shared" si="36"/>
        <v>10.315898515319446</v>
      </c>
      <c r="ALC52" s="8">
        <f t="shared" si="36"/>
        <v>10.292667111862947</v>
      </c>
      <c r="ALD52" s="8">
        <f t="shared" si="36"/>
        <v>10.269488025527032</v>
      </c>
      <c r="ALE52" s="8">
        <f t="shared" si="36"/>
        <v>10.246361138493544</v>
      </c>
      <c r="ALF52" s="8">
        <f t="shared" si="36"/>
        <v>10.223286333209657</v>
      </c>
      <c r="ALG52" s="8">
        <f t="shared" si="36"/>
        <v>10.200263492387268</v>
      </c>
      <c r="ALH52" s="8">
        <f t="shared" si="36"/>
        <v>10.177292499002412</v>
      </c>
      <c r="ALI52" s="8">
        <f t="shared" si="36"/>
        <v>10.154373236294658</v>
      </c>
      <c r="ALJ52" s="8">
        <f t="shared" si="36"/>
        <v>10.131505587766522</v>
      </c>
      <c r="ALK52" s="8">
        <f t="shared" si="36"/>
        <v>10.108689437182871</v>
      </c>
      <c r="ALL52" s="8">
        <f t="shared" si="36"/>
        <v>10.085924668570335</v>
      </c>
      <c r="ALM52" s="8">
        <f t="shared" si="36"/>
        <v>10.063211166216714</v>
      </c>
      <c r="ALN52" s="8">
        <f t="shared" si="36"/>
        <v>10.040548814670395</v>
      </c>
      <c r="ALO52" s="8">
        <f t="shared" si="36"/>
        <v>10.017937498739757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93.607843137255031</v>
      </c>
      <c r="D53" s="8">
        <f t="shared" si="37"/>
        <v>91.565723798539153</v>
      </c>
      <c r="E53" s="8">
        <f t="shared" si="37"/>
        <v>89.56815469465181</v>
      </c>
      <c r="F53" s="8">
        <f t="shared" si="37"/>
        <v>87.614163931646502</v>
      </c>
      <c r="G53" s="8">
        <f t="shared" si="37"/>
        <v>85.702800818110234</v>
      </c>
      <c r="H53" s="8">
        <f t="shared" si="37"/>
        <v>83.833135402615525</v>
      </c>
      <c r="I53" s="8">
        <f t="shared" si="37"/>
        <v>82.004258021263581</v>
      </c>
      <c r="J53" s="8">
        <f t="shared" si="37"/>
        <v>80.215278855097736</v>
      </c>
      <c r="K53" s="8">
        <f t="shared" si="37"/>
        <v>78.465327497172595</v>
      </c>
      <c r="L53" s="8">
        <f t="shared" si="37"/>
        <v>76.753552529067605</v>
      </c>
      <c r="M53" s="8">
        <f t="shared" si="37"/>
        <v>75.079121106639363</v>
      </c>
      <c r="N53" s="8">
        <f t="shared" si="37"/>
        <v>73.441218554810973</v>
      </c>
      <c r="O53" s="8">
        <f t="shared" si="37"/>
        <v>71.839047971201524</v>
      </c>
      <c r="P53" s="8">
        <f t="shared" si="37"/>
        <v>70.271829838402311</v>
      </c>
      <c r="Q53" s="8">
        <f t="shared" si="37"/>
        <v>68.738801644711998</v>
      </c>
      <c r="R53" s="8">
        <f t="shared" si="37"/>
        <v>67.239217513145192</v>
      </c>
      <c r="S53" s="8">
        <f t="shared" si="37"/>
        <v>65.772347838534898</v>
      </c>
      <c r="T53" s="8">
        <f t="shared" si="37"/>
        <v>64.337478932551491</v>
      </c>
      <c r="U53" s="8">
        <f t="shared" si="37"/>
        <v>62.933912676466058</v>
      </c>
      <c r="V53" s="8">
        <f t="shared" si="37"/>
        <v>61.56096618148888</v>
      </c>
      <c r="W53" s="8">
        <f t="shared" si="37"/>
        <v>60.217971456517809</v>
      </c>
      <c r="X53" s="8">
        <f t="shared" si="37"/>
        <v>58.904275083135019</v>
      </c>
      <c r="Y53" s="8">
        <f t="shared" si="37"/>
        <v>57.619237897693928</v>
      </c>
      <c r="Z53" s="8">
        <f t="shared" si="37"/>
        <v>56.36223468034148</v>
      </c>
      <c r="AA53" s="8">
        <f t="shared" si="37"/>
        <v>55.132653850824859</v>
      </c>
      <c r="AB53" s="8">
        <f t="shared" si="37"/>
        <v>53.929897170934105</v>
      </c>
      <c r="AC53" s="8">
        <f t="shared" si="37"/>
        <v>52.753379453436445</v>
      </c>
      <c r="AD53" s="8">
        <f t="shared" si="37"/>
        <v>51.602528277360086</v>
      </c>
      <c r="AE53" s="8">
        <f t="shared" si="37"/>
        <v>50.476783709489688</v>
      </c>
      <c r="AF53" s="8">
        <f t="shared" si="37"/>
        <v>49.375598031937166</v>
      </c>
      <c r="AG53" s="8">
        <f t="shared" si="37"/>
        <v>48.298435475656134</v>
      </c>
      <c r="AH53" s="8">
        <f t="shared" si="37"/>
        <v>47.244771959769551</v>
      </c>
      <c r="AI53" s="8">
        <f t="shared" si="37"/>
        <v>46.214094836584465</v>
      </c>
      <c r="AJ53" s="8">
        <f t="shared" si="37"/>
        <v>45.2059026421691</v>
      </c>
      <c r="AK53" s="8">
        <f t="shared" si="37"/>
        <v>44.2197048523715</v>
      </c>
      <c r="AL53" s="8">
        <f t="shared" si="37"/>
        <v>43.255021644160749</v>
      </c>
      <c r="AM53" s="8">
        <f t="shared" si="37"/>
        <v>42.311383662174599</v>
      </c>
      <c r="AN53" s="8">
        <f t="shared" si="37"/>
        <v>41.388331790360169</v>
      </c>
      <c r="AO53" s="8">
        <f t="shared" si="37"/>
        <v>40.485416928596365</v>
      </c>
      <c r="AP53" s="8">
        <f t="shared" si="37"/>
        <v>39.602199774189373</v>
      </c>
      <c r="AQ53" s="8">
        <f t="shared" si="37"/>
        <v>38.738250608135189</v>
      </c>
      <c r="AR53" s="8">
        <f t="shared" si="37"/>
        <v>37.893149086044772</v>
      </c>
      <c r="AS53" s="8">
        <f t="shared" si="37"/>
        <v>37.066484033630395</v>
      </c>
      <c r="AT53" s="8">
        <f t="shared" si="37"/>
        <v>36.257853246653582</v>
      </c>
      <c r="AU53" s="8">
        <f t="shared" si="37"/>
        <v>35.466863295237374</v>
      </c>
      <c r="AV53" s="8">
        <f t="shared" si="37"/>
        <v>34.69312933244754</v>
      </c>
      <c r="AW53" s="8">
        <f t="shared" si="37"/>
        <v>33.936274907049885</v>
      </c>
      <c r="AX53" s="8">
        <f t="shared" si="37"/>
        <v>33.195931780352154</v>
      </c>
      <c r="AY53" s="8">
        <f t="shared" si="37"/>
        <v>32.471739747041966</v>
      </c>
      <c r="AZ53" s="8">
        <f t="shared" si="37"/>
        <v>31.763346459932965</v>
      </c>
      <c r="BA53" s="8">
        <f t="shared" si="37"/>
        <v>31.070407258534509</v>
      </c>
      <c r="BB53" s="8">
        <f t="shared" si="37"/>
        <v>30.392585001361059</v>
      </c>
      <c r="BC53" s="8">
        <f t="shared" si="37"/>
        <v>29.7295499019</v>
      </c>
      <c r="BD53" s="8">
        <f t="shared" si="37"/>
        <v>29.080979368157763</v>
      </c>
      <c r="BE53" s="8">
        <f t="shared" si="37"/>
        <v>28.446557845706547</v>
      </c>
      <c r="BF53" s="8">
        <f t="shared" si="37"/>
        <v>27.825976664154918</v>
      </c>
      <c r="BG53" s="8">
        <f t="shared" si="37"/>
        <v>27.218933886967882</v>
      </c>
      <c r="BH53" s="8">
        <f t="shared" si="37"/>
        <v>26.625134164563164</v>
      </c>
      <c r="BI53" s="8">
        <f t="shared" si="37"/>
        <v>26.044288590612325</v>
      </c>
      <c r="BJ53" s="8">
        <f t="shared" si="37"/>
        <v>25.476114561476727</v>
      </c>
      <c r="BK53" s="8">
        <f t="shared" si="37"/>
        <v>24.920335638710082</v>
      </c>
      <c r="BL53" s="8">
        <f t="shared" si="37"/>
        <v>24.376681414560494</v>
      </c>
      <c r="BM53" s="8">
        <f t="shared" si="37"/>
        <v>23.844887380406774</v>
      </c>
      <c r="BN53" s="8">
        <f t="shared" si="37"/>
        <v>23.324694798064797</v>
      </c>
      <c r="BO53" s="8">
        <f t="shared" ref="BO53:DZ53" si="38">BO52/(1+$C$41)^BO51</f>
        <v>22.815850573901525</v>
      </c>
      <c r="BP53" s="8">
        <f t="shared" si="38"/>
        <v>22.318107135695193</v>
      </c>
      <c r="BQ53" s="8">
        <f t="shared" si="38"/>
        <v>21.831222312181968</v>
      </c>
      <c r="BR53" s="8">
        <f t="shared" si="38"/>
        <v>21.354959215230327</v>
      </c>
      <c r="BS53" s="8">
        <f t="shared" si="38"/>
        <v>20.889086124585909</v>
      </c>
      <c r="BT53" s="8">
        <f t="shared" si="38"/>
        <v>20.433376375130724</v>
      </c>
      <c r="BU53" s="8">
        <f t="shared" si="38"/>
        <v>19.987608246601894</v>
      </c>
      <c r="BV53" s="8">
        <f t="shared" si="38"/>
        <v>19.551564855716219</v>
      </c>
      <c r="BW53" s="8">
        <f t="shared" si="38"/>
        <v>19.125034050648186</v>
      </c>
      <c r="BX53" s="8">
        <f t="shared" si="38"/>
        <v>18.707808307809923</v>
      </c>
      <c r="BY53" s="8">
        <f t="shared" si="38"/>
        <v>18.299684630883078</v>
      </c>
      <c r="BZ53" s="8">
        <f t="shared" si="38"/>
        <v>17.90046445205326</v>
      </c>
      <c r="CA53" s="8">
        <f t="shared" si="38"/>
        <v>17.509953535399251</v>
      </c>
      <c r="CB53" s="8">
        <f t="shared" si="38"/>
        <v>17.127961882389737</v>
      </c>
      <c r="CC53" s="8">
        <f t="shared" si="38"/>
        <v>16.754303639441765</v>
      </c>
      <c r="CD53" s="8">
        <f t="shared" si="38"/>
        <v>16.388797007495821</v>
      </c>
      <c r="CE53" s="8">
        <f t="shared" si="38"/>
        <v>16.031264153563665</v>
      </c>
      <c r="CF53" s="8">
        <f t="shared" si="38"/>
        <v>15.681531124205726</v>
      </c>
      <c r="CG53" s="8">
        <f t="shared" si="38"/>
        <v>15.339427760896092</v>
      </c>
      <c r="CH53" s="8">
        <f t="shared" si="38"/>
        <v>15.004787617233875</v>
      </c>
      <c r="CI53" s="8">
        <f t="shared" si="38"/>
        <v>14.677447877960651</v>
      </c>
      <c r="CJ53" s="8">
        <f t="shared" si="38"/>
        <v>14.357249279744591</v>
      </c>
      <c r="CK53" s="8">
        <f t="shared" si="38"/>
        <v>14.044036033692754</v>
      </c>
      <c r="CL53" s="8">
        <f t="shared" si="38"/>
        <v>13.737655749553801</v>
      </c>
      <c r="CM53" s="8">
        <f t="shared" si="38"/>
        <v>13.437959361574318</v>
      </c>
      <c r="CN53" s="8">
        <f t="shared" si="38"/>
        <v>13.1448010559726</v>
      </c>
      <c r="CO53" s="8">
        <f t="shared" si="38"/>
        <v>12.858038199994658</v>
      </c>
      <c r="CP53" s="8">
        <f t="shared" si="38"/>
        <v>12.577531272517909</v>
      </c>
      <c r="CQ53" s="8">
        <f t="shared" si="38"/>
        <v>12.303143796168824</v>
      </c>
      <c r="CR53" s="8">
        <f t="shared" si="38"/>
        <v>12.034742270921422</v>
      </c>
      <c r="CS53" s="8">
        <f t="shared" si="38"/>
        <v>11.772196109144421</v>
      </c>
      <c r="CT53" s="8">
        <f t="shared" si="38"/>
        <v>11.515377572065319</v>
      </c>
      <c r="CU53" s="8">
        <f t="shared" si="38"/>
        <v>11.264161707620614</v>
      </c>
      <c r="CV53" s="8">
        <f t="shared" si="38"/>
        <v>11.018426289661818</v>
      </c>
      <c r="CW53" s="8">
        <f t="shared" si="38"/>
        <v>10.778051758487743</v>
      </c>
      <c r="CX53" s="8">
        <f t="shared" si="38"/>
        <v>10.542921162674148</v>
      </c>
      <c r="CY53" s="8">
        <f t="shared" si="38"/>
        <v>10.312920102172356</v>
      </c>
      <c r="CZ53" s="8">
        <f t="shared" si="38"/>
        <v>10.087936672649276</v>
      </c>
      <c r="DA53" s="8">
        <f t="shared" si="38"/>
        <v>9.8678614110416412</v>
      </c>
      <c r="DB53" s="8">
        <f t="shared" si="38"/>
        <v>9.6525872422980115</v>
      </c>
      <c r="DC53" s="8">
        <f t="shared" si="38"/>
        <v>9.442009427282704</v>
      </c>
      <c r="DD53" s="8">
        <f t="shared" si="38"/>
        <v>9.2360255118161412</v>
      </c>
      <c r="DE53" s="8">
        <f t="shared" si="38"/>
        <v>9.0345352768269915</v>
      </c>
      <c r="DF53" s="8">
        <f t="shared" si="38"/>
        <v>8.8374406895917428</v>
      </c>
      <c r="DG53" s="8">
        <f t="shared" si="38"/>
        <v>8.6446458560380215</v>
      </c>
      <c r="DH53" s="8">
        <f t="shared" si="38"/>
        <v>8.4560569740884528</v>
      </c>
      <c r="DI53" s="8">
        <f t="shared" si="38"/>
        <v>8.271582288022362</v>
      </c>
      <c r="DJ53" s="8">
        <f t="shared" si="38"/>
        <v>8.0911320438330705</v>
      </c>
      <c r="DK53" s="8">
        <f t="shared" si="38"/>
        <v>7.9146184455591762</v>
      </c>
      <c r="DL53" s="8">
        <f t="shared" si="38"/>
        <v>7.7419556125684075</v>
      </c>
      <c r="DM53" s="8">
        <f t="shared" si="38"/>
        <v>7.5730595377734353</v>
      </c>
      <c r="DN53" s="8">
        <f t="shared" si="38"/>
        <v>7.4078480467591845</v>
      </c>
      <c r="DO53" s="8">
        <f t="shared" si="38"/>
        <v>7.2462407578018482</v>
      </c>
      <c r="DP53" s="8">
        <f t="shared" si="38"/>
        <v>7.0881590427600756</v>
      </c>
      <c r="DQ53" s="8">
        <f t="shared" si="38"/>
        <v>6.9335259888193939</v>
      </c>
      <c r="DR53" s="8">
        <f t="shared" si="38"/>
        <v>6.782266361071148</v>
      </c>
      <c r="DS53" s="8">
        <f t="shared" si="38"/>
        <v>6.6343065659078579</v>
      </c>
      <c r="DT53" s="8">
        <f t="shared" si="38"/>
        <v>6.4895746152170908</v>
      </c>
      <c r="DU53" s="8">
        <f t="shared" si="38"/>
        <v>6.3480000913564929</v>
      </c>
      <c r="DV53" s="8">
        <f t="shared" si="38"/>
        <v>6.209514112892899</v>
      </c>
      <c r="DW53" s="8">
        <f t="shared" si="38"/>
        <v>6.0740493010888859</v>
      </c>
      <c r="DX53" s="8">
        <f t="shared" si="38"/>
        <v>5.9415397471204257</v>
      </c>
      <c r="DY53" s="8">
        <f t="shared" si="38"/>
        <v>5.8119209800097176</v>
      </c>
      <c r="DZ53" s="8">
        <f t="shared" si="38"/>
        <v>5.6851299352575833</v>
      </c>
      <c r="EA53" s="8">
        <f t="shared" ref="EA53:GL53" si="39">EA52/(1+$C$41)^EA51</f>
        <v>5.5611049241601789</v>
      </c>
      <c r="EB53" s="8">
        <f t="shared" si="39"/>
        <v>5.4397856037950687</v>
      </c>
      <c r="EC53" s="8">
        <f t="shared" si="39"/>
        <v>5.3211129476620806</v>
      </c>
      <c r="ED53" s="8">
        <f t="shared" si="39"/>
        <v>5.205029216964653</v>
      </c>
      <c r="EE53" s="8">
        <f t="shared" si="39"/>
        <v>5.0914779325176935</v>
      </c>
      <c r="EF53" s="8">
        <f t="shared" si="39"/>
        <v>4.980403847268299</v>
      </c>
      <c r="EG53" s="8">
        <f t="shared" si="39"/>
        <v>4.8717529194159326</v>
      </c>
      <c r="EH53" s="8">
        <f t="shared" si="39"/>
        <v>4.7654722861190271</v>
      </c>
      <c r="EI53" s="8">
        <f t="shared" si="39"/>
        <v>4.6615102377751825</v>
      </c>
      <c r="EJ53" s="8">
        <f t="shared" si="39"/>
        <v>4.5598161928624643</v>
      </c>
      <c r="EK53" s="8">
        <f t="shared" si="39"/>
        <v>4.4603406733295463</v>
      </c>
      <c r="EL53" s="8">
        <f t="shared" si="39"/>
        <v>4.3630352805227526</v>
      </c>
      <c r="EM53" s="8">
        <f t="shared" si="39"/>
        <v>4.2678526716382503</v>
      </c>
      <c r="EN53" s="8">
        <f t="shared" si="39"/>
        <v>4.1747465366879615</v>
      </c>
      <c r="EO53" s="8">
        <f t="shared" si="39"/>
        <v>4.0836715759679816</v>
      </c>
      <c r="EP53" s="8">
        <f t="shared" si="39"/>
        <v>3.9945834780185301</v>
      </c>
      <c r="EQ53" s="8">
        <f t="shared" si="39"/>
        <v>3.9074388980647372</v>
      </c>
      <c r="ER53" s="8">
        <f t="shared" si="39"/>
        <v>3.8221954369277409</v>
      </c>
      <c r="ES53" s="8">
        <f t="shared" si="39"/>
        <v>3.7388116203958623</v>
      </c>
      <c r="ET53" s="8">
        <f t="shared" si="39"/>
        <v>3.6572468790458141</v>
      </c>
      <c r="EU53" s="8">
        <f t="shared" si="39"/>
        <v>3.5774615285041209</v>
      </c>
      <c r="EV53" s="8">
        <f t="shared" si="39"/>
        <v>3.499416750139146</v>
      </c>
      <c r="EW53" s="8">
        <f t="shared" si="39"/>
        <v>3.4230745721743463</v>
      </c>
      <c r="EX53" s="8">
        <f t="shared" si="39"/>
        <v>3.3483978512135386</v>
      </c>
      <c r="EY53" s="8">
        <f t="shared" si="39"/>
        <v>3.2753502541692221</v>
      </c>
      <c r="EZ53" s="8">
        <f t="shared" si="39"/>
        <v>3.2038962405851299</v>
      </c>
      <c r="FA53" s="8">
        <f t="shared" si="39"/>
        <v>3.1340010453444433</v>
      </c>
      <c r="FB53" s="8">
        <f t="shared" si="39"/>
        <v>3.0656306617552227</v>
      </c>
      <c r="FC53" s="8">
        <f t="shared" si="39"/>
        <v>2.9987518250048533</v>
      </c>
      <c r="FD53" s="8">
        <f t="shared" si="39"/>
        <v>2.9333319959754331</v>
      </c>
      <c r="FE53" s="8">
        <f t="shared" si="39"/>
        <v>2.8693393454122518</v>
      </c>
      <c r="FF53" s="8">
        <f t="shared" si="39"/>
        <v>2.80674273843763</v>
      </c>
      <c r="FG53" s="8">
        <f t="shared" si="39"/>
        <v>2.7455117194026157</v>
      </c>
      <c r="FH53" s="8">
        <f t="shared" si="39"/>
        <v>2.6856164970691383</v>
      </c>
      <c r="FI53" s="8">
        <f t="shared" si="39"/>
        <v>2.6270279301154296</v>
      </c>
      <c r="FJ53" s="8">
        <f t="shared" si="39"/>
        <v>2.5697175129576566</v>
      </c>
      <c r="FK53" s="8">
        <f t="shared" si="39"/>
        <v>2.513657361880858</v>
      </c>
      <c r="FL53" s="8">
        <f t="shared" si="39"/>
        <v>2.4588202014724527</v>
      </c>
      <c r="FM53" s="8">
        <f t="shared" si="39"/>
        <v>2.4051793513517037</v>
      </c>
      <c r="FN53" s="8">
        <f t="shared" si="39"/>
        <v>2.3527087131886848</v>
      </c>
      <c r="FO53" s="8">
        <f t="shared" si="39"/>
        <v>2.3013827580064548</v>
      </c>
      <c r="FP53" s="8">
        <f t="shared" si="39"/>
        <v>2.2511765137602202</v>
      </c>
      <c r="FQ53" s="8">
        <f t="shared" si="39"/>
        <v>2.2020655531874826</v>
      </c>
      <c r="FR53" s="8">
        <f t="shared" si="39"/>
        <v>2.1540259819232395</v>
      </c>
      <c r="FS53" s="8">
        <f t="shared" si="39"/>
        <v>2.107034426874459</v>
      </c>
      <c r="FT53" s="8">
        <f t="shared" si="39"/>
        <v>2.0610680248481739</v>
      </c>
      <c r="FU53" s="8">
        <f t="shared" si="39"/>
        <v>2.0161044114276634</v>
      </c>
      <c r="FV53" s="8">
        <f t="shared" si="39"/>
        <v>1.972121710091302</v>
      </c>
      <c r="FW53" s="8">
        <f t="shared" si="39"/>
        <v>1.9290985215688001</v>
      </c>
      <c r="FX53" s="8">
        <f t="shared" si="39"/>
        <v>1.8870139134296349</v>
      </c>
      <c r="FY53" s="8">
        <f t="shared" si="39"/>
        <v>1.8458474098986188</v>
      </c>
      <c r="FZ53" s="8">
        <f t="shared" si="39"/>
        <v>1.8055789818936538</v>
      </c>
      <c r="GA53" s="8">
        <f t="shared" si="39"/>
        <v>1.7661890372808131</v>
      </c>
      <c r="GB53" s="8">
        <f t="shared" si="39"/>
        <v>1.7276584113420161</v>
      </c>
      <c r="GC53" s="8">
        <f t="shared" si="39"/>
        <v>1.6899683574506614</v>
      </c>
      <c r="GD53" s="8">
        <f t="shared" si="39"/>
        <v>1.6531005379506689</v>
      </c>
      <c r="GE53" s="8">
        <f t="shared" si="39"/>
        <v>1.6170370152345137</v>
      </c>
      <c r="GF53" s="8">
        <f t="shared" si="39"/>
        <v>1.5817602430158877</v>
      </c>
      <c r="GG53" s="8">
        <f t="shared" si="39"/>
        <v>1.5472530577927608</v>
      </c>
      <c r="GH53" s="8">
        <f t="shared" si="39"/>
        <v>1.5134986704966777</v>
      </c>
      <c r="GI53" s="8">
        <f t="shared" si="39"/>
        <v>1.4804806583242347</v>
      </c>
      <c r="GJ53" s="8">
        <f t="shared" si="39"/>
        <v>1.448182956746753</v>
      </c>
      <c r="GK53" s="8">
        <f t="shared" si="39"/>
        <v>1.4165898516942741</v>
      </c>
      <c r="GL53" s="8">
        <f t="shared" si="39"/>
        <v>1.3856859719100572</v>
      </c>
      <c r="GM53" s="8">
        <f t="shared" ref="GM53:IX53" si="40">GM52/(1+$C$41)^GM51</f>
        <v>1.355456281471878</v>
      </c>
      <c r="GN53" s="8">
        <f t="shared" si="40"/>
        <v>1.3258860724764738</v>
      </c>
      <c r="GO53" s="8">
        <f t="shared" si="40"/>
        <v>1.2969609578835852</v>
      </c>
      <c r="GP53" s="8">
        <f t="shared" si="40"/>
        <v>1.2686668645161092</v>
      </c>
      <c r="GQ53" s="8">
        <f t="shared" si="40"/>
        <v>1.2409900262129594</v>
      </c>
      <c r="GR53" s="8">
        <f t="shared" si="40"/>
        <v>1.2139169771313019</v>
      </c>
      <c r="GS53" s="8">
        <f t="shared" si="40"/>
        <v>1.1874345451949042</v>
      </c>
      <c r="GT53" s="8">
        <f t="shared" si="40"/>
        <v>1.1615298456854166</v>
      </c>
      <c r="GU53" s="8">
        <f t="shared" si="40"/>
        <v>1.136190274973464</v>
      </c>
      <c r="GV53" s="8">
        <f t="shared" si="40"/>
        <v>1.1114035043864936</v>
      </c>
      <c r="GW53" s="8">
        <f t="shared" si="40"/>
        <v>1.0871574742104073</v>
      </c>
      <c r="GX53" s="8">
        <f t="shared" si="40"/>
        <v>1.0634403878220444</v>
      </c>
      <c r="GY53" s="8">
        <f t="shared" si="40"/>
        <v>1.0402407059496757</v>
      </c>
      <c r="GZ53" s="8">
        <f t="shared" si="40"/>
        <v>1.0175471410587029</v>
      </c>
      <c r="HA53" s="8">
        <f t="shared" si="40"/>
        <v>0.99534865185984212</v>
      </c>
      <c r="HB53" s="8">
        <f t="shared" si="40"/>
        <v>0.97363443793711135</v>
      </c>
      <c r="HC53" s="8">
        <f t="shared" si="40"/>
        <v>0.95239393449301657</v>
      </c>
      <c r="HD53" s="8">
        <f t="shared" si="40"/>
        <v>0.93161680720837092</v>
      </c>
      <c r="HE53" s="8">
        <f t="shared" si="40"/>
        <v>0.91129294721425247</v>
      </c>
      <c r="HF53" s="8">
        <f t="shared" si="40"/>
        <v>0.89141246617365288</v>
      </c>
      <c r="HG53" s="8">
        <f t="shared" si="40"/>
        <v>0.87196569147042147</v>
      </c>
      <c r="HH53" s="8">
        <f t="shared" si="40"/>
        <v>0.85294316150316662</v>
      </c>
      <c r="HI53" s="8">
        <f t="shared" si="40"/>
        <v>0.83433562108182513</v>
      </c>
      <c r="HJ53" s="8">
        <f t="shared" si="40"/>
        <v>0.8161340169246557</v>
      </c>
      <c r="HK53" s="8">
        <f t="shared" si="40"/>
        <v>0.79832949325347169</v>
      </c>
      <c r="HL53" s="8">
        <f t="shared" si="40"/>
        <v>0.78091338748496564</v>
      </c>
      <c r="HM53" s="8">
        <f t="shared" si="40"/>
        <v>0.76387722601602914</v>
      </c>
      <c r="HN53" s="8">
        <f t="shared" si="40"/>
        <v>0.74721272010102036</v>
      </c>
      <c r="HO53" s="8">
        <f t="shared" si="40"/>
        <v>0.73091176181897344</v>
      </c>
      <c r="HP53" s="8">
        <f t="shared" si="40"/>
        <v>0.71496642012878142</v>
      </c>
      <c r="HQ53" s="8">
        <f t="shared" si="40"/>
        <v>0.69936893701044267</v>
      </c>
      <c r="HR53" s="8">
        <f t="shared" si="40"/>
        <v>0.68411172369048534</v>
      </c>
      <c r="HS53" s="8">
        <f t="shared" si="40"/>
        <v>0.66918735694973941</v>
      </c>
      <c r="HT53" s="8">
        <f t="shared" si="40"/>
        <v>0.65458857551165561</v>
      </c>
      <c r="HU53" s="8">
        <f t="shared" si="40"/>
        <v>0.64030827650941491</v>
      </c>
      <c r="HV53" s="8">
        <f t="shared" si="40"/>
        <v>0.62633951203011351</v>
      </c>
      <c r="HW53" s="8">
        <f t="shared" si="40"/>
        <v>0.61267548573433483</v>
      </c>
      <c r="HX53" s="8">
        <f t="shared" si="40"/>
        <v>0.59930954954947158</v>
      </c>
      <c r="HY53" s="8">
        <f t="shared" si="40"/>
        <v>0.58623520043518274</v>
      </c>
      <c r="HZ53" s="8">
        <f t="shared" si="40"/>
        <v>0.57344607721941421</v>
      </c>
      <c r="IA53" s="8">
        <f t="shared" si="40"/>
        <v>0.56093595750344716</v>
      </c>
      <c r="IB53" s="8">
        <f t="shared" si="40"/>
        <v>0.54869875463446027</v>
      </c>
      <c r="IC53" s="8">
        <f t="shared" si="40"/>
        <v>0.53672851474414063</v>
      </c>
      <c r="ID53" s="8">
        <f t="shared" si="40"/>
        <v>0.52501941385189865</v>
      </c>
      <c r="IE53" s="8">
        <f t="shared" si="40"/>
        <v>0.51356575503127866</v>
      </c>
      <c r="IF53" s="8">
        <f t="shared" si="40"/>
        <v>0.50236196563818447</v>
      </c>
      <c r="IG53" s="8">
        <f t="shared" si="40"/>
        <v>0.49140259459957603</v>
      </c>
      <c r="IH53" s="8">
        <f t="shared" si="40"/>
        <v>0.48068230976131138</v>
      </c>
      <c r="II53" s="8">
        <f t="shared" si="40"/>
        <v>0.47019589529385186</v>
      </c>
      <c r="IJ53" s="8">
        <f t="shared" si="40"/>
        <v>0.45993824915455883</v>
      </c>
      <c r="IK53" s="8">
        <f t="shared" si="40"/>
        <v>0.44990438060535576</v>
      </c>
      <c r="IL53" s="8">
        <f t="shared" si="40"/>
        <v>0.44008940778454153</v>
      </c>
      <c r="IM53" s="8">
        <f t="shared" si="40"/>
        <v>0.43048855533157926</v>
      </c>
      <c r="IN53" s="8">
        <f t="shared" si="40"/>
        <v>0.42109715206369852</v>
      </c>
      <c r="IO53" s="8">
        <f t="shared" si="40"/>
        <v>0.4119106287031874</v>
      </c>
      <c r="IP53" s="8">
        <f t="shared" si="40"/>
        <v>0.40292451565426246</v>
      </c>
      <c r="IQ53" s="8">
        <f t="shared" si="40"/>
        <v>0.39413444082844029</v>
      </c>
      <c r="IR53" s="8">
        <f t="shared" si="40"/>
        <v>0.38553612751734767</v>
      </c>
      <c r="IS53" s="8">
        <f t="shared" si="40"/>
        <v>0.37712539231193981</v>
      </c>
      <c r="IT53" s="8">
        <f t="shared" si="40"/>
        <v>0.368898143067111</v>
      </c>
      <c r="IU53" s="8">
        <f t="shared" si="40"/>
        <v>0.3608503769107097</v>
      </c>
      <c r="IV53" s="8">
        <f t="shared" si="40"/>
        <v>0.35297817829598699</v>
      </c>
      <c r="IW53" s="8">
        <f t="shared" si="40"/>
        <v>0.34527771709653382</v>
      </c>
      <c r="IX53" s="8">
        <f t="shared" si="40"/>
        <v>0.33774524674277684</v>
      </c>
      <c r="IY53" s="8">
        <f t="shared" ref="IY53:LJ53" si="41">IY52/(1+$C$41)^IY51</f>
        <v>0.33037710239912949</v>
      </c>
      <c r="IZ53" s="8">
        <f t="shared" si="41"/>
        <v>0.32316969918090849</v>
      </c>
      <c r="JA53" s="8">
        <f t="shared" si="41"/>
        <v>0.31611953041015006</v>
      </c>
      <c r="JB53" s="8">
        <f t="shared" si="41"/>
        <v>0.30922316590947685</v>
      </c>
      <c r="JC53" s="8">
        <f t="shared" si="41"/>
        <v>0.30247725033318501</v>
      </c>
      <c r="JD53" s="8">
        <f t="shared" si="41"/>
        <v>0.29587850153473982</v>
      </c>
      <c r="JE53" s="8">
        <f t="shared" si="41"/>
        <v>0.28942370896988601</v>
      </c>
      <c r="JF53" s="8">
        <f t="shared" si="41"/>
        <v>0.28310973213459389</v>
      </c>
      <c r="JG53" s="8">
        <f t="shared" si="41"/>
        <v>0.27693349903708508</v>
      </c>
      <c r="JH53" s="8">
        <f t="shared" si="41"/>
        <v>0.27089200470318975</v>
      </c>
      <c r="JI53" s="8">
        <f t="shared" si="41"/>
        <v>0.26498230971431197</v>
      </c>
      <c r="JJ53" s="8">
        <f t="shared" si="41"/>
        <v>0.25920153877728952</v>
      </c>
      <c r="JK53" s="8">
        <f t="shared" si="41"/>
        <v>0.253546879325454</v>
      </c>
      <c r="JL53" s="8">
        <f t="shared" si="41"/>
        <v>0.24801558015020883</v>
      </c>
      <c r="JM53" s="8">
        <f t="shared" si="41"/>
        <v>0.24260495006246141</v>
      </c>
      <c r="JN53" s="8">
        <f t="shared" si="41"/>
        <v>0.23731235658325558</v>
      </c>
      <c r="JO53" s="8">
        <f t="shared" si="41"/>
        <v>0.23213522466297062</v>
      </c>
      <c r="JP53" s="8">
        <f t="shared" si="41"/>
        <v>0.22707103542846047</v>
      </c>
      <c r="JQ53" s="8">
        <f t="shared" si="41"/>
        <v>0.22211732495752506</v>
      </c>
      <c r="JR53" s="8">
        <f t="shared" si="41"/>
        <v>0.21727168308011832</v>
      </c>
      <c r="JS53" s="8">
        <f t="shared" si="41"/>
        <v>0.21253175220570777</v>
      </c>
      <c r="JT53" s="8">
        <f t="shared" si="41"/>
        <v>0.20789522617621614</v>
      </c>
      <c r="JU53" s="8">
        <f t="shared" si="41"/>
        <v>0.20335984914398758</v>
      </c>
      <c r="JV53" s="8">
        <f t="shared" si="41"/>
        <v>0.19892341447423068</v>
      </c>
      <c r="JW53" s="8">
        <f t="shared" si="41"/>
        <v>0.19458376367140659</v>
      </c>
      <c r="JX53" s="8">
        <f t="shared" si="41"/>
        <v>0.19033878532903781</v>
      </c>
      <c r="JY53" s="8">
        <f t="shared" si="41"/>
        <v>0.18618641410242825</v>
      </c>
      <c r="JZ53" s="8">
        <f t="shared" si="41"/>
        <v>0.18212462970379364</v>
      </c>
      <c r="KA53" s="8">
        <f t="shared" si="41"/>
        <v>0.17815145591931444</v>
      </c>
      <c r="KB53" s="8">
        <f t="shared" si="41"/>
        <v>0.17426495964763153</v>
      </c>
      <c r="KC53" s="8">
        <f t="shared" si="41"/>
        <v>0.17046324995931869</v>
      </c>
      <c r="KD53" s="8">
        <f t="shared" si="41"/>
        <v>0.16674447717687282</v>
      </c>
      <c r="KE53" s="8">
        <f t="shared" si="41"/>
        <v>0.16310683197477499</v>
      </c>
      <c r="KF53" s="8">
        <f t="shared" si="41"/>
        <v>0.15954854449918413</v>
      </c>
      <c r="KG53" s="8">
        <f t="shared" si="41"/>
        <v>0.15606788350683526</v>
      </c>
      <c r="KH53" s="8">
        <f t="shared" si="41"/>
        <v>0.15266315552272341</v>
      </c>
      <c r="KI53" s="8">
        <f t="shared" si="41"/>
        <v>0.14933270401616294</v>
      </c>
      <c r="KJ53" s="8">
        <f t="shared" si="41"/>
        <v>0.14607490859482208</v>
      </c>
      <c r="KK53" s="8">
        <f t="shared" si="41"/>
        <v>0.14288818421633981</v>
      </c>
      <c r="KL53" s="8">
        <f t="shared" si="41"/>
        <v>0.13977098041714173</v>
      </c>
      <c r="KM53" s="8">
        <f t="shared" si="41"/>
        <v>0.13672178055808071</v>
      </c>
      <c r="KN53" s="8">
        <f t="shared" si="41"/>
        <v>0.13373910108653325</v>
      </c>
      <c r="KO53" s="8">
        <f t="shared" si="41"/>
        <v>0.13082149081459449</v>
      </c>
      <c r="KP53" s="8">
        <f t="shared" si="41"/>
        <v>0.1279675302130196</v>
      </c>
      <c r="KQ53" s="8">
        <f t="shared" si="41"/>
        <v>0.12517583072056851</v>
      </c>
      <c r="KR53" s="8">
        <f t="shared" si="41"/>
        <v>0.12244503406841745</v>
      </c>
      <c r="KS53" s="8">
        <f t="shared" si="41"/>
        <v>0.11977381161930921</v>
      </c>
      <c r="KT53" s="8">
        <f t="shared" si="41"/>
        <v>0.11716086372112008</v>
      </c>
      <c r="KU53" s="8">
        <f t="shared" si="41"/>
        <v>0.11460491907452953</v>
      </c>
      <c r="KV53" s="8">
        <f t="shared" si="41"/>
        <v>0.112104734114484</v>
      </c>
      <c r="KW53" s="8">
        <f t="shared" si="41"/>
        <v>0.10965909240515509</v>
      </c>
      <c r="KX53" s="8">
        <f t="shared" si="41"/>
        <v>0.10726680404809673</v>
      </c>
      <c r="KY53" s="8">
        <f t="shared" si="41"/>
        <v>0.10492670510331416</v>
      </c>
      <c r="KZ53" s="8">
        <f t="shared" si="41"/>
        <v>0.10263765702296221</v>
      </c>
      <c r="LA53" s="8">
        <f t="shared" si="41"/>
        <v>0.10039854609739857</v>
      </c>
      <c r="LB53" s="8">
        <f t="shared" si="41"/>
        <v>9.8208282913320802E-2</v>
      </c>
      <c r="LC53" s="8">
        <f t="shared" si="41"/>
        <v>9.6065801823725483E-2</v>
      </c>
      <c r="LD53" s="8">
        <f t="shared" si="41"/>
        <v>9.3970060429429847E-2</v>
      </c>
      <c r="LE53" s="8">
        <f t="shared" si="41"/>
        <v>9.1920039071904686E-2</v>
      </c>
      <c r="LF53" s="8">
        <f t="shared" si="41"/>
        <v>8.9914740337171312E-2</v>
      </c>
      <c r="LG53" s="8">
        <f t="shared" si="41"/>
        <v>8.7953188570521562E-2</v>
      </c>
      <c r="LH53" s="8">
        <f t="shared" si="41"/>
        <v>8.603442940182425E-2</v>
      </c>
      <c r="LI53" s="8">
        <f t="shared" si="41"/>
        <v>8.415752928118761E-2</v>
      </c>
      <c r="LJ53" s="8">
        <f t="shared" si="41"/>
        <v>8.2321575024751334E-2</v>
      </c>
      <c r="LK53" s="8">
        <f t="shared" ref="LK53:NV53" si="42">LK52/(1+$C$41)^LK51</f>
        <v>8.052567337038781E-2</v>
      </c>
      <c r="LL53" s="8">
        <f t="shared" si="42"/>
        <v>7.8768950543095809E-2</v>
      </c>
      <c r="LM53" s="8">
        <f t="shared" si="42"/>
        <v>7.7050551829875233E-2</v>
      </c>
      <c r="LN53" s="8">
        <f t="shared" si="42"/>
        <v>7.536964116387683E-2</v>
      </c>
      <c r="LO53" s="8">
        <f t="shared" si="42"/>
        <v>7.3725400717623304E-2</v>
      </c>
      <c r="LP53" s="8">
        <f t="shared" si="42"/>
        <v>7.2117030505105109E-2</v>
      </c>
      <c r="LQ53" s="8">
        <f t="shared" si="42"/>
        <v>7.0543747992556485E-2</v>
      </c>
      <c r="LR53" s="8">
        <f t="shared" si="42"/>
        <v>6.9004787717722782E-2</v>
      </c>
      <c r="LS53" s="8">
        <f t="shared" si="42"/>
        <v>6.7499400917433811E-2</v>
      </c>
      <c r="LT53" s="8">
        <f t="shared" si="42"/>
        <v>6.6026855163301701E-2</v>
      </c>
      <c r="LU53" s="8">
        <f t="shared" si="42"/>
        <v>6.4586434005366636E-2</v>
      </c>
      <c r="LV53" s="8">
        <f t="shared" si="42"/>
        <v>6.31774366235162E-2</v>
      </c>
      <c r="LW53" s="8">
        <f t="shared" si="42"/>
        <v>6.179917748650985E-2</v>
      </c>
      <c r="LX53" s="8">
        <f t="shared" si="42"/>
        <v>6.0450986018441392E-2</v>
      </c>
      <c r="LY53" s="8">
        <f t="shared" si="42"/>
        <v>5.9132206272478317E-2</v>
      </c>
      <c r="LZ53" s="8">
        <f t="shared" si="42"/>
        <v>5.7842196611718313E-2</v>
      </c>
      <c r="MA53" s="8">
        <f t="shared" si="42"/>
        <v>5.658032939700855E-2</v>
      </c>
      <c r="MB53" s="8">
        <f t="shared" si="42"/>
        <v>5.5345990681574989E-2</v>
      </c>
      <c r="MC53" s="8">
        <f t="shared" si="42"/>
        <v>5.41385799123138E-2</v>
      </c>
      <c r="MD53" s="8">
        <f t="shared" si="42"/>
        <v>5.2957509637599286E-2</v>
      </c>
      <c r="ME53" s="8">
        <f t="shared" si="42"/>
        <v>5.1802205221466086E-2</v>
      </c>
      <c r="MF53" s="8">
        <f t="shared" si="42"/>
        <v>5.0672104564026807E-2</v>
      </c>
      <c r="MG53" s="8">
        <f t="shared" si="42"/>
        <v>4.9566657827988858E-2</v>
      </c>
      <c r="MH53" s="8">
        <f t="shared" si="42"/>
        <v>4.8485327171137474E-2</v>
      </c>
      <c r="MI53" s="8">
        <f t="shared" si="42"/>
        <v>4.7427586484654963E-2</v>
      </c>
      <c r="MJ53" s="8">
        <f t="shared" si="42"/>
        <v>4.6392921137148546E-2</v>
      </c>
      <c r="MK53" s="8">
        <f t="shared" si="42"/>
        <v>4.538082772426244E-2</v>
      </c>
      <c r="ML53" s="8">
        <f t="shared" si="42"/>
        <v>4.4390813823752345E-2</v>
      </c>
      <c r="MM53" s="8">
        <f t="shared" si="42"/>
        <v>4.3422397755903196E-2</v>
      </c>
      <c r="MN53" s="8">
        <f t="shared" si="42"/>
        <v>4.2475108349173431E-2</v>
      </c>
      <c r="MO53" s="8">
        <f t="shared" si="42"/>
        <v>4.1548484710952058E-2</v>
      </c>
      <c r="MP53" s="8">
        <f t="shared" si="42"/>
        <v>4.0642076003316652E-2</v>
      </c>
      <c r="MQ53" s="8">
        <f t="shared" si="42"/>
        <v>3.9755441223683505E-2</v>
      </c>
      <c r="MR53" s="8">
        <f t="shared" si="42"/>
        <v>3.8888148990242927E-2</v>
      </c>
      <c r="MS53" s="8">
        <f t="shared" si="42"/>
        <v>3.8039777332075378E-2</v>
      </c>
      <c r="MT53" s="8">
        <f t="shared" si="42"/>
        <v>3.720991348384662E-2</v>
      </c>
      <c r="MU53" s="8">
        <f t="shared" si="42"/>
        <v>3.6398153684981366E-2</v>
      </c>
      <c r="MV53" s="8">
        <f t="shared" si="42"/>
        <v>3.5604102983218422E-2</v>
      </c>
      <c r="MW53" s="8">
        <f t="shared" si="42"/>
        <v>3.4827375042451203E-2</v>
      </c>
      <c r="MX53" s="8">
        <f t="shared" si="42"/>
        <v>3.4067591954760376E-2</v>
      </c>
      <c r="MY53" s="8">
        <f t="shared" si="42"/>
        <v>3.3324384056547314E-2</v>
      </c>
      <c r="MZ53" s="8">
        <f t="shared" si="42"/>
        <v>3.2597389748678401E-2</v>
      </c>
      <c r="NA53" s="8">
        <f t="shared" si="42"/>
        <v>3.1886255320553315E-2</v>
      </c>
      <c r="NB53" s="8">
        <f t="shared" si="42"/>
        <v>3.1190634778011199E-2</v>
      </c>
      <c r="NC53" s="8">
        <f t="shared" si="42"/>
        <v>3.0510189674991292E-2</v>
      </c>
      <c r="ND53" s="8">
        <f t="shared" si="42"/>
        <v>2.9844588948865894E-2</v>
      </c>
      <c r="NE53" s="8">
        <f t="shared" si="42"/>
        <v>2.919350875936574E-2</v>
      </c>
      <c r="NF53" s="8">
        <f t="shared" si="42"/>
        <v>2.8556632331019256E-2</v>
      </c>
      <c r="NG53" s="8">
        <f t="shared" si="42"/>
        <v>2.7933649799029216E-2</v>
      </c>
      <c r="NH53" s="8">
        <f t="shared" si="42"/>
        <v>2.7324258058511564E-2</v>
      </c>
      <c r="NI53" s="8">
        <f t="shared" si="42"/>
        <v>2.6728160617023333E-2</v>
      </c>
      <c r="NJ53" s="8">
        <f t="shared" si="42"/>
        <v>2.6145067450307636E-2</v>
      </c>
      <c r="NK53" s="8">
        <f t="shared" si="42"/>
        <v>2.5574694861185833E-2</v>
      </c>
      <c r="NL53" s="8">
        <f t="shared" si="42"/>
        <v>2.5016765341527879E-2</v>
      </c>
      <c r="NM53" s="8">
        <f t="shared" si="42"/>
        <v>2.4471007437234085E-2</v>
      </c>
      <c r="NN53" s="8">
        <f t="shared" si="42"/>
        <v>2.3937155616162189E-2</v>
      </c>
      <c r="NO53" s="8">
        <f t="shared" si="42"/>
        <v>2.3414950138935874E-2</v>
      </c>
      <c r="NP53" s="8">
        <f t="shared" si="42"/>
        <v>2.2904136932571557E-2</v>
      </c>
      <c r="NQ53" s="8">
        <f t="shared" si="42"/>
        <v>2.2404467466862168E-2</v>
      </c>
      <c r="NR53" s="8">
        <f t="shared" si="42"/>
        <v>2.1915698633457638E-2</v>
      </c>
      <c r="NS53" s="8">
        <f t="shared" si="42"/>
        <v>2.1437592627583425E-2</v>
      </c>
      <c r="NT53" s="8">
        <f t="shared" si="42"/>
        <v>2.0969916832339317E-2</v>
      </c>
      <c r="NU53" s="8">
        <f t="shared" si="42"/>
        <v>2.0512443705522444E-2</v>
      </c>
      <c r="NV53" s="8">
        <f t="shared" si="42"/>
        <v>2.006495066891922E-2</v>
      </c>
      <c r="NW53" s="8">
        <f t="shared" ref="NW53:QH53" si="43">NW52/(1+$C$41)^NW51</f>
        <v>1.9627220000012564E-2</v>
      </c>
      <c r="NX53" s="8">
        <f t="shared" si="43"/>
        <v>1.9199038726051502E-2</v>
      </c>
      <c r="NY53" s="8">
        <f t="shared" si="43"/>
        <v>1.8780198520431803E-2</v>
      </c>
      <c r="NZ53" s="8">
        <f t="shared" si="43"/>
        <v>1.8370495601337043E-2</v>
      </c>
      <c r="OA53" s="8">
        <f t="shared" si="43"/>
        <v>1.7969730632591014E-2</v>
      </c>
      <c r="OB53" s="8">
        <f t="shared" si="43"/>
        <v>1.7577708626672961E-2</v>
      </c>
      <c r="OC53" s="8">
        <f t="shared" si="43"/>
        <v>1.719423884984872E-2</v>
      </c>
      <c r="OD53" s="8">
        <f t="shared" si="43"/>
        <v>1.6819134729371431E-2</v>
      </c>
      <c r="OE53" s="8">
        <f t="shared" si="43"/>
        <v>1.6452213762706749E-2</v>
      </c>
      <c r="OF53" s="8">
        <f t="shared" si="43"/>
        <v>1.6093297428738364E-2</v>
      </c>
      <c r="OG53" s="8">
        <f t="shared" si="43"/>
        <v>1.5742211100910636E-2</v>
      </c>
      <c r="OH53" s="8">
        <f t="shared" si="43"/>
        <v>1.5398783962266061E-2</v>
      </c>
      <c r="OI53" s="8">
        <f t="shared" si="43"/>
        <v>1.5062848922336313E-2</v>
      </c>
      <c r="OJ53" s="8">
        <f t="shared" si="43"/>
        <v>1.4734242535846282E-2</v>
      </c>
      <c r="OK53" s="8">
        <f t="shared" si="43"/>
        <v>1.4412804923191726E-2</v>
      </c>
      <c r="OL53" s="8">
        <f t="shared" si="43"/>
        <v>1.4098379692651663E-2</v>
      </c>
      <c r="OM53" s="8">
        <f t="shared" si="43"/>
        <v>1.3790813864297853E-2</v>
      </c>
      <c r="ON53" s="8">
        <f t="shared" si="43"/>
        <v>1.348995779556417E-2</v>
      </c>
      <c r="OO53" s="8">
        <f t="shared" si="43"/>
        <v>1.3195665108439766E-2</v>
      </c>
      <c r="OP53" s="8">
        <f t="shared" si="43"/>
        <v>1.2907792618250546E-2</v>
      </c>
      <c r="OQ53" s="8">
        <f t="shared" si="43"/>
        <v>1.262620026399436E-2</v>
      </c>
      <c r="OR53" s="8">
        <f t="shared" si="43"/>
        <v>1.2350751040195923E-2</v>
      </c>
      <c r="OS53" s="8">
        <f t="shared" si="43"/>
        <v>1.2081310930248439E-2</v>
      </c>
      <c r="OT53" s="8">
        <f t="shared" si="43"/>
        <v>1.1817748841209329E-2</v>
      </c>
      <c r="OU53" s="8">
        <f t="shared" si="43"/>
        <v>1.1559936540018557E-2</v>
      </c>
      <c r="OV53" s="8">
        <f t="shared" si="43"/>
        <v>1.1307748591108268E-2</v>
      </c>
      <c r="OW53" s="8">
        <f t="shared" si="43"/>
        <v>1.106106229537362E-2</v>
      </c>
      <c r="OX53" s="8">
        <f t="shared" si="43"/>
        <v>1.0819757630474939E-2</v>
      </c>
      <c r="OY53" s="8">
        <f t="shared" si="43"/>
        <v>1.0583717192442265E-2</v>
      </c>
      <c r="OZ53" s="8">
        <f t="shared" si="43"/>
        <v>1.0352826138553808E-2</v>
      </c>
      <c r="PA53" s="8">
        <f t="shared" si="43"/>
        <v>1.0126972131460577E-2</v>
      </c>
      <c r="PB53" s="8">
        <f t="shared" si="43"/>
        <v>9.9060452845299261E-3</v>
      </c>
      <c r="PC53" s="8">
        <f t="shared" si="43"/>
        <v>9.6899381083815316E-3</v>
      </c>
      <c r="PD53" s="8">
        <f t="shared" si="43"/>
        <v>9.4785454585896642E-3</v>
      </c>
      <c r="PE53" s="8">
        <f t="shared" si="43"/>
        <v>9.2717644845263913E-3</v>
      </c>
      <c r="PF53" s="8">
        <f t="shared" si="43"/>
        <v>9.0694945793208231E-3</v>
      </c>
      <c r="PG53" s="8">
        <f t="shared" si="43"/>
        <v>8.8716373309099903E-3</v>
      </c>
      <c r="PH53" s="8">
        <f t="shared" si="43"/>
        <v>8.6780964741576261E-3</v>
      </c>
      <c r="PI53" s="8">
        <f t="shared" si="43"/>
        <v>8.4887778440174769E-3</v>
      </c>
      <c r="PJ53" s="8">
        <f t="shared" si="43"/>
        <v>8.3035893297183794E-3</v>
      </c>
      <c r="PK53" s="8">
        <f t="shared" si="43"/>
        <v>8.1224408299488751E-3</v>
      </c>
      <c r="PL53" s="8">
        <f t="shared" si="43"/>
        <v>7.9452442090194413E-3</v>
      </c>
      <c r="PM53" s="8">
        <f t="shared" si="43"/>
        <v>7.7719132539811071E-3</v>
      </c>
      <c r="PN53" s="8">
        <f t="shared" si="43"/>
        <v>7.6023636326795502E-3</v>
      </c>
      <c r="PO53" s="8">
        <f t="shared" si="43"/>
        <v>7.4365128527242707E-3</v>
      </c>
      <c r="PP53" s="8">
        <f t="shared" si="43"/>
        <v>7.274280221352878E-3</v>
      </c>
      <c r="PQ53" s="8">
        <f t="shared" si="43"/>
        <v>7.115586806170973E-3</v>
      </c>
      <c r="PR53" s="8">
        <f t="shared" si="43"/>
        <v>6.9603553967485035E-3</v>
      </c>
      <c r="PS53" s="8">
        <f t="shared" si="43"/>
        <v>6.808510467053947E-3</v>
      </c>
      <c r="PT53" s="8">
        <f t="shared" si="43"/>
        <v>6.659978138707983E-3</v>
      </c>
      <c r="PU53" s="8">
        <f t="shared" si="43"/>
        <v>6.5146861450388364E-3</v>
      </c>
      <c r="PV53" s="8">
        <f t="shared" si="43"/>
        <v>6.3725637959217716E-3</v>
      </c>
      <c r="PW53" s="8">
        <f t="shared" si="43"/>
        <v>6.2335419433856435E-3</v>
      </c>
      <c r="PX53" s="8">
        <f t="shared" si="43"/>
        <v>6.0975529479697426E-3</v>
      </c>
      <c r="PY53" s="8">
        <f t="shared" si="43"/>
        <v>5.9645306458146257E-3</v>
      </c>
      <c r="PZ53" s="8">
        <f t="shared" si="43"/>
        <v>5.8344103164708321E-3</v>
      </c>
      <c r="QA53" s="8">
        <f t="shared" si="43"/>
        <v>5.7071286514099413E-3</v>
      </c>
      <c r="QB53" s="8">
        <f t="shared" si="43"/>
        <v>5.582623723222515E-3</v>
      </c>
      <c r="QC53" s="8">
        <f t="shared" si="43"/>
        <v>5.4608349554880571E-3</v>
      </c>
      <c r="QD53" s="8">
        <f t="shared" si="43"/>
        <v>5.3417030933022528E-3</v>
      </c>
      <c r="QE53" s="8">
        <f t="shared" si="43"/>
        <v>5.2251701744471923E-3</v>
      </c>
      <c r="QF53" s="8">
        <f t="shared" si="43"/>
        <v>5.1111795011905253E-3</v>
      </c>
      <c r="QG53" s="8">
        <f t="shared" si="43"/>
        <v>4.9996756126998478E-3</v>
      </c>
      <c r="QH53" s="8">
        <f t="shared" si="43"/>
        <v>4.8906042580588701E-3</v>
      </c>
      <c r="QI53" s="8">
        <f t="shared" ref="QI53:ST53" si="44">QI52/(1+$C$41)^QI51</f>
        <v>4.7839123698722747E-3</v>
      </c>
      <c r="QJ53" s="8">
        <f t="shared" si="44"/>
        <v>4.6795480384463949E-3</v>
      </c>
      <c r="QK53" s="8">
        <f t="shared" si="44"/>
        <v>4.5774604865331499E-3</v>
      </c>
      <c r="QL53" s="8">
        <f t="shared" si="44"/>
        <v>4.4776000446249782E-3</v>
      </c>
      <c r="QM53" s="8">
        <f t="shared" si="44"/>
        <v>4.379918126788708E-3</v>
      </c>
      <c r="QN53" s="8">
        <f t="shared" si="44"/>
        <v>4.2843672070266466E-3</v>
      </c>
      <c r="QO53" s="8">
        <f t="shared" si="44"/>
        <v>4.1909007961533559E-3</v>
      </c>
      <c r="QP53" s="8">
        <f t="shared" si="44"/>
        <v>4.0994734191768809E-3</v>
      </c>
      <c r="QQ53" s="8">
        <f t="shared" si="44"/>
        <v>4.0100405931734265E-3</v>
      </c>
      <c r="QR53" s="8">
        <f t="shared" si="44"/>
        <v>3.9225588056447042E-3</v>
      </c>
      <c r="QS53" s="8">
        <f t="shared" si="44"/>
        <v>3.8369854933474451E-3</v>
      </c>
      <c r="QT53" s="8">
        <f t="shared" si="44"/>
        <v>3.7532790215847305E-3</v>
      </c>
      <c r="QU53" s="8">
        <f t="shared" si="44"/>
        <v>3.6713986639491385E-3</v>
      </c>
      <c r="QV53" s="8">
        <f t="shared" si="44"/>
        <v>3.591304582507769E-3</v>
      </c>
      <c r="QW53" s="8">
        <f t="shared" si="44"/>
        <v>3.512957808419571E-3</v>
      </c>
      <c r="QX53" s="8">
        <f t="shared" si="44"/>
        <v>3.4363202229754997E-3</v>
      </c>
      <c r="QY53" s="8">
        <f t="shared" si="44"/>
        <v>3.3613545390523128E-3</v>
      </c>
      <c r="QZ53" s="8">
        <f t="shared" si="44"/>
        <v>3.288024282970948E-3</v>
      </c>
      <c r="RA53" s="8">
        <f t="shared" si="44"/>
        <v>3.2162937767506836E-3</v>
      </c>
      <c r="RB53" s="8">
        <f t="shared" si="44"/>
        <v>3.1461281207504324E-3</v>
      </c>
      <c r="RC53" s="8">
        <f t="shared" si="44"/>
        <v>3.0774931766887276E-3</v>
      </c>
      <c r="RD53" s="8">
        <f t="shared" si="44"/>
        <v>3.0103555510341412E-3</v>
      </c>
      <c r="RE53" s="8">
        <f t="shared" si="44"/>
        <v>2.9446825787580516E-3</v>
      </c>
      <c r="RF53" s="8">
        <f t="shared" si="44"/>
        <v>2.8804423074418515E-3</v>
      </c>
      <c r="RG53" s="8">
        <f t="shared" si="44"/>
        <v>2.8176034817308736E-3</v>
      </c>
      <c r="RH53" s="8">
        <f t="shared" si="44"/>
        <v>2.7561355281274669E-3</v>
      </c>
      <c r="RI53" s="8">
        <f t="shared" si="44"/>
        <v>2.6960085401158082E-3</v>
      </c>
      <c r="RJ53" s="8">
        <f t="shared" si="44"/>
        <v>2.6371932636112417E-3</v>
      </c>
      <c r="RK53" s="8">
        <f t="shared" si="44"/>
        <v>2.5796610827270479E-3</v>
      </c>
      <c r="RL53" s="8">
        <f t="shared" si="44"/>
        <v>2.5233840058517124E-3</v>
      </c>
      <c r="RM53" s="8">
        <f t="shared" si="44"/>
        <v>2.4683346520299357E-3</v>
      </c>
      <c r="RN53" s="8">
        <f t="shared" si="44"/>
        <v>2.4144862376407491E-3</v>
      </c>
      <c r="RO53" s="8">
        <f t="shared" si="44"/>
        <v>2.3618125633662564E-3</v>
      </c>
      <c r="RP53" s="8">
        <f t="shared" si="44"/>
        <v>2.3102880014446627E-3</v>
      </c>
      <c r="RQ53" s="8">
        <f t="shared" si="44"/>
        <v>2.2598874832013812E-3</v>
      </c>
      <c r="RR53" s="8">
        <f t="shared" si="44"/>
        <v>2.2105864868521685E-3</v>
      </c>
      <c r="RS53" s="8">
        <f t="shared" si="44"/>
        <v>2.1623610255723305E-3</v>
      </c>
      <c r="RT53" s="8">
        <f t="shared" si="44"/>
        <v>2.1151876358262169E-3</v>
      </c>
      <c r="RU53" s="8">
        <f t="shared" si="44"/>
        <v>2.0690433659513109E-3</v>
      </c>
      <c r="RV53" s="8">
        <f t="shared" si="44"/>
        <v>2.0239057649913605E-3</v>
      </c>
      <c r="RW53" s="8">
        <f t="shared" si="44"/>
        <v>1.9797528717731372E-3</v>
      </c>
      <c r="RX53" s="8">
        <f t="shared" si="44"/>
        <v>1.9365632042214747E-3</v>
      </c>
      <c r="RY53" s="8">
        <f t="shared" si="44"/>
        <v>1.8943157489074195E-3</v>
      </c>
      <c r="RZ53" s="8">
        <f t="shared" si="44"/>
        <v>1.8529899508243919E-3</v>
      </c>
      <c r="SA53" s="8">
        <f t="shared" si="44"/>
        <v>1.8125657033873878E-3</v>
      </c>
      <c r="SB53" s="8">
        <f t="shared" si="44"/>
        <v>1.7730233386503522E-3</v>
      </c>
      <c r="SC53" s="8">
        <f t="shared" si="44"/>
        <v>1.7343436177369726E-3</v>
      </c>
      <c r="SD53" s="8">
        <f t="shared" si="44"/>
        <v>1.696507721480224E-3</v>
      </c>
      <c r="SE53" s="8">
        <f t="shared" si="44"/>
        <v>1.659497241266128E-3</v>
      </c>
      <c r="SF53" s="8">
        <f t="shared" si="44"/>
        <v>1.6232941700772513E-3</v>
      </c>
      <c r="SG53" s="8">
        <f t="shared" si="44"/>
        <v>1.5878808937316057E-3</v>
      </c>
      <c r="SH53" s="8">
        <f t="shared" si="44"/>
        <v>1.553240182312668E-3</v>
      </c>
      <c r="SI53" s="8">
        <f t="shared" si="44"/>
        <v>1.5193551817863731E-3</v>
      </c>
      <c r="SJ53" s="8">
        <f t="shared" si="44"/>
        <v>1.4862094058009706E-3</v>
      </c>
      <c r="SK53" s="8">
        <f t="shared" si="44"/>
        <v>1.4537867276657914E-3</v>
      </c>
      <c r="SL53" s="8">
        <f t="shared" si="44"/>
        <v>1.422071372504988E-3</v>
      </c>
      <c r="SM53" s="8">
        <f t="shared" si="44"/>
        <v>1.3910479095824574E-3</v>
      </c>
      <c r="SN53" s="8">
        <f t="shared" si="44"/>
        <v>1.3607012447941938E-3</v>
      </c>
      <c r="SO53" s="8">
        <f t="shared" si="44"/>
        <v>1.3310166133244288E-3</v>
      </c>
      <c r="SP53" s="8">
        <f t="shared" si="44"/>
        <v>1.3019795724619821E-3</v>
      </c>
      <c r="SQ53" s="8">
        <f t="shared" si="44"/>
        <v>1.2735759945733313E-3</v>
      </c>
      <c r="SR53" s="8">
        <f t="shared" si="44"/>
        <v>1.2457920602289728E-3</v>
      </c>
      <c r="SS53" s="8">
        <f t="shared" si="44"/>
        <v>1.2186142514797424E-3</v>
      </c>
      <c r="ST53" s="8">
        <f t="shared" si="44"/>
        <v>1.1920293452798135E-3</v>
      </c>
      <c r="SU53" s="8">
        <f t="shared" ref="SU53:VF53" si="45">SU52/(1+$C$41)^SU51</f>
        <v>1.1660244070531797E-3</v>
      </c>
      <c r="SV53" s="8">
        <f t="shared" si="45"/>
        <v>1.1405867844004863E-3</v>
      </c>
      <c r="SW53" s="8">
        <f t="shared" si="45"/>
        <v>1.1157041009431533E-3</v>
      </c>
      <c r="SX53" s="8">
        <f t="shared" si="45"/>
        <v>1.0913642503017932E-3</v>
      </c>
      <c r="SY53" s="8">
        <f t="shared" si="45"/>
        <v>1.0675553902059938E-3</v>
      </c>
      <c r="SZ53" s="8">
        <f t="shared" si="45"/>
        <v>1.0442659367325979E-3</v>
      </c>
      <c r="TA53" s="8">
        <f t="shared" si="45"/>
        <v>1.0214845586696826E-3</v>
      </c>
      <c r="TB53" s="8">
        <f t="shared" si="45"/>
        <v>9.9920017200348849E-4</v>
      </c>
      <c r="TC53" s="8">
        <f t="shared" si="45"/>
        <v>9.7740193452562412E-4</v>
      </c>
      <c r="TD53" s="8">
        <f t="shared" si="45"/>
        <v>9.5607924055791406E-4</v>
      </c>
      <c r="TE53" s="8">
        <f t="shared" si="45"/>
        <v>9.3522171579233108E-4</v>
      </c>
      <c r="TF53" s="8">
        <f t="shared" si="45"/>
        <v>9.1481921224349663E-4</v>
      </c>
      <c r="TG53" s="8">
        <f t="shared" si="45"/>
        <v>8.9486180331129828E-4</v>
      </c>
      <c r="TH53" s="8">
        <f t="shared" si="45"/>
        <v>8.7533977895121683E-4</v>
      </c>
      <c r="TI53" s="8">
        <f t="shared" si="45"/>
        <v>8.5624364095001867E-4</v>
      </c>
      <c r="TJ53" s="8">
        <f t="shared" si="45"/>
        <v>8.375640983045088E-4</v>
      </c>
      <c r="TK53" s="8">
        <f t="shared" si="45"/>
        <v>8.1929206270110494E-4</v>
      </c>
      <c r="TL53" s="8">
        <f t="shared" si="45"/>
        <v>8.0141864409402175E-4</v>
      </c>
      <c r="TM53" s="8">
        <f t="shared" si="45"/>
        <v>7.8393514637992341E-4</v>
      </c>
      <c r="TN53" s="8">
        <f t="shared" si="45"/>
        <v>7.6683306316693693E-4</v>
      </c>
      <c r="TO53" s="8">
        <f t="shared" si="45"/>
        <v>7.5010407363596584E-4</v>
      </c>
      <c r="TP53" s="8">
        <f t="shared" si="45"/>
        <v>7.3374003849229169E-4</v>
      </c>
      <c r="TQ53" s="8">
        <f t="shared" si="45"/>
        <v>7.1773299600549727E-4</v>
      </c>
      <c r="TR53" s="8">
        <f t="shared" si="45"/>
        <v>7.0207515813577718E-4</v>
      </c>
      <c r="TS53" s="8">
        <f t="shared" si="45"/>
        <v>6.8675890674476032E-4</v>
      </c>
      <c r="TT53" s="8">
        <f t="shared" si="45"/>
        <v>6.7177678988899114E-4</v>
      </c>
      <c r="TU53" s="8">
        <f t="shared" si="45"/>
        <v>6.5712151819427567E-4</v>
      </c>
      <c r="TV53" s="8">
        <f t="shared" si="45"/>
        <v>6.4278596130911965E-4</v>
      </c>
      <c r="TW53" s="8">
        <f t="shared" si="45"/>
        <v>6.2876314443554074E-4</v>
      </c>
      <c r="TX53" s="8">
        <f t="shared" si="45"/>
        <v>6.1504624493556061E-4</v>
      </c>
      <c r="TY53" s="8">
        <f t="shared" si="45"/>
        <v>6.016285890117312E-4</v>
      </c>
      <c r="TZ53" s="8">
        <f t="shared" si="45"/>
        <v>5.8850364846007512E-4</v>
      </c>
      <c r="UA53" s="8">
        <f t="shared" si="45"/>
        <v>5.756650374938657E-4</v>
      </c>
      <c r="UB53" s="8">
        <f t="shared" si="45"/>
        <v>5.6310650963669565E-4</v>
      </c>
      <c r="UC53" s="8">
        <f t="shared" si="45"/>
        <v>5.5082195468332724E-4</v>
      </c>
      <c r="UD53" s="8">
        <f t="shared" si="45"/>
        <v>5.3880539572684349E-4</v>
      </c>
      <c r="UE53" s="8">
        <f t="shared" si="45"/>
        <v>5.2705098625065346E-4</v>
      </c>
      <c r="UF53" s="8">
        <f t="shared" si="45"/>
        <v>5.1555300728393818E-4</v>
      </c>
      <c r="UG53" s="8">
        <f t="shared" si="45"/>
        <v>5.0430586461915191E-4</v>
      </c>
      <c r="UH53" s="8">
        <f t="shared" si="45"/>
        <v>4.9330408609022497E-4</v>
      </c>
      <c r="UI53" s="8">
        <f t="shared" si="45"/>
        <v>4.8254231891014686E-4</v>
      </c>
      <c r="UJ53" s="8">
        <f t="shared" si="45"/>
        <v>4.7201532706662866E-4</v>
      </c>
      <c r="UK53" s="8">
        <f t="shared" si="45"/>
        <v>4.6171798877458293E-4</v>
      </c>
      <c r="UL53" s="8">
        <f t="shared" si="45"/>
        <v>4.5164529398417888E-4</v>
      </c>
      <c r="UM53" s="8">
        <f t="shared" si="45"/>
        <v>4.4179234194326135E-4</v>
      </c>
      <c r="UN53" s="8">
        <f t="shared" si="45"/>
        <v>4.3215433881294609E-4</v>
      </c>
      <c r="UO53" s="8">
        <f t="shared" si="45"/>
        <v>4.2272659533523484E-4</v>
      </c>
      <c r="UP53" s="8">
        <f t="shared" si="45"/>
        <v>4.1350452455150963E-4</v>
      </c>
      <c r="UQ53" s="8">
        <f t="shared" si="45"/>
        <v>4.0448363957080351E-4</v>
      </c>
      <c r="UR53" s="8">
        <f t="shared" si="45"/>
        <v>3.9565955138675497E-4</v>
      </c>
      <c r="US53" s="8">
        <f t="shared" si="45"/>
        <v>3.8702796674218817E-4</v>
      </c>
      <c r="UT53" s="8">
        <f t="shared" si="45"/>
        <v>3.7858468604027917E-4</v>
      </c>
      <c r="UU53" s="8">
        <f t="shared" si="45"/>
        <v>3.7032560130129068E-4</v>
      </c>
      <c r="UV53" s="8">
        <f t="shared" si="45"/>
        <v>3.622466941638825E-4</v>
      </c>
      <c r="UW53" s="8">
        <f t="shared" si="45"/>
        <v>3.54344033930025E-4</v>
      </c>
      <c r="UX53" s="8">
        <f t="shared" si="45"/>
        <v>3.4661377565256329E-4</v>
      </c>
      <c r="UY53" s="8">
        <f t="shared" si="45"/>
        <v>3.3905215826450361E-4</v>
      </c>
      <c r="UZ53" s="8">
        <f t="shared" si="45"/>
        <v>3.3165550274910974E-4</v>
      </c>
      <c r="VA53" s="8">
        <f t="shared" si="45"/>
        <v>3.2442021034992038E-4</v>
      </c>
      <c r="VB53" s="8">
        <f t="shared" si="45"/>
        <v>3.1734276081981597E-4</v>
      </c>
      <c r="VC53" s="8">
        <f t="shared" si="45"/>
        <v>3.1041971070828404E-4</v>
      </c>
      <c r="VD53" s="8">
        <f t="shared" si="45"/>
        <v>3.0364769168604805E-4</v>
      </c>
      <c r="VE53" s="8">
        <f t="shared" si="45"/>
        <v>2.970234089062462E-4</v>
      </c>
      <c r="VF53" s="8">
        <f t="shared" si="45"/>
        <v>2.9054363940136203E-4</v>
      </c>
      <c r="VG53" s="8">
        <f t="shared" ref="VG53:XR53" si="46">VG52/(1+$C$41)^VG51</f>
        <v>2.8420523051512754E-4</v>
      </c>
      <c r="VH53" s="8">
        <f t="shared" si="46"/>
        <v>2.780050983686348E-4</v>
      </c>
      <c r="VI53" s="8">
        <f t="shared" si="46"/>
        <v>2.7194022635991045E-4</v>
      </c>
      <c r="VJ53" s="8">
        <f t="shared" si="46"/>
        <v>2.6600766369622343E-4</v>
      </c>
      <c r="VK53" s="8">
        <f t="shared" si="46"/>
        <v>2.6020452395841132E-4</v>
      </c>
      <c r="VL53" s="8">
        <f t="shared" si="46"/>
        <v>2.5452798369652641E-4</v>
      </c>
      <c r="VM53" s="8">
        <f t="shared" si="46"/>
        <v>2.4897528105611948E-4</v>
      </c>
      <c r="VN53" s="8">
        <f t="shared" si="46"/>
        <v>2.4354371443449126E-4</v>
      </c>
      <c r="VO53" s="8">
        <f t="shared" si="46"/>
        <v>2.382306411662596E-4</v>
      </c>
      <c r="VP53" s="8">
        <f t="shared" si="46"/>
        <v>2.3303347623760112E-4</v>
      </c>
      <c r="VQ53" s="8">
        <f t="shared" si="46"/>
        <v>2.2794969102854325E-4</v>
      </c>
      <c r="VR53" s="8">
        <f t="shared" si="46"/>
        <v>2.2297681208269306E-4</v>
      </c>
      <c r="VS53" s="8">
        <f t="shared" si="46"/>
        <v>2.181124199038067E-4</v>
      </c>
      <c r="VT53" s="8">
        <f t="shared" si="46"/>
        <v>2.1335414777861109E-4</v>
      </c>
      <c r="VU53" s="8">
        <f t="shared" si="46"/>
        <v>2.0869968062530754E-4</v>
      </c>
      <c r="VV53" s="8">
        <f t="shared" si="46"/>
        <v>2.0414675386719541E-4</v>
      </c>
      <c r="VW53" s="8">
        <f t="shared" si="46"/>
        <v>1.9969315233086911E-4</v>
      </c>
      <c r="VX53" s="8">
        <f t="shared" si="46"/>
        <v>1.9533670916845099E-4</v>
      </c>
      <c r="VY53" s="8">
        <f t="shared" si="46"/>
        <v>1.9107530480333692E-4</v>
      </c>
      <c r="VZ53" s="8">
        <f t="shared" si="46"/>
        <v>1.8690686589894096E-4</v>
      </c>
      <c r="WA53" s="8">
        <f t="shared" si="46"/>
        <v>1.8282936434993777E-4</v>
      </c>
      <c r="WB53" s="8">
        <f t="shared" si="46"/>
        <v>1.7884081629551148E-4</v>
      </c>
      <c r="WC53" s="8">
        <f t="shared" si="46"/>
        <v>1.749392811541314E-4</v>
      </c>
      <c r="WD53" s="8">
        <f t="shared" si="46"/>
        <v>1.7112286067938457E-4</v>
      </c>
      <c r="WE53" s="8">
        <f t="shared" si="46"/>
        <v>1.6738969803640645E-4</v>
      </c>
      <c r="WF53" s="8">
        <f t="shared" si="46"/>
        <v>1.6373797689845927E-4</v>
      </c>
      <c r="WG53" s="8">
        <f t="shared" si="46"/>
        <v>1.6016592056321957E-4</v>
      </c>
      <c r="WH53" s="8">
        <f t="shared" si="46"/>
        <v>1.5667179108834429E-4</v>
      </c>
      <c r="WI53" s="8">
        <f t="shared" si="46"/>
        <v>1.5325388844589542E-4</v>
      </c>
      <c r="WJ53" s="8">
        <f t="shared" si="46"/>
        <v>1.4991054969521101E-4</v>
      </c>
      <c r="WK53" s="8">
        <f t="shared" si="46"/>
        <v>1.46640148173821E-4</v>
      </c>
      <c r="WL53" s="8">
        <f t="shared" si="46"/>
        <v>1.4344109270601329E-4</v>
      </c>
      <c r="WM53" s="8">
        <f t="shared" si="46"/>
        <v>1.4031182682866598E-4</v>
      </c>
      <c r="WN53" s="8">
        <f t="shared" si="46"/>
        <v>1.3725082803396849E-4</v>
      </c>
      <c r="WO53" s="8">
        <f t="shared" si="46"/>
        <v>1.3425660702866274E-4</v>
      </c>
      <c r="WP53" s="8">
        <f t="shared" si="46"/>
        <v>1.3132770700944528E-4</v>
      </c>
      <c r="WQ53" s="8">
        <f t="shared" si="46"/>
        <v>1.2846270295417645E-4</v>
      </c>
      <c r="WR53" s="8">
        <f t="shared" si="46"/>
        <v>1.2566020092855259E-4</v>
      </c>
      <c r="WS53" s="8">
        <f t="shared" si="46"/>
        <v>1.2291883740790345E-4</v>
      </c>
      <c r="WT53" s="8">
        <f t="shared" si="46"/>
        <v>1.2023727861378511E-4</v>
      </c>
      <c r="WU53" s="8">
        <f t="shared" si="46"/>
        <v>1.1761421986504594E-4</v>
      </c>
      <c r="WV53" s="8">
        <f t="shared" si="46"/>
        <v>1.150483849430489E-4</v>
      </c>
      <c r="WW53" s="8">
        <f t="shared" si="46"/>
        <v>1.1253852547074229E-4</v>
      </c>
      <c r="WX53" s="8">
        <f t="shared" si="46"/>
        <v>1.1008342030527664E-4</v>
      </c>
      <c r="WY53" s="8">
        <f t="shared" si="46"/>
        <v>1.0768187494387171E-4</v>
      </c>
      <c r="WZ53" s="8">
        <f t="shared" si="46"/>
        <v>1.0533272094264521E-4</v>
      </c>
      <c r="XA53" s="8">
        <f t="shared" si="46"/>
        <v>1.0303481534812001E-4</v>
      </c>
      <c r="XB53" s="8">
        <f t="shared" si="46"/>
        <v>1.0078704014113336E-4</v>
      </c>
      <c r="XC53" s="8">
        <f t="shared" si="46"/>
        <v>9.8588301692877967E-5</v>
      </c>
      <c r="XD53" s="8">
        <f t="shared" si="46"/>
        <v>9.6437530232809399E-5</v>
      </c>
      <c r="XE53" s="8">
        <f t="shared" si="46"/>
        <v>9.4333679328161872E-5</v>
      </c>
      <c r="XF53" s="8">
        <f t="shared" si="46"/>
        <v>9.2275725374818472E-5</v>
      </c>
      <c r="XG53" s="8">
        <f t="shared" si="46"/>
        <v>9.0262667099288621E-5</v>
      </c>
      <c r="XH53" s="8">
        <f t="shared" si="46"/>
        <v>8.8293525071550004E-5</v>
      </c>
      <c r="XI53" s="8">
        <f t="shared" si="46"/>
        <v>8.6367341228518526E-5</v>
      </c>
      <c r="XJ53" s="8">
        <f t="shared" si="46"/>
        <v>8.4483178407913616E-5</v>
      </c>
      <c r="XK53" s="8">
        <f t="shared" si="46"/>
        <v>8.2640119892293123E-5</v>
      </c>
      <c r="XL53" s="8">
        <f t="shared" si="46"/>
        <v>8.0837268963034989E-5</v>
      </c>
      <c r="XM53" s="8">
        <f t="shared" si="46"/>
        <v>7.9073748464049249E-5</v>
      </c>
      <c r="XN53" s="8">
        <f t="shared" si="46"/>
        <v>7.7348700375008035E-5</v>
      </c>
      <c r="XO53" s="8">
        <f t="shared" si="46"/>
        <v>7.5661285393885803E-5</v>
      </c>
      <c r="XP53" s="8">
        <f t="shared" si="46"/>
        <v>7.4010682528606622E-5</v>
      </c>
      <c r="XQ53" s="8">
        <f t="shared" si="46"/>
        <v>7.2396088697600211E-5</v>
      </c>
      <c r="XR53" s="8">
        <f t="shared" si="46"/>
        <v>7.0816718339071759E-5</v>
      </c>
      <c r="XS53" s="8">
        <f t="shared" ref="XS53:AAD53" si="47">XS52/(1+$C$41)^XS51</f>
        <v>6.9271803028796245E-5</v>
      </c>
      <c r="XT53" s="8">
        <f t="shared" si="47"/>
        <v>6.7760591106250375E-5</v>
      </c>
      <c r="XU53" s="8">
        <f t="shared" si="47"/>
        <v>6.628234730890108E-5</v>
      </c>
      <c r="XV53" s="8">
        <f t="shared" si="47"/>
        <v>6.4836352414471995E-5</v>
      </c>
      <c r="XW53" s="8">
        <f t="shared" si="47"/>
        <v>6.3421902891014302E-5</v>
      </c>
      <c r="XX53" s="8">
        <f t="shared" si="47"/>
        <v>6.2038310554611518E-5</v>
      </c>
      <c r="XY53" s="8">
        <f t="shared" si="47"/>
        <v>6.0684902234551498E-5</v>
      </c>
      <c r="XZ53" s="8">
        <f t="shared" si="47"/>
        <v>5.936101944580322E-5</v>
      </c>
      <c r="YA53" s="8">
        <f t="shared" si="47"/>
        <v>5.80660180686385E-5</v>
      </c>
      <c r="YB53" s="8">
        <f t="shared" si="47"/>
        <v>5.6799268035243058E-5</v>
      </c>
      <c r="YC53" s="8">
        <f t="shared" si="47"/>
        <v>5.5560153023164408E-5</v>
      </c>
      <c r="YD53" s="8">
        <f t="shared" si="47"/>
        <v>5.434807015544729E-5</v>
      </c>
      <c r="YE53" s="8">
        <f t="shared" si="47"/>
        <v>5.3162429707311004E-5</v>
      </c>
      <c r="YF53" s="8">
        <f t="shared" si="47"/>
        <v>5.2002654819225611E-5</v>
      </c>
      <c r="YG53" s="8">
        <f t="shared" si="47"/>
        <v>5.0868181216247786E-5</v>
      </c>
      <c r="YH53" s="8">
        <f t="shared" si="47"/>
        <v>4.9758456933479193E-5</v>
      </c>
      <c r="YI53" s="8">
        <f t="shared" si="47"/>
        <v>4.8672942047514707E-5</v>
      </c>
      <c r="YJ53" s="8">
        <f t="shared" si="47"/>
        <v>4.7611108413748738E-5</v>
      </c>
      <c r="YK53" s="8">
        <f t="shared" si="47"/>
        <v>4.6572439409412726E-5</v>
      </c>
      <c r="YL53" s="8">
        <f t="shared" si="47"/>
        <v>4.5556429682218349E-5</v>
      </c>
      <c r="YM53" s="8">
        <f t="shared" si="47"/>
        <v>4.4562584904484314E-5</v>
      </c>
      <c r="YN53" s="8">
        <f t="shared" si="47"/>
        <v>4.3590421532626866E-5</v>
      </c>
      <c r="YO53" s="8">
        <f t="shared" si="47"/>
        <v>4.2639466571897453E-5</v>
      </c>
      <c r="YP53" s="8">
        <f t="shared" si="47"/>
        <v>4.1709257346252479E-5</v>
      </c>
      <c r="YQ53" s="8">
        <f t="shared" si="47"/>
        <v>4.0799341273243843E-5</v>
      </c>
      <c r="YR53" s="8">
        <f t="shared" si="47"/>
        <v>3.9909275643820093E-5</v>
      </c>
      <c r="YS53" s="8">
        <f t="shared" si="47"/>
        <v>3.9038627406931578E-5</v>
      </c>
      <c r="YT53" s="8">
        <f t="shared" si="47"/>
        <v>3.8186972958834475E-5</v>
      </c>
      <c r="YU53" s="8">
        <f t="shared" si="47"/>
        <v>3.735389793699135E-5</v>
      </c>
      <c r="YV53" s="8">
        <f t="shared" si="47"/>
        <v>3.6538997018467882E-5</v>
      </c>
      <c r="YW53" s="8">
        <f t="shared" si="47"/>
        <v>3.5741873722727749E-5</v>
      </c>
      <c r="YX53" s="8">
        <f t="shared" si="47"/>
        <v>3.496214021872956E-5</v>
      </c>
      <c r="YY53" s="8">
        <f t="shared" si="47"/>
        <v>3.4199417136232337E-5</v>
      </c>
      <c r="YZ53" s="8">
        <f t="shared" si="47"/>
        <v>3.3453333381217197E-5</v>
      </c>
      <c r="ZA53" s="8">
        <f t="shared" si="47"/>
        <v>3.2723525955335977E-5</v>
      </c>
      <c r="ZB53" s="8">
        <f t="shared" si="47"/>
        <v>3.2009639779298595E-5</v>
      </c>
      <c r="ZC53" s="8">
        <f t="shared" si="47"/>
        <v>3.1311327520113344E-5</v>
      </c>
      <c r="ZD53" s="8">
        <f t="shared" si="47"/>
        <v>3.0628249422096121E-5</v>
      </c>
      <c r="ZE53" s="8">
        <f t="shared" si="47"/>
        <v>2.9960073141566247E-5</v>
      </c>
      <c r="ZF53" s="8">
        <f t="shared" si="47"/>
        <v>2.930647358514846E-5</v>
      </c>
      <c r="ZG53" s="8">
        <f t="shared" si="47"/>
        <v>2.8667132751602654E-5</v>
      </c>
      <c r="ZH53" s="8">
        <f t="shared" si="47"/>
        <v>2.8041739577103967E-5</v>
      </c>
      <c r="ZI53" s="8">
        <f t="shared" si="47"/>
        <v>2.7429989783898364E-5</v>
      </c>
      <c r="ZJ53" s="8">
        <f t="shared" si="47"/>
        <v>2.6831585732259825E-5</v>
      </c>
      <c r="ZK53" s="8">
        <f t="shared" si="47"/>
        <v>2.6246236275677235E-5</v>
      </c>
      <c r="ZL53" s="8">
        <f t="shared" si="47"/>
        <v>2.5673656619200394E-5</v>
      </c>
      <c r="ZM53" s="8">
        <f t="shared" si="47"/>
        <v>2.5113568180876437E-5</v>
      </c>
      <c r="ZN53" s="8">
        <f t="shared" si="47"/>
        <v>2.4565698456208922E-5</v>
      </c>
      <c r="ZO53" s="8">
        <f t="shared" si="47"/>
        <v>2.4029780885574058E-5</v>
      </c>
      <c r="ZP53" s="8">
        <f t="shared" si="47"/>
        <v>2.3505554724529159E-5</v>
      </c>
      <c r="ZQ53" s="8">
        <f t="shared" si="47"/>
        <v>2.2992764916950509E-5</v>
      </c>
      <c r="ZR53" s="8">
        <f t="shared" si="47"/>
        <v>2.2491161970938759E-5</v>
      </c>
      <c r="ZS53" s="8">
        <f t="shared" si="47"/>
        <v>2.2000501837431575E-5</v>
      </c>
      <c r="ZT53" s="8">
        <f t="shared" si="47"/>
        <v>2.1520545791464389E-5</v>
      </c>
      <c r="ZU53" s="8">
        <f t="shared" si="47"/>
        <v>2.1051060316021589E-5</v>
      </c>
      <c r="ZV53" s="8">
        <f t="shared" si="47"/>
        <v>2.0591816988421474E-5</v>
      </c>
      <c r="ZW53" s="8">
        <f t="shared" si="47"/>
        <v>2.0142592369179948E-5</v>
      </c>
      <c r="ZX53" s="8">
        <f t="shared" si="47"/>
        <v>1.9703167893298582E-5</v>
      </c>
      <c r="ZY53" s="8">
        <f t="shared" si="47"/>
        <v>1.9273329763924388E-5</v>
      </c>
      <c r="ZZ53" s="8">
        <f t="shared" si="47"/>
        <v>1.8852868848329439E-5</v>
      </c>
      <c r="AAA53" s="8">
        <f t="shared" si="47"/>
        <v>1.8441580576159808E-5</v>
      </c>
      <c r="AAB53" s="8">
        <f t="shared" si="47"/>
        <v>1.803926483990421E-5</v>
      </c>
      <c r="AAC53" s="8">
        <f t="shared" si="47"/>
        <v>1.7645725897534066E-5</v>
      </c>
      <c r="AAD53" s="8">
        <f t="shared" si="47"/>
        <v>1.7260772277267466E-5</v>
      </c>
      <c r="AAE53" s="8">
        <f t="shared" ref="AAE53:ACP53" si="48">AAE52/(1+$C$41)^AAE51</f>
        <v>1.6884216684410841E-5</v>
      </c>
      <c r="AAF53" s="8">
        <f t="shared" si="48"/>
        <v>1.6515875910232888E-5</v>
      </c>
      <c r="AAG53" s="8">
        <f t="shared" si="48"/>
        <v>1.6155570742826515E-5</v>
      </c>
      <c r="AAH53" s="8">
        <f t="shared" si="48"/>
        <v>1.5803125879915362E-5</v>
      </c>
      <c r="AAI53" s="8">
        <f t="shared" si="48"/>
        <v>1.5458369843562538E-5</v>
      </c>
      <c r="AAJ53" s="8">
        <f t="shared" si="48"/>
        <v>1.5121134896740035E-5</v>
      </c>
      <c r="AAK53" s="8">
        <f t="shared" si="48"/>
        <v>1.4791256961718213E-5</v>
      </c>
      <c r="AAL53" s="8">
        <f t="shared" si="48"/>
        <v>1.4468575540235705E-5</v>
      </c>
      <c r="AAM53" s="8">
        <f t="shared" si="48"/>
        <v>1.4152933635410879E-5</v>
      </c>
      <c r="AAN53" s="8">
        <f t="shared" si="48"/>
        <v>1.3844177675356796E-5</v>
      </c>
      <c r="AAO53" s="8">
        <f t="shared" si="48"/>
        <v>1.3542157438462644E-5</v>
      </c>
      <c r="AAP53" s="8">
        <f t="shared" si="48"/>
        <v>1.3246725980305119E-5</v>
      </c>
      <c r="AAQ53" s="8">
        <f t="shared" si="48"/>
        <v>1.2957739562154384E-5</v>
      </c>
      <c r="AAR53" s="8">
        <f t="shared" si="48"/>
        <v>1.267505758103962E-5</v>
      </c>
      <c r="AAS53" s="8">
        <f t="shared" si="48"/>
        <v>1.2398542501340316E-5</v>
      </c>
      <c r="AAT53" s="8">
        <f t="shared" si="48"/>
        <v>1.2128059787869898E-5</v>
      </c>
      <c r="AAU53" s="8">
        <f t="shared" si="48"/>
        <v>1.1863477840419229E-5</v>
      </c>
      <c r="AAV53" s="8">
        <f t="shared" si="48"/>
        <v>1.1604667929728043E-5</v>
      </c>
      <c r="AAW53" s="8">
        <f t="shared" si="48"/>
        <v>1.1351504134853231E-5</v>
      </c>
      <c r="AAX53" s="8">
        <f t="shared" si="48"/>
        <v>1.1103863281903472E-5</v>
      </c>
      <c r="AAY53" s="8">
        <f t="shared" si="48"/>
        <v>1.0861624884110415E-5</v>
      </c>
      <c r="AAZ53" s="8">
        <f t="shared" si="48"/>
        <v>1.0624671083207254E-5</v>
      </c>
      <c r="ABA53" s="8">
        <f t="shared" si="48"/>
        <v>1.0392886592086149E-5</v>
      </c>
      <c r="ABB53" s="8">
        <f t="shared" si="48"/>
        <v>1.0166158638706637E-5</v>
      </c>
      <c r="ABC53" s="8">
        <f t="shared" si="48"/>
        <v>9.9443769112277145E-6</v>
      </c>
      <c r="ABD53" s="8">
        <f t="shared" si="48"/>
        <v>9.7274335043368928E-6</v>
      </c>
      <c r="ABE53" s="8">
        <f t="shared" si="48"/>
        <v>9.5152228667501245E-6</v>
      </c>
      <c r="ABF53" s="8">
        <f t="shared" si="48"/>
        <v>9.3076417498570595E-6</v>
      </c>
      <c r="ABG53" s="8">
        <f t="shared" si="48"/>
        <v>9.1045891574866479E-6</v>
      </c>
      <c r="ABH53" s="8">
        <f t="shared" si="48"/>
        <v>8.905966296768616E-6</v>
      </c>
      <c r="ABI53" s="8">
        <f t="shared" si="48"/>
        <v>8.7116765300669564E-6</v>
      </c>
      <c r="ABJ53" s="8">
        <f t="shared" si="48"/>
        <v>8.5216253279620041E-6</v>
      </c>
      <c r="ABK53" s="8">
        <f t="shared" si="48"/>
        <v>8.3357202232582678E-6</v>
      </c>
      <c r="ABL53" s="8">
        <f t="shared" si="48"/>
        <v>8.1538707659955785E-6</v>
      </c>
      <c r="ABM53" s="8">
        <f t="shared" si="48"/>
        <v>7.9759884794417224E-6</v>
      </c>
      <c r="ABN53" s="8">
        <f t="shared" si="48"/>
        <v>7.8019868170451171E-6</v>
      </c>
      <c r="ABO53" s="8">
        <f t="shared" si="48"/>
        <v>7.6317811203265986E-6</v>
      </c>
      <c r="ABP53" s="8">
        <f t="shared" si="48"/>
        <v>7.4652885776898252E-6</v>
      </c>
      <c r="ABQ53" s="8">
        <f t="shared" si="48"/>
        <v>7.3024281841302655E-6</v>
      </c>
      <c r="ABR53" s="8">
        <f t="shared" si="48"/>
        <v>7.1431207018231372E-6</v>
      </c>
      <c r="ABS53" s="8">
        <f t="shared" si="48"/>
        <v>6.9872886215712078E-6</v>
      </c>
      <c r="ABT53" s="8">
        <f t="shared" si="48"/>
        <v>6.8348561250935586E-6</v>
      </c>
      <c r="ABU53" s="8">
        <f t="shared" si="48"/>
        <v>6.6857490481371061E-6</v>
      </c>
      <c r="ABV53" s="8">
        <f t="shared" si="48"/>
        <v>6.5398948443928431E-6</v>
      </c>
      <c r="ABW53" s="8">
        <f t="shared" si="48"/>
        <v>6.3972225501992867E-6</v>
      </c>
      <c r="ABX53" s="8">
        <f t="shared" si="48"/>
        <v>6.2576627500159183E-6</v>
      </c>
      <c r="ABY53" s="8">
        <f t="shared" si="48"/>
        <v>6.1211475426498873E-6</v>
      </c>
      <c r="ABZ53" s="8">
        <f t="shared" si="48"/>
        <v>5.9876105082194498E-6</v>
      </c>
      <c r="ACA53" s="8">
        <f t="shared" si="48"/>
        <v>5.8569866758381764E-6</v>
      </c>
      <c r="ACB53" s="8">
        <f t="shared" si="48"/>
        <v>5.7292124920041057E-6</v>
      </c>
      <c r="ACC53" s="8">
        <f t="shared" si="48"/>
        <v>5.6042257896785419E-6</v>
      </c>
      <c r="ACD53" s="8">
        <f t="shared" si="48"/>
        <v>5.4819657580393962E-6</v>
      </c>
      <c r="ACE53" s="8">
        <f t="shared" si="48"/>
        <v>5.3623729128944038E-6</v>
      </c>
      <c r="ACF53" s="8">
        <f t="shared" si="48"/>
        <v>5.2453890677397698E-6</v>
      </c>
      <c r="ACG53" s="8">
        <f t="shared" si="48"/>
        <v>5.1309573054502159E-6</v>
      </c>
      <c r="ACH53" s="8">
        <f t="shared" si="48"/>
        <v>5.0190219505866092E-6</v>
      </c>
      <c r="ACI53" s="8">
        <f t="shared" si="48"/>
        <v>4.9095285423077344E-6</v>
      </c>
      <c r="ACJ53" s="8">
        <f t="shared" si="48"/>
        <v>4.8024238078729975E-6</v>
      </c>
      <c r="ACK53" s="8">
        <f t="shared" si="48"/>
        <v>4.697655636723203E-6</v>
      </c>
      <c r="ACL53" s="8">
        <f t="shared" si="48"/>
        <v>4.5951730551267668E-6</v>
      </c>
      <c r="ACM53" s="8">
        <f t="shared" si="48"/>
        <v>4.4949262013790401E-6</v>
      </c>
      <c r="ACN53" s="8">
        <f t="shared" si="48"/>
        <v>4.3968663015426811E-6</v>
      </c>
      <c r="ACO53" s="8">
        <f t="shared" si="48"/>
        <v>4.3009456457172625E-6</v>
      </c>
      <c r="ACP53" s="8">
        <f t="shared" si="48"/>
        <v>4.2071175648265742E-6</v>
      </c>
      <c r="ACQ53" s="8">
        <f t="shared" ref="ACQ53:AFB53" si="49">ACQ52/(1+$C$41)^ACQ51</f>
        <v>4.1153364079123382E-6</v>
      </c>
      <c r="ACR53" s="8">
        <f t="shared" si="49"/>
        <v>4.0255575199232538E-6</v>
      </c>
      <c r="ACS53" s="8">
        <f t="shared" si="49"/>
        <v>3.9377372199886145E-6</v>
      </c>
      <c r="ACT53" s="8">
        <f t="shared" si="49"/>
        <v>3.8518327801658813E-6</v>
      </c>
      <c r="ACU53" s="8">
        <f t="shared" si="49"/>
        <v>3.7678024046519092E-6</v>
      </c>
      <c r="ACV53" s="8">
        <f t="shared" si="49"/>
        <v>3.6856052094476786E-6</v>
      </c>
      <c r="ACW53" s="8">
        <f t="shared" si="49"/>
        <v>3.6052012024666704E-6</v>
      </c>
      <c r="ACX53" s="8">
        <f t="shared" si="49"/>
        <v>3.526551264077172E-6</v>
      </c>
      <c r="ACY53" s="8">
        <f t="shared" si="49"/>
        <v>3.4496171280690885E-6</v>
      </c>
      <c r="ACZ53" s="8">
        <f t="shared" si="49"/>
        <v>3.3743613630359574E-6</v>
      </c>
      <c r="ADA53" s="8">
        <f t="shared" si="49"/>
        <v>3.300747354163139E-6</v>
      </c>
      <c r="ADB53" s="8">
        <f t="shared" si="49"/>
        <v>3.2287392854132968E-6</v>
      </c>
      <c r="ADC53" s="8">
        <f t="shared" si="49"/>
        <v>3.1583021221005354E-6</v>
      </c>
      <c r="ADD53" s="8">
        <f t="shared" si="49"/>
        <v>3.0894015938446708E-6</v>
      </c>
      <c r="ADE53" s="8">
        <f t="shared" si="49"/>
        <v>3.0220041778973855E-6</v>
      </c>
      <c r="ADF53" s="8">
        <f t="shared" si="49"/>
        <v>2.9560770828321176E-6</v>
      </c>
      <c r="ADG53" s="8">
        <f t="shared" si="49"/>
        <v>2.8915882325897836E-6</v>
      </c>
      <c r="ADH53" s="8">
        <f t="shared" si="49"/>
        <v>2.828506250872541E-6</v>
      </c>
      <c r="ADI53" s="8">
        <f t="shared" si="49"/>
        <v>2.7668004458780155E-6</v>
      </c>
      <c r="ADJ53" s="8">
        <f t="shared" si="49"/>
        <v>2.7064407953665665E-6</v>
      </c>
      <c r="ADK53" s="8">
        <f t="shared" si="49"/>
        <v>2.6473979320543155E-6</v>
      </c>
      <c r="ADL53" s="8">
        <f t="shared" si="49"/>
        <v>2.5896431293248319E-6</v>
      </c>
      <c r="ADM53" s="8">
        <f t="shared" si="49"/>
        <v>2.5331482872525419E-6</v>
      </c>
      <c r="ADN53" s="8">
        <f t="shared" si="49"/>
        <v>2.4778859189310285E-6</v>
      </c>
      <c r="ADO53" s="8">
        <f t="shared" si="49"/>
        <v>2.4238291370996044E-6</v>
      </c>
      <c r="ADP53" s="8">
        <f t="shared" si="49"/>
        <v>2.370951641061623E-6</v>
      </c>
      <c r="ADQ53" s="8">
        <f t="shared" si="49"/>
        <v>2.319227703888189E-6</v>
      </c>
      <c r="ADR53" s="8">
        <f t="shared" si="49"/>
        <v>2.2686321599010119E-6</v>
      </c>
      <c r="ADS53" s="8">
        <f t="shared" si="49"/>
        <v>2.219140392428348E-6</v>
      </c>
      <c r="ADT53" s="8">
        <f t="shared" si="49"/>
        <v>2.1707283218280386E-6</v>
      </c>
      <c r="ADU53" s="8">
        <f t="shared" si="49"/>
        <v>2.1233723937718452E-6</v>
      </c>
      <c r="ADV53" s="8">
        <f t="shared" si="49"/>
        <v>2.0770495677853631E-6</v>
      </c>
      <c r="ADW53" s="8">
        <f t="shared" si="49"/>
        <v>2.0317373060379513E-6</v>
      </c>
      <c r="ADX53" s="8">
        <f t="shared" si="49"/>
        <v>1.9874135623772097E-6</v>
      </c>
      <c r="ADY53" s="8">
        <f t="shared" si="49"/>
        <v>1.9440567716026827E-6</v>
      </c>
      <c r="ADZ53" s="8">
        <f t="shared" si="49"/>
        <v>1.9016458389735623E-6</v>
      </c>
      <c r="AEA53" s="8">
        <f t="shared" si="49"/>
        <v>1.8601601299452874E-6</v>
      </c>
      <c r="AEB53" s="8">
        <f t="shared" si="49"/>
        <v>1.8195794601300498E-6</v>
      </c>
      <c r="AEC53" s="8">
        <f t="shared" si="49"/>
        <v>1.7798840854763115E-6</v>
      </c>
      <c r="AED53" s="8">
        <f t="shared" si="49"/>
        <v>1.7410546926625667E-6</v>
      </c>
      <c r="AEE53" s="8">
        <f t="shared" si="49"/>
        <v>1.703072389700677E-6</v>
      </c>
      <c r="AEF53" s="8">
        <f t="shared" si="49"/>
        <v>1.6659186967441875E-6</v>
      </c>
      <c r="AEG53" s="8">
        <f t="shared" si="49"/>
        <v>1.6295755370971762E-6</v>
      </c>
      <c r="AEH53" s="8">
        <f t="shared" si="49"/>
        <v>1.594025228419248E-6</v>
      </c>
      <c r="AEI53" s="8">
        <f t="shared" si="49"/>
        <v>1.5592504741223998E-6</v>
      </c>
      <c r="AEJ53" s="8">
        <f t="shared" si="49"/>
        <v>1.5252343549555645E-6</v>
      </c>
      <c r="AEK53" s="8">
        <f t="shared" si="49"/>
        <v>1.4919603207727502E-6</v>
      </c>
      <c r="AEL53" s="8">
        <f t="shared" si="49"/>
        <v>1.4594121824807544E-6</v>
      </c>
      <c r="AEM53" s="8">
        <f t="shared" si="49"/>
        <v>1.4275741041625568E-6</v>
      </c>
      <c r="AEN53" s="8">
        <f t="shared" si="49"/>
        <v>1.3964305953725317E-6</v>
      </c>
      <c r="AEO53" s="8">
        <f t="shared" si="49"/>
        <v>1.3659665035997576E-6</v>
      </c>
      <c r="AEP53" s="8">
        <f t="shared" si="49"/>
        <v>1.336167006895736E-6</v>
      </c>
      <c r="AEQ53" s="8">
        <f t="shared" si="49"/>
        <v>1.3070176066629482E-6</v>
      </c>
      <c r="AER53" s="8">
        <f t="shared" si="49"/>
        <v>1.2785041206007285E-6</v>
      </c>
      <c r="AES53" s="8">
        <f t="shared" si="49"/>
        <v>1.2506126758050352E-6</v>
      </c>
      <c r="AET53" s="8">
        <f t="shared" si="49"/>
        <v>1.2233297020187471E-6</v>
      </c>
      <c r="AEU53" s="8">
        <f t="shared" si="49"/>
        <v>1.1966419250292168E-6</v>
      </c>
      <c r="AEV53" s="8">
        <f t="shared" si="49"/>
        <v>1.1705363602098537E-6</v>
      </c>
      <c r="AEW53" s="8">
        <f t="shared" si="49"/>
        <v>1.1450003062026091E-6</v>
      </c>
      <c r="AEX53" s="8">
        <f t="shared" si="49"/>
        <v>1.120021338738275E-6</v>
      </c>
      <c r="AEY53" s="8">
        <f t="shared" si="49"/>
        <v>1.0955873045916043E-6</v>
      </c>
      <c r="AEZ53" s="8">
        <f t="shared" si="49"/>
        <v>1.071686315668298E-6</v>
      </c>
      <c r="AFA53" s="8">
        <f t="shared" si="49"/>
        <v>1.0483067432209932E-6</v>
      </c>
      <c r="AFB53" s="8">
        <f t="shared" si="49"/>
        <v>1.025437212191431E-6</v>
      </c>
      <c r="AFC53" s="8">
        <f t="shared" ref="AFC53:AHN53" si="50">AFC52/(1+$C$41)^AFC51</f>
        <v>1.0030665956760545E-6</v>
      </c>
      <c r="AFD53" s="8">
        <f t="shared" si="50"/>
        <v>9.8118400951234539E-7</v>
      </c>
      <c r="AFE53" s="8">
        <f t="shared" si="50"/>
        <v>9.5977880698325818E-7</v>
      </c>
      <c r="AFF53" s="8">
        <f t="shared" si="50"/>
        <v>9.3884057363718818E-7</v>
      </c>
      <c r="AFG53" s="8">
        <f t="shared" si="50"/>
        <v>9.183591222209384E-7</v>
      </c>
      <c r="AFH53" s="8">
        <f t="shared" si="50"/>
        <v>8.9832448772323203E-7</v>
      </c>
      <c r="AFI53" s="8">
        <f t="shared" si="50"/>
        <v>8.7872692252635229E-7</v>
      </c>
      <c r="AFJ53" s="8">
        <f t="shared" si="50"/>
        <v>8.5955689166355185E-7</v>
      </c>
      <c r="AFK53" s="8">
        <f t="shared" si="50"/>
        <v>8.4080506817992719E-7</v>
      </c>
      <c r="AFL53" s="8">
        <f t="shared" si="50"/>
        <v>8.2246232859449579E-7</v>
      </c>
      <c r="AFM53" s="8">
        <f t="shared" si="50"/>
        <v>8.0451974846127577E-7</v>
      </c>
      <c r="AFN53" s="8">
        <f t="shared" si="50"/>
        <v>7.8696859802719681E-7</v>
      </c>
      <c r="AFO53" s="8">
        <f t="shared" si="50"/>
        <v>7.698003379847446E-7</v>
      </c>
      <c r="AFP53" s="8">
        <f t="shared" si="50"/>
        <v>7.5300661531725767E-7</v>
      </c>
      <c r="AFQ53" s="8">
        <f t="shared" si="50"/>
        <v>7.3657925923486615E-7</v>
      </c>
      <c r="AFR53" s="8">
        <f t="shared" si="50"/>
        <v>7.205102771990873E-7</v>
      </c>
      <c r="AFS53" s="8">
        <f t="shared" si="50"/>
        <v>7.0479185103415194E-7</v>
      </c>
      <c r="AFT53" s="8">
        <f t="shared" si="50"/>
        <v>6.8941633312315973E-7</v>
      </c>
      <c r="AFU53" s="8">
        <f t="shared" si="50"/>
        <v>6.7437624268722193E-7</v>
      </c>
      <c r="AFV53" s="8">
        <f t="shared" si="50"/>
        <v>6.5966426214577476E-7</v>
      </c>
      <c r="AFW53" s="8">
        <f t="shared" si="50"/>
        <v>6.4527323355629649E-7</v>
      </c>
      <c r="AFX53" s="8">
        <f t="shared" si="50"/>
        <v>6.3119615513169373E-7</v>
      </c>
      <c r="AFY53" s="8">
        <f t="shared" si="50"/>
        <v>6.1742617783366401E-7</v>
      </c>
      <c r="AFZ53" s="8">
        <f t="shared" si="50"/>
        <v>6.0395660204037507E-7</v>
      </c>
      <c r="AGA53" s="8">
        <f t="shared" si="50"/>
        <v>5.9078087428684315E-7</v>
      </c>
      <c r="AGB53" s="8">
        <f t="shared" si="50"/>
        <v>5.7789258407642069E-7</v>
      </c>
      <c r="AGC53" s="8">
        <f t="shared" si="50"/>
        <v>5.6528546076184377E-7</v>
      </c>
      <c r="AGD53" s="8">
        <f t="shared" si="50"/>
        <v>5.5295337049432153E-7</v>
      </c>
      <c r="AGE53" s="8">
        <f t="shared" si="50"/>
        <v>5.4089031323918473E-7</v>
      </c>
      <c r="AGF53" s="8">
        <f t="shared" si="50"/>
        <v>5.2909041985663726E-7</v>
      </c>
      <c r="AGG53" s="8">
        <f t="shared" si="50"/>
        <v>5.1754794924619626E-7</v>
      </c>
      <c r="AGH53" s="8">
        <f t="shared" si="50"/>
        <v>5.0625728555342526E-7</v>
      </c>
      <c r="AGI53" s="8">
        <f t="shared" si="50"/>
        <v>4.9521293543760671E-7</v>
      </c>
      <c r="AGJ53" s="8">
        <f t="shared" si="50"/>
        <v>4.8440952539902092E-7</v>
      </c>
      <c r="AGK53" s="8">
        <f t="shared" si="50"/>
        <v>4.7384179916453152E-7</v>
      </c>
      <c r="AGL53" s="8">
        <f t="shared" si="50"/>
        <v>4.6350461513020892E-7</v>
      </c>
      <c r="AGM53" s="8">
        <f t="shared" si="50"/>
        <v>4.5339294385974082E-7</v>
      </c>
      <c r="AGN53" s="8">
        <f t="shared" si="50"/>
        <v>4.4350186563742025E-7</v>
      </c>
      <c r="AGO53" s="8">
        <f t="shared" si="50"/>
        <v>4.3382656807451466E-7</v>
      </c>
      <c r="AGP53" s="8">
        <f t="shared" si="50"/>
        <v>4.2436234376785358E-7</v>
      </c>
      <c r="AGQ53" s="8">
        <f t="shared" si="50"/>
        <v>4.1510458800949844E-7</v>
      </c>
      <c r="AGR53" s="8">
        <f t="shared" si="50"/>
        <v>4.0604879654637356E-7</v>
      </c>
      <c r="AGS53" s="8">
        <f t="shared" si="50"/>
        <v>3.9719056338877563E-7</v>
      </c>
      <c r="AGT53" s="8">
        <f t="shared" si="50"/>
        <v>3.8852557866669026E-7</v>
      </c>
      <c r="AGU53" s="8">
        <f t="shared" si="50"/>
        <v>3.8004962653287529E-7</v>
      </c>
      <c r="AGV53" s="8">
        <f t="shared" si="50"/>
        <v>3.7175858311168948E-7</v>
      </c>
      <c r="AGW53" s="8">
        <f t="shared" si="50"/>
        <v>3.6364841449266869E-7</v>
      </c>
      <c r="AGX53" s="8">
        <f t="shared" si="50"/>
        <v>3.5571517476787367E-7</v>
      </c>
      <c r="AGY53" s="8">
        <f t="shared" si="50"/>
        <v>3.4795500411205524E-7</v>
      </c>
      <c r="AGZ53" s="8">
        <f t="shared" si="50"/>
        <v>3.4036412690470085E-7</v>
      </c>
      <c r="AHA53" s="8">
        <f t="shared" si="50"/>
        <v>3.3293884989305052E-7</v>
      </c>
      <c r="AHB53" s="8">
        <f t="shared" si="50"/>
        <v>3.2567556039518749E-7</v>
      </c>
      <c r="AHC53" s="8">
        <f t="shared" si="50"/>
        <v>3.1857072454233101E-7</v>
      </c>
      <c r="AHD53" s="8">
        <f t="shared" si="50"/>
        <v>3.1162088555947216E-7</v>
      </c>
      <c r="AHE53" s="8">
        <f t="shared" si="50"/>
        <v>3.0482266208352192E-7</v>
      </c>
      <c r="AHF53" s="8">
        <f t="shared" si="50"/>
        <v>2.9817274651814682E-7</v>
      </c>
      <c r="AHG53" s="8">
        <f t="shared" si="50"/>
        <v>2.9166790342449801E-7</v>
      </c>
      <c r="AHH53" s="8">
        <f t="shared" si="50"/>
        <v>2.853049679470451E-7</v>
      </c>
      <c r="AHI53" s="8">
        <f t="shared" si="50"/>
        <v>2.7908084427375329E-7</v>
      </c>
      <c r="AHJ53" s="8">
        <f t="shared" si="50"/>
        <v>2.7299250412985173E-7</v>
      </c>
      <c r="AHK53" s="8">
        <f t="shared" si="50"/>
        <v>2.6703698530446203E-7</v>
      </c>
      <c r="AHL53" s="8">
        <f t="shared" si="50"/>
        <v>2.6121139020936898E-7</v>
      </c>
      <c r="AHM53" s="8">
        <f t="shared" si="50"/>
        <v>2.5551288446923288E-7</v>
      </c>
      <c r="AHN53" s="8">
        <f t="shared" si="50"/>
        <v>2.4993869554255695E-7</v>
      </c>
      <c r="AHO53" s="8">
        <f t="shared" ref="AHO53:AJZ53" si="51">AHO52/(1+$C$41)^AHO51</f>
        <v>2.4448611137274036E-7</v>
      </c>
      <c r="AHP53" s="8">
        <f t="shared" si="51"/>
        <v>2.3915247906855775E-7</v>
      </c>
      <c r="AHQ53" s="8">
        <f t="shared" si="51"/>
        <v>2.3393520361342688E-7</v>
      </c>
      <c r="AHR53" s="8">
        <f t="shared" si="51"/>
        <v>2.2883174660283274E-7</v>
      </c>
      <c r="AHS53" s="8">
        <f t="shared" si="51"/>
        <v>2.2383962500929721E-7</v>
      </c>
      <c r="AHT53" s="8">
        <f t="shared" si="51"/>
        <v>2.1895640997429046E-7</v>
      </c>
      <c r="AHU53" s="8">
        <f t="shared" si="51"/>
        <v>2.141797256264984E-7</v>
      </c>
      <c r="AHV53" s="8">
        <f t="shared" si="51"/>
        <v>2.0950724792587011E-7</v>
      </c>
      <c r="AHW53" s="8">
        <f t="shared" si="51"/>
        <v>2.0493670353288337E-7</v>
      </c>
      <c r="AHX53" s="8">
        <f t="shared" si="51"/>
        <v>2.0046586870247771E-7</v>
      </c>
      <c r="AHY53" s="8">
        <f t="shared" si="51"/>
        <v>1.9609256820211742E-7</v>
      </c>
      <c r="AHZ53" s="8">
        <f t="shared" si="51"/>
        <v>1.918146742534571E-7</v>
      </c>
      <c r="AIA53" s="8">
        <f t="shared" si="51"/>
        <v>1.8763010549709638E-7</v>
      </c>
      <c r="AIB53" s="8">
        <f t="shared" si="51"/>
        <v>1.8353682597991848E-7</v>
      </c>
      <c r="AIC53" s="8">
        <f t="shared" si="51"/>
        <v>1.7953284416452131E-7</v>
      </c>
      <c r="AID53" s="8">
        <f t="shared" si="51"/>
        <v>1.7561621196025764E-7</v>
      </c>
      <c r="AIE53" s="8">
        <f t="shared" si="51"/>
        <v>1.7178502377541483E-7</v>
      </c>
      <c r="AIF53" s="8">
        <f t="shared" si="51"/>
        <v>1.6803741559007119E-7</v>
      </c>
      <c r="AIG53" s="8">
        <f t="shared" si="51"/>
        <v>1.6437156404917878E-7</v>
      </c>
      <c r="AIH53" s="8">
        <f t="shared" si="51"/>
        <v>1.6078568557543137E-7</v>
      </c>
      <c r="AII53" s="8">
        <f t="shared" si="51"/>
        <v>1.5727803550148576E-7</v>
      </c>
      <c r="AIJ53" s="8">
        <f t="shared" si="51"/>
        <v>1.5384690722111413E-7</v>
      </c>
      <c r="AIK53" s="8">
        <f t="shared" si="51"/>
        <v>1.5049063135887474E-7</v>
      </c>
      <c r="AIL53" s="8">
        <f t="shared" si="51"/>
        <v>1.4720757495789656E-7</v>
      </c>
      <c r="AIM53" s="8">
        <f t="shared" si="51"/>
        <v>1.4399614068538374E-7</v>
      </c>
      <c r="AIN53" s="8">
        <f t="shared" si="51"/>
        <v>1.4085476605545122E-7</v>
      </c>
      <c r="AIO53" s="8">
        <f t="shared" si="51"/>
        <v>1.3778192266891602E-7</v>
      </c>
      <c r="AIP53" s="8">
        <f t="shared" si="51"/>
        <v>1.3477611546967215E-7</v>
      </c>
      <c r="AIQ53" s="8">
        <f t="shared" si="51"/>
        <v>1.3183588201728867E-7</v>
      </c>
      <c r="AIR53" s="8">
        <f t="shared" si="51"/>
        <v>1.2895979177547618E-7</v>
      </c>
      <c r="AIS53" s="8">
        <f t="shared" si="51"/>
        <v>1.2614644541607632E-7</v>
      </c>
      <c r="AIT53" s="8">
        <f t="shared" si="51"/>
        <v>1.2339447413823458E-7</v>
      </c>
      <c r="AIU53" s="8">
        <f t="shared" si="51"/>
        <v>1.2070253900242674E-7</v>
      </c>
      <c r="AIV53" s="8">
        <f t="shared" si="51"/>
        <v>1.1806933027901301E-7</v>
      </c>
      <c r="AIW53" s="8">
        <f t="shared" si="51"/>
        <v>1.1549356681100459E-7</v>
      </c>
      <c r="AIX53" s="8">
        <f t="shared" si="51"/>
        <v>1.129739953907316E-7</v>
      </c>
      <c r="AIY53" s="8">
        <f t="shared" si="51"/>
        <v>1.1050939015010947E-7</v>
      </c>
      <c r="AIZ53" s="8">
        <f t="shared" si="51"/>
        <v>1.0809855196420723E-7</v>
      </c>
      <c r="AJA53" s="8">
        <f t="shared" si="51"/>
        <v>1.0574030786782734E-7</v>
      </c>
      <c r="AJB53" s="8">
        <f t="shared" si="51"/>
        <v>1.0343351048481271E-7</v>
      </c>
      <c r="AJC53" s="8">
        <f t="shared" si="51"/>
        <v>1.0117703746980479E-7</v>
      </c>
      <c r="AJD53" s="8">
        <f t="shared" si="51"/>
        <v>9.8969790962179226E-8</v>
      </c>
      <c r="AJE53" s="8">
        <f t="shared" si="51"/>
        <v>9.6810697051894498E-8</v>
      </c>
      <c r="AJF53" s="8">
        <f t="shared" si="51"/>
        <v>9.4698705256993749E-8</v>
      </c>
      <c r="AJG53" s="8">
        <f t="shared" si="51"/>
        <v>9.2632788012504898E-8</v>
      </c>
      <c r="AJH53" s="8">
        <f t="shared" si="51"/>
        <v>9.0611940170490909E-8</v>
      </c>
      <c r="AJI53" s="8">
        <f t="shared" si="51"/>
        <v>8.8635178511006847E-8</v>
      </c>
      <c r="AJJ53" s="8">
        <f t="shared" si="51"/>
        <v>8.6701541263725515E-8</v>
      </c>
      <c r="AJK53" s="8">
        <f t="shared" si="51"/>
        <v>8.481008763999962E-8</v>
      </c>
      <c r="AJL53" s="8">
        <f t="shared" si="51"/>
        <v>8.2959897375131708E-8</v>
      </c>
      <c r="AJM53" s="8">
        <f t="shared" si="51"/>
        <v>8.1150070280630312E-8</v>
      </c>
      <c r="AJN53" s="8">
        <f t="shared" si="51"/>
        <v>7.9379725806233628E-8</v>
      </c>
      <c r="AJO53" s="8">
        <f t="shared" si="51"/>
        <v>7.7648002611488227E-8</v>
      </c>
      <c r="AJP53" s="8">
        <f t="shared" si="51"/>
        <v>7.5954058146673673E-8</v>
      </c>
      <c r="AJQ53" s="8">
        <f t="shared" si="51"/>
        <v>7.4297068242869997E-8</v>
      </c>
      <c r="AJR53" s="8">
        <f t="shared" si="51"/>
        <v>7.267622671096766E-8</v>
      </c>
      <c r="AJS53" s="8">
        <f t="shared" si="51"/>
        <v>7.1090744949426071E-8</v>
      </c>
      <c r="AJT53" s="8">
        <f t="shared" si="51"/>
        <v>6.9539851560588177E-8</v>
      </c>
      <c r="AJU53" s="8">
        <f t="shared" si="51"/>
        <v>6.8022791975366415E-8</v>
      </c>
      <c r="AJV53" s="8">
        <f t="shared" si="51"/>
        <v>6.6538828086115559E-8</v>
      </c>
      <c r="AJW53" s="8">
        <f t="shared" si="51"/>
        <v>6.508723788751533E-8</v>
      </c>
      <c r="AJX53" s="8">
        <f t="shared" si="51"/>
        <v>6.3667315125286895E-8</v>
      </c>
      <c r="AJY53" s="8">
        <f t="shared" si="51"/>
        <v>6.2278368952573287E-8</v>
      </c>
      <c r="AJZ53" s="8">
        <f t="shared" si="51"/>
        <v>6.0919723593815776E-8</v>
      </c>
      <c r="AKA53" s="8">
        <f t="shared" ref="AKA53:ALO53" si="52">AKA52/(1+$C$41)^AKA51</f>
        <v>5.9590718015963226E-8</v>
      </c>
      <c r="AKB53" s="8">
        <f t="shared" si="52"/>
        <v>5.8290705606854205E-8</v>
      </c>
      <c r="AKC53" s="8">
        <f t="shared" si="52"/>
        <v>5.7019053860615256E-8</v>
      </c>
      <c r="AKD53" s="8">
        <f t="shared" si="52"/>
        <v>5.5775144069922703E-8</v>
      </c>
      <c r="AKE53" s="8">
        <f t="shared" si="52"/>
        <v>5.4558371024977672E-8</v>
      </c>
      <c r="AKF53" s="8">
        <f t="shared" si="52"/>
        <v>5.3368142719048457E-8</v>
      </c>
      <c r="AKG53" s="8">
        <f t="shared" si="52"/>
        <v>5.220388006043644E-8</v>
      </c>
      <c r="AKH53" s="8">
        <f t="shared" si="52"/>
        <v>5.1065016590725806E-8</v>
      </c>
      <c r="AKI53" s="8">
        <f t="shared" si="52"/>
        <v>4.9950998209179903E-8</v>
      </c>
      <c r="AKJ53" s="8">
        <f t="shared" si="52"/>
        <v>4.886128290314982E-8</v>
      </c>
      <c r="AKK53" s="8">
        <f t="shared" si="52"/>
        <v>4.7795340484364655E-8</v>
      </c>
      <c r="AKL53" s="8">
        <f t="shared" si="52"/>
        <v>4.6752652330974369E-8</v>
      </c>
      <c r="AKM53" s="8">
        <f t="shared" si="52"/>
        <v>4.5732711135220598E-8</v>
      </c>
      <c r="AKN53" s="8">
        <f t="shared" si="52"/>
        <v>4.4735020656611844E-8</v>
      </c>
      <c r="AKO53" s="8">
        <f t="shared" si="52"/>
        <v>4.3759095480483491E-8</v>
      </c>
      <c r="AKP53" s="8">
        <f t="shared" si="52"/>
        <v>4.2804460781824948E-8</v>
      </c>
      <c r="AKQ53" s="8">
        <f t="shared" si="52"/>
        <v>4.1870652094259097E-8</v>
      </c>
      <c r="AKR53" s="8">
        <f t="shared" si="52"/>
        <v>4.0957215084061588E-8</v>
      </c>
      <c r="AKS53" s="8">
        <f t="shared" si="52"/>
        <v>4.0063705329110082E-8</v>
      </c>
      <c r="AKT53" s="8">
        <f t="shared" si="52"/>
        <v>3.9189688102655816E-8</v>
      </c>
      <c r="AKU53" s="8">
        <f t="shared" si="52"/>
        <v>3.8334738161812385E-8</v>
      </c>
      <c r="AKV53" s="8">
        <f t="shared" si="52"/>
        <v>3.7498439540658801E-8</v>
      </c>
      <c r="AKW53" s="8">
        <f t="shared" si="52"/>
        <v>3.6680385347856118E-8</v>
      </c>
      <c r="AKX53" s="8">
        <f t="shared" si="52"/>
        <v>3.5880177568679168E-8</v>
      </c>
      <c r="AKY53" s="8">
        <f t="shared" si="52"/>
        <v>3.5097426871367148E-8</v>
      </c>
      <c r="AKZ53" s="8">
        <f t="shared" si="52"/>
        <v>3.4331752417698852E-8</v>
      </c>
      <c r="ALA53" s="8">
        <f t="shared" si="52"/>
        <v>3.3582781677700199E-8</v>
      </c>
      <c r="ALB53" s="8">
        <f t="shared" si="52"/>
        <v>3.285015024839412E-8</v>
      </c>
      <c r="ALC53" s="8">
        <f t="shared" si="52"/>
        <v>3.2133501676504646E-8</v>
      </c>
      <c r="ALD53" s="8">
        <f t="shared" si="52"/>
        <v>3.1432487285028591E-8</v>
      </c>
      <c r="ALE53" s="8">
        <f t="shared" si="52"/>
        <v>3.0746766003590892E-8</v>
      </c>
      <c r="ALF53" s="8">
        <f t="shared" si="52"/>
        <v>3.0076004202500787E-8</v>
      </c>
      <c r="ALG53" s="8">
        <f t="shared" si="52"/>
        <v>2.9419875530428189E-8</v>
      </c>
      <c r="ALH53" s="8">
        <f t="shared" si="52"/>
        <v>2.8778060755621245E-8</v>
      </c>
      <c r="ALI53" s="8">
        <f t="shared" si="52"/>
        <v>2.8150247610587826E-8</v>
      </c>
      <c r="ALJ53" s="8">
        <f t="shared" si="52"/>
        <v>2.753613064016547E-8</v>
      </c>
      <c r="ALK53" s="8">
        <f t="shared" si="52"/>
        <v>2.6935411052905699E-8</v>
      </c>
      <c r="ALL53" s="8">
        <f t="shared" si="52"/>
        <v>2.6347796575700544E-8</v>
      </c>
      <c r="ALM53" s="8">
        <f t="shared" si="52"/>
        <v>2.5773001311580466E-8</v>
      </c>
      <c r="ALN53" s="8">
        <f t="shared" si="52"/>
        <v>2.5210745600614484E-8</v>
      </c>
      <c r="ALO53" s="8">
        <f t="shared" si="52"/>
        <v>2.4660755883845005E-8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75" t="s">
        <v>185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32" priority="16">
      <formula>AND(ISNUMBER(A35),NOT(_xlfn.ISFORMULA(A35)))</formula>
    </cfRule>
  </conditionalFormatting>
  <conditionalFormatting sqref="A8:C10">
    <cfRule type="expression" dxfId="31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30" priority="18">
      <formula>AND(ISNUMBER(A1),NOT(_xlfn.ISFORMULA(A1)))</formula>
    </cfRule>
  </conditionalFormatting>
  <conditionalFormatting sqref="B42:D43">
    <cfRule type="expression" dxfId="29" priority="1">
      <formula>AND(ISNUMBER(B42),NOT(_xlfn.ISFORMULA(B42)))</formula>
    </cfRule>
  </conditionalFormatting>
  <conditionalFormatting sqref="D10:Q10">
    <cfRule type="expression" dxfId="28" priority="5">
      <formula>AND(ISNUMBER(D10),NOT(_xlfn.ISFORMULA(D10)))</formula>
    </cfRule>
  </conditionalFormatting>
  <conditionalFormatting sqref="F20">
    <cfRule type="expression" dxfId="27" priority="3">
      <formula>AND(ISNUMBER(F20),NOT(_xlfn.ISFORMULA(F20)))</formula>
    </cfRule>
  </conditionalFormatting>
  <conditionalFormatting sqref="F21:P28 F11:Q19">
    <cfRule type="expression" dxfId="26" priority="10">
      <formula>AND(ISNUMBER(F11),NOT(_xlfn.ISFORMULA(F11)))</formula>
    </cfRule>
  </conditionalFormatting>
  <conditionalFormatting sqref="G13:P18">
    <cfRule type="cellIs" dxfId="25" priority="12" operator="lessThan">
      <formula>0</formula>
    </cfRule>
    <cfRule type="cellIs" dxfId="24" priority="13" operator="between">
      <formula>0</formula>
      <formula>0.999</formula>
    </cfRule>
    <cfRule type="cellIs" dxfId="23" priority="14" operator="greaterThan">
      <formula>1</formula>
    </cfRule>
  </conditionalFormatting>
  <conditionalFormatting sqref="G23:P28 G14:P18">
    <cfRule type="expression" dxfId="22" priority="11">
      <formula>AND(ISNUMBER(G14),NOT(_xlfn.ISFORMULA(G14)))</formula>
    </cfRule>
  </conditionalFormatting>
  <conditionalFormatting sqref="G23:P28">
    <cfRule type="cellIs" dxfId="21" priority="7" operator="lessThan">
      <formula>0</formula>
    </cfRule>
    <cfRule type="cellIs" dxfId="20" priority="8" operator="between">
      <formula>0</formula>
      <formula>0.999</formula>
    </cfRule>
    <cfRule type="cellIs" dxfId="19" priority="9" operator="greaterThan">
      <formula>1</formula>
    </cfRule>
  </conditionalFormatting>
  <conditionalFormatting sqref="Q20:Q28">
    <cfRule type="expression" dxfId="18" priority="6">
      <formula>AND(ISNUMBER(Q20),NOT(_xlfn.ISFORMULA(Q20)))</formula>
    </cfRule>
  </conditionalFormatting>
  <conditionalFormatting sqref="R10:XFD28 A14:E22">
    <cfRule type="expression" dxfId="17" priority="17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97530-2E30-7E43-BB06-7436F0F5C0FC}">
  <dimension ref="A1:APK76"/>
  <sheetViews>
    <sheetView topLeftCell="A21" workbookViewId="0">
      <selection activeCell="C39" sqref="C39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188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-8.1259259259258906E-2</v>
      </c>
      <c r="H13" s="25">
        <f t="shared" ref="H13:P18" si="1">(($C$28*H$12)-($C$12*$F13))/($C$12*$F13)</f>
        <v>0.83748148148148216</v>
      </c>
      <c r="I13" s="25">
        <f t="shared" si="1"/>
        <v>1.7562222222222232</v>
      </c>
      <c r="J13" s="25">
        <f t="shared" si="1"/>
        <v>2.6749629629629643</v>
      </c>
      <c r="K13" s="25">
        <f t="shared" si="1"/>
        <v>3.5937037037037056</v>
      </c>
      <c r="L13" s="25">
        <f t="shared" si="1"/>
        <v>4.5124444444444469</v>
      </c>
      <c r="M13" s="25">
        <f t="shared" si="1"/>
        <v>5.4311851851851873</v>
      </c>
      <c r="N13" s="25">
        <f t="shared" si="1"/>
        <v>6.3499259259259286</v>
      </c>
      <c r="O13" s="25">
        <f t="shared" si="1"/>
        <v>7.2686666666666699</v>
      </c>
      <c r="P13" s="25">
        <f t="shared" si="1"/>
        <v>8.1874074074074112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2.3074666666666679</v>
      </c>
      <c r="H14" s="25">
        <f t="shared" si="1"/>
        <v>5.6149333333333358</v>
      </c>
      <c r="I14" s="25">
        <f t="shared" si="1"/>
        <v>8.9224000000000032</v>
      </c>
      <c r="J14" s="25">
        <f t="shared" si="1"/>
        <v>12.229866666666672</v>
      </c>
      <c r="K14" s="25">
        <f t="shared" si="1"/>
        <v>15.53733333333334</v>
      </c>
      <c r="L14" s="25">
        <f t="shared" si="1"/>
        <v>18.844800000000006</v>
      </c>
      <c r="M14" s="25">
        <f t="shared" si="1"/>
        <v>22.152266666666677</v>
      </c>
      <c r="N14" s="25">
        <f t="shared" si="1"/>
        <v>25.459733333333343</v>
      </c>
      <c r="O14" s="25">
        <f t="shared" si="1"/>
        <v>28.767200000000013</v>
      </c>
      <c r="P14" s="25">
        <f t="shared" si="1"/>
        <v>32.07466666666668</v>
      </c>
    </row>
    <row r="15" spans="1:18" x14ac:dyDescent="0.2">
      <c r="B15" s="2" t="s">
        <v>86</v>
      </c>
      <c r="F15" s="24">
        <v>100</v>
      </c>
      <c r="G15" s="25">
        <f t="shared" si="2"/>
        <v>0.65373333333333394</v>
      </c>
      <c r="H15" s="25">
        <f t="shared" si="1"/>
        <v>2.3074666666666679</v>
      </c>
      <c r="I15" s="25">
        <f t="shared" si="1"/>
        <v>3.9612000000000021</v>
      </c>
      <c r="J15" s="25">
        <f t="shared" si="1"/>
        <v>5.6149333333333358</v>
      </c>
      <c r="K15" s="25">
        <f t="shared" si="1"/>
        <v>7.2686666666666699</v>
      </c>
      <c r="L15" s="25">
        <f t="shared" si="1"/>
        <v>8.9224000000000032</v>
      </c>
      <c r="M15" s="25">
        <f t="shared" si="1"/>
        <v>10.576133333333338</v>
      </c>
      <c r="N15" s="25">
        <f t="shared" si="1"/>
        <v>12.229866666666672</v>
      </c>
      <c r="O15" s="25">
        <f t="shared" si="1"/>
        <v>13.883600000000007</v>
      </c>
      <c r="P15" s="25">
        <f t="shared" si="1"/>
        <v>15.53733333333334</v>
      </c>
    </row>
    <row r="16" spans="1:18" x14ac:dyDescent="0.2">
      <c r="B16" s="34" t="s">
        <v>6</v>
      </c>
      <c r="C16" s="47">
        <v>27000</v>
      </c>
      <c r="D16" s="6"/>
      <c r="F16" s="24">
        <v>200</v>
      </c>
      <c r="G16" s="25">
        <f t="shared" si="2"/>
        <v>-0.173133333333333</v>
      </c>
      <c r="H16" s="25">
        <f t="shared" si="1"/>
        <v>0.65373333333333394</v>
      </c>
      <c r="I16" s="25">
        <f t="shared" si="1"/>
        <v>1.480600000000001</v>
      </c>
      <c r="J16" s="25">
        <f t="shared" si="1"/>
        <v>2.3074666666666679</v>
      </c>
      <c r="K16" s="25">
        <f t="shared" si="1"/>
        <v>3.134333333333335</v>
      </c>
      <c r="L16" s="25">
        <f t="shared" si="1"/>
        <v>3.9612000000000021</v>
      </c>
      <c r="M16" s="25">
        <f t="shared" si="1"/>
        <v>4.7880666666666691</v>
      </c>
      <c r="N16" s="25">
        <f t="shared" si="1"/>
        <v>5.6149333333333358</v>
      </c>
      <c r="O16" s="25">
        <f t="shared" si="1"/>
        <v>6.4418000000000033</v>
      </c>
      <c r="P16" s="25">
        <f t="shared" si="1"/>
        <v>7.2686666666666699</v>
      </c>
    </row>
    <row r="17" spans="2:17" x14ac:dyDescent="0.2">
      <c r="B17" s="34" t="s">
        <v>8</v>
      </c>
      <c r="C17" s="47">
        <v>6280</v>
      </c>
      <c r="D17" s="6"/>
      <c r="F17" s="24">
        <v>300</v>
      </c>
      <c r="G17" s="25">
        <f t="shared" si="2"/>
        <v>-0.44875555555555535</v>
      </c>
      <c r="H17" s="25">
        <f t="shared" si="1"/>
        <v>0.10248888888888932</v>
      </c>
      <c r="I17" s="25">
        <f t="shared" si="1"/>
        <v>0.65373333333333394</v>
      </c>
      <c r="J17" s="25">
        <f t="shared" si="1"/>
        <v>1.2049777777777786</v>
      </c>
      <c r="K17" s="25">
        <f t="shared" si="1"/>
        <v>1.7562222222222232</v>
      </c>
      <c r="L17" s="25">
        <f t="shared" si="1"/>
        <v>2.3074666666666679</v>
      </c>
      <c r="M17" s="25">
        <f t="shared" si="1"/>
        <v>2.8587111111111128</v>
      </c>
      <c r="N17" s="25">
        <f t="shared" si="1"/>
        <v>3.4099555555555572</v>
      </c>
      <c r="O17" s="25">
        <f t="shared" si="1"/>
        <v>3.9612000000000021</v>
      </c>
      <c r="P17" s="25">
        <f t="shared" si="1"/>
        <v>4.5124444444444469</v>
      </c>
    </row>
    <row r="18" spans="2:17" x14ac:dyDescent="0.2">
      <c r="B18" s="34" t="s">
        <v>9</v>
      </c>
      <c r="C18" s="34">
        <f>C17/2000</f>
        <v>3.14</v>
      </c>
      <c r="D18" s="6" t="s">
        <v>89</v>
      </c>
      <c r="F18" s="24">
        <v>400</v>
      </c>
      <c r="G18" s="25">
        <f t="shared" si="2"/>
        <v>-0.58656666666666646</v>
      </c>
      <c r="H18" s="25">
        <f t="shared" si="1"/>
        <v>-0.173133333333333</v>
      </c>
      <c r="I18" s="25">
        <f t="shared" si="1"/>
        <v>0.24030000000000049</v>
      </c>
      <c r="J18" s="25">
        <f t="shared" si="1"/>
        <v>0.65373333333333394</v>
      </c>
      <c r="K18" s="25">
        <f t="shared" si="1"/>
        <v>1.0671666666666675</v>
      </c>
      <c r="L18" s="25">
        <f t="shared" si="1"/>
        <v>1.480600000000001</v>
      </c>
      <c r="M18" s="25">
        <f t="shared" si="1"/>
        <v>1.8940333333333346</v>
      </c>
      <c r="N18" s="25">
        <f t="shared" si="1"/>
        <v>2.3074666666666679</v>
      </c>
      <c r="O18" s="25">
        <f t="shared" si="1"/>
        <v>2.7209000000000017</v>
      </c>
      <c r="P18" s="25">
        <f t="shared" si="1"/>
        <v>3.134333333333335</v>
      </c>
    </row>
    <row r="19" spans="2:17" x14ac:dyDescent="0.2">
      <c r="B19" s="34" t="s">
        <v>90</v>
      </c>
      <c r="C19" s="74">
        <v>1.1850000000000001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2370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-8.1259259259258906E-2</v>
      </c>
      <c r="H23" s="25">
        <f t="shared" si="4"/>
        <v>0.83748148148148216</v>
      </c>
      <c r="I23" s="25">
        <f t="shared" si="4"/>
        <v>1.7562222222222232</v>
      </c>
      <c r="J23" s="25">
        <f t="shared" si="4"/>
        <v>2.6749629629629643</v>
      </c>
      <c r="K23" s="25">
        <f t="shared" si="4"/>
        <v>3.5937037037037056</v>
      </c>
      <c r="L23" s="25">
        <f t="shared" si="4"/>
        <v>4.5124444444444469</v>
      </c>
      <c r="M23" s="25">
        <f t="shared" si="4"/>
        <v>5.4311851851851873</v>
      </c>
      <c r="N23" s="25">
        <f t="shared" si="4"/>
        <v>6.3499259259259286</v>
      </c>
      <c r="O23" s="25">
        <f t="shared" si="4"/>
        <v>7.2686666666666699</v>
      </c>
      <c r="P23" s="25">
        <f t="shared" si="4"/>
        <v>8.1874074074074112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7441.8</v>
      </c>
      <c r="F24" s="77">
        <v>0.05</v>
      </c>
      <c r="G24" s="25">
        <f t="shared" si="4"/>
        <v>-0.54062962962962946</v>
      </c>
      <c r="H24" s="25">
        <f t="shared" si="4"/>
        <v>-8.1259259259258906E-2</v>
      </c>
      <c r="I24" s="25">
        <f t="shared" si="4"/>
        <v>0.37811111111111168</v>
      </c>
      <c r="J24" s="25">
        <f t="shared" si="4"/>
        <v>0.83748148148148216</v>
      </c>
      <c r="K24" s="25">
        <f t="shared" si="4"/>
        <v>1.2968518518518528</v>
      </c>
      <c r="L24" s="25">
        <f t="shared" si="4"/>
        <v>1.7562222222222232</v>
      </c>
      <c r="M24" s="25">
        <f t="shared" si="4"/>
        <v>2.2155925925925937</v>
      </c>
      <c r="N24" s="25">
        <f t="shared" si="4"/>
        <v>2.6749629629629643</v>
      </c>
      <c r="O24" s="25">
        <f t="shared" si="4"/>
        <v>3.134333333333335</v>
      </c>
      <c r="P24" s="25">
        <f t="shared" si="4"/>
        <v>3.5937037037037056</v>
      </c>
    </row>
    <row r="25" spans="2:17" x14ac:dyDescent="0.2">
      <c r="F25" s="25">
        <v>0.15</v>
      </c>
      <c r="G25" s="25">
        <f t="shared" si="4"/>
        <v>0.37811111111111051</v>
      </c>
      <c r="H25" s="25">
        <f t="shared" si="4"/>
        <v>1.756222222222221</v>
      </c>
      <c r="I25" s="25">
        <f t="shared" si="4"/>
        <v>3.1343333333333314</v>
      </c>
      <c r="J25" s="25">
        <f t="shared" si="4"/>
        <v>4.5124444444444425</v>
      </c>
      <c r="K25" s="25">
        <f t="shared" si="4"/>
        <v>5.8905555555555527</v>
      </c>
      <c r="L25" s="25">
        <f t="shared" si="4"/>
        <v>7.2686666666666628</v>
      </c>
      <c r="M25" s="25">
        <f t="shared" si="4"/>
        <v>8.646777777777773</v>
      </c>
      <c r="N25" s="25">
        <f t="shared" si="4"/>
        <v>10.024888888888885</v>
      </c>
      <c r="O25" s="25">
        <f t="shared" si="4"/>
        <v>11.402999999999995</v>
      </c>
      <c r="P25" s="25">
        <f t="shared" si="4"/>
        <v>12.781111111111105</v>
      </c>
    </row>
    <row r="26" spans="2:17" x14ac:dyDescent="0.2">
      <c r="B26" s="26" t="s">
        <v>1</v>
      </c>
      <c r="F26" s="25">
        <v>0.2</v>
      </c>
      <c r="G26" s="25">
        <f t="shared" si="4"/>
        <v>0.83748148148148105</v>
      </c>
      <c r="H26" s="25">
        <f t="shared" si="4"/>
        <v>2.6749629629629621</v>
      </c>
      <c r="I26" s="25">
        <f t="shared" si="4"/>
        <v>4.5124444444444434</v>
      </c>
      <c r="J26" s="25">
        <f t="shared" si="4"/>
        <v>6.3499259259259242</v>
      </c>
      <c r="K26" s="25">
        <f t="shared" si="4"/>
        <v>8.1874074074074059</v>
      </c>
      <c r="L26" s="25">
        <f t="shared" si="4"/>
        <v>10.024888888888887</v>
      </c>
      <c r="M26" s="25">
        <f t="shared" si="4"/>
        <v>11.862370370370366</v>
      </c>
      <c r="N26" s="25">
        <f t="shared" si="4"/>
        <v>13.699851851851848</v>
      </c>
      <c r="O26" s="25">
        <f t="shared" si="4"/>
        <v>15.537333333333331</v>
      </c>
      <c r="P26" s="25">
        <f t="shared" si="4"/>
        <v>17.374814814814812</v>
      </c>
    </row>
    <row r="27" spans="2:17" x14ac:dyDescent="0.2">
      <c r="B27" s="34" t="s">
        <v>0</v>
      </c>
      <c r="C27" s="33">
        <f>C24+(C24*C21)</f>
        <v>8185.9800000000005</v>
      </c>
      <c r="F27" s="25">
        <v>0.25</v>
      </c>
      <c r="G27" s="25">
        <f t="shared" si="4"/>
        <v>1.2968518518518517</v>
      </c>
      <c r="H27" s="25">
        <f t="shared" si="4"/>
        <v>3.5937037037037034</v>
      </c>
      <c r="I27" s="25">
        <f t="shared" si="4"/>
        <v>5.8905555555555553</v>
      </c>
      <c r="J27" s="25">
        <f t="shared" si="4"/>
        <v>8.1874074074074059</v>
      </c>
      <c r="K27" s="25">
        <f t="shared" si="4"/>
        <v>10.484259259259259</v>
      </c>
      <c r="L27" s="25">
        <f t="shared" si="4"/>
        <v>12.781111111111111</v>
      </c>
      <c r="M27" s="25">
        <f t="shared" si="4"/>
        <v>15.07796296296296</v>
      </c>
      <c r="N27" s="25">
        <f t="shared" si="4"/>
        <v>17.374814814814812</v>
      </c>
      <c r="O27" s="25">
        <f t="shared" si="4"/>
        <v>19.671666666666667</v>
      </c>
      <c r="P27" s="25">
        <f t="shared" si="4"/>
        <v>21.968518518518518</v>
      </c>
    </row>
    <row r="28" spans="2:17" ht="15" customHeight="1" x14ac:dyDescent="0.2">
      <c r="B28" s="34" t="s">
        <v>2</v>
      </c>
      <c r="C28" s="33">
        <f>C27-C24</f>
        <v>744.18000000000029</v>
      </c>
      <c r="F28" s="25">
        <v>0.3</v>
      </c>
      <c r="G28" s="25">
        <f t="shared" si="4"/>
        <v>1.7562222222222221</v>
      </c>
      <c r="H28" s="25">
        <f t="shared" si="4"/>
        <v>4.5124444444444443</v>
      </c>
      <c r="I28" s="25">
        <f t="shared" si="4"/>
        <v>7.2686666666666664</v>
      </c>
      <c r="J28" s="25">
        <f t="shared" si="4"/>
        <v>10.024888888888889</v>
      </c>
      <c r="K28" s="25">
        <f t="shared" si="4"/>
        <v>12.781111111111112</v>
      </c>
      <c r="L28" s="25">
        <f t="shared" si="4"/>
        <v>15.537333333333333</v>
      </c>
      <c r="M28" s="25">
        <f t="shared" si="4"/>
        <v>18.293555555555553</v>
      </c>
      <c r="N28" s="25">
        <f t="shared" si="4"/>
        <v>21.049777777777777</v>
      </c>
      <c r="O28" s="25">
        <f t="shared" si="4"/>
        <v>23.806000000000001</v>
      </c>
      <c r="P28" s="25">
        <f t="shared" si="4"/>
        <v>26.562222222222225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121500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0">
        <f>D38/C12</f>
        <v>2650.9341539227244</v>
      </c>
      <c r="D38" s="70">
        <f>SUM(C53:V53)</f>
        <v>11929.20369265226</v>
      </c>
    </row>
    <row r="39" spans="1:1103" x14ac:dyDescent="0.2">
      <c r="B39" s="1" t="s">
        <v>147</v>
      </c>
      <c r="C39" s="70">
        <f>D39/C12</f>
        <v>7431.8413306990969</v>
      </c>
      <c r="D39" s="70">
        <f>SUM(C53:ALO53)</f>
        <v>33443.285988145937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744.18000000000029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595.34400000000028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595.31074164030281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744.18000000000029</v>
      </c>
      <c r="D52" s="8">
        <f t="shared" ref="D52:BO52" si="21">C52*(1-$C$43)</f>
        <v>742.50410664000026</v>
      </c>
      <c r="E52" s="8">
        <f t="shared" si="21"/>
        <v>740.83198739184695</v>
      </c>
      <c r="F52" s="8">
        <f t="shared" si="21"/>
        <v>739.16363375624053</v>
      </c>
      <c r="G52" s="8">
        <f t="shared" si="21"/>
        <v>737.49903725302147</v>
      </c>
      <c r="H52" s="8">
        <f t="shared" si="21"/>
        <v>735.83818942112759</v>
      </c>
      <c r="I52" s="8">
        <f t="shared" si="21"/>
        <v>734.18108181855121</v>
      </c>
      <c r="J52" s="8">
        <f t="shared" si="21"/>
        <v>732.52770602229577</v>
      </c>
      <c r="K52" s="8">
        <f t="shared" si="21"/>
        <v>730.87805362833353</v>
      </c>
      <c r="L52" s="8">
        <f t="shared" si="21"/>
        <v>729.2321162515625</v>
      </c>
      <c r="M52" s="8">
        <f t="shared" si="21"/>
        <v>727.58988552576398</v>
      </c>
      <c r="N52" s="8">
        <f t="shared" si="21"/>
        <v>725.95135310355988</v>
      </c>
      <c r="O52" s="8">
        <f t="shared" si="21"/>
        <v>724.31651065637061</v>
      </c>
      <c r="P52" s="8">
        <f t="shared" si="21"/>
        <v>722.68534987437249</v>
      </c>
      <c r="Q52" s="8">
        <f t="shared" si="21"/>
        <v>721.05786246645539</v>
      </c>
      <c r="R52" s="8">
        <f t="shared" si="21"/>
        <v>719.43404016018087</v>
      </c>
      <c r="S52" s="8">
        <f t="shared" si="21"/>
        <v>717.81387470174013</v>
      </c>
      <c r="T52" s="8">
        <f t="shared" si="21"/>
        <v>716.19735785591183</v>
      </c>
      <c r="U52" s="8">
        <f t="shared" si="21"/>
        <v>714.58448140602025</v>
      </c>
      <c r="V52" s="8">
        <f t="shared" si="21"/>
        <v>712.97523715389389</v>
      </c>
      <c r="W52" s="8">
        <f t="shared" si="21"/>
        <v>711.36961691982333</v>
      </c>
      <c r="X52" s="8">
        <f t="shared" si="21"/>
        <v>709.76761254251983</v>
      </c>
      <c r="Y52" s="8">
        <f t="shared" si="21"/>
        <v>708.16921587907405</v>
      </c>
      <c r="Z52" s="8">
        <f t="shared" si="21"/>
        <v>706.57441880491433</v>
      </c>
      <c r="AA52" s="8">
        <f t="shared" si="21"/>
        <v>704.98321321376568</v>
      </c>
      <c r="AB52" s="8">
        <f t="shared" si="21"/>
        <v>703.39559101760824</v>
      </c>
      <c r="AC52" s="8">
        <f t="shared" si="21"/>
        <v>701.81154414663661</v>
      </c>
      <c r="AD52" s="8">
        <f t="shared" si="21"/>
        <v>700.23106454921833</v>
      </c>
      <c r="AE52" s="8">
        <f t="shared" si="21"/>
        <v>698.65414419185345</v>
      </c>
      <c r="AF52" s="8">
        <f t="shared" si="21"/>
        <v>697.08077505913332</v>
      </c>
      <c r="AG52" s="8">
        <f t="shared" si="21"/>
        <v>695.51094915370015</v>
      </c>
      <c r="AH52" s="8">
        <f t="shared" si="21"/>
        <v>693.94465849620599</v>
      </c>
      <c r="AI52" s="8">
        <f t="shared" si="21"/>
        <v>692.38189512527254</v>
      </c>
      <c r="AJ52" s="8">
        <f t="shared" si="21"/>
        <v>690.82265109745038</v>
      </c>
      <c r="AK52" s="8">
        <f t="shared" si="21"/>
        <v>689.26691848717894</v>
      </c>
      <c r="AL52" s="8">
        <f t="shared" si="21"/>
        <v>687.71468938674582</v>
      </c>
      <c r="AM52" s="8">
        <f t="shared" si="21"/>
        <v>686.16595590624684</v>
      </c>
      <c r="AN52" s="8">
        <f t="shared" si="21"/>
        <v>684.62071017354594</v>
      </c>
      <c r="AO52" s="8">
        <f t="shared" si="21"/>
        <v>683.07894433423508</v>
      </c>
      <c r="AP52" s="8">
        <f t="shared" si="21"/>
        <v>681.54065055159435</v>
      </c>
      <c r="AQ52" s="8">
        <f t="shared" si="21"/>
        <v>680.0058210065522</v>
      </c>
      <c r="AR52" s="8">
        <f t="shared" si="21"/>
        <v>678.4744478976454</v>
      </c>
      <c r="AS52" s="8">
        <f t="shared" si="21"/>
        <v>676.94652344097983</v>
      </c>
      <c r="AT52" s="8">
        <f t="shared" si="21"/>
        <v>675.4220398701907</v>
      </c>
      <c r="AU52" s="8">
        <f t="shared" si="21"/>
        <v>673.90098943640305</v>
      </c>
      <c r="AV52" s="8">
        <f t="shared" si="21"/>
        <v>672.38336440819228</v>
      </c>
      <c r="AW52" s="8">
        <f t="shared" si="21"/>
        <v>670.86915707154503</v>
      </c>
      <c r="AX52" s="8">
        <f t="shared" si="21"/>
        <v>669.35835972981988</v>
      </c>
      <c r="AY52" s="8">
        <f t="shared" si="21"/>
        <v>667.85096470370831</v>
      </c>
      <c r="AZ52" s="8">
        <f t="shared" si="21"/>
        <v>666.34696433119552</v>
      </c>
      <c r="BA52" s="8">
        <f t="shared" si="21"/>
        <v>664.84635096752163</v>
      </c>
      <c r="BB52" s="8">
        <f t="shared" si="21"/>
        <v>663.3491169851427</v>
      </c>
      <c r="BC52" s="8">
        <f t="shared" si="21"/>
        <v>661.85525477369208</v>
      </c>
      <c r="BD52" s="8">
        <f t="shared" si="21"/>
        <v>660.36475673994175</v>
      </c>
      <c r="BE52" s="8">
        <f t="shared" si="21"/>
        <v>658.87761530776334</v>
      </c>
      <c r="BF52" s="8">
        <f t="shared" si="21"/>
        <v>657.39382291809022</v>
      </c>
      <c r="BG52" s="8">
        <f t="shared" si="21"/>
        <v>655.91337202887871</v>
      </c>
      <c r="BH52" s="8">
        <f t="shared" si="21"/>
        <v>654.43625511506968</v>
      </c>
      <c r="BI52" s="8">
        <f t="shared" si="21"/>
        <v>652.96246466855052</v>
      </c>
      <c r="BJ52" s="8">
        <f t="shared" si="21"/>
        <v>651.49199319811692</v>
      </c>
      <c r="BK52" s="8">
        <f t="shared" si="21"/>
        <v>650.02483322943476</v>
      </c>
      <c r="BL52" s="8">
        <f t="shared" si="21"/>
        <v>648.5609773050021</v>
      </c>
      <c r="BM52" s="8">
        <f t="shared" si="21"/>
        <v>647.10041798411123</v>
      </c>
      <c r="BN52" s="8">
        <f t="shared" si="21"/>
        <v>645.643147842811</v>
      </c>
      <c r="BO52" s="8">
        <f t="shared" si="21"/>
        <v>644.18915947386893</v>
      </c>
      <c r="BP52" s="8">
        <f t="shared" ref="BP52:EA52" si="22">BO52*(1-$C$43)</f>
        <v>642.73844548673378</v>
      </c>
      <c r="BQ52" s="8">
        <f t="shared" si="22"/>
        <v>641.29099850749765</v>
      </c>
      <c r="BR52" s="8">
        <f t="shared" si="22"/>
        <v>639.84681117885873</v>
      </c>
      <c r="BS52" s="8">
        <f t="shared" si="22"/>
        <v>638.40587616008395</v>
      </c>
      <c r="BT52" s="8">
        <f t="shared" si="22"/>
        <v>636.96818612697143</v>
      </c>
      <c r="BU52" s="8">
        <f t="shared" si="22"/>
        <v>635.53373377181344</v>
      </c>
      <c r="BV52" s="8">
        <f t="shared" si="22"/>
        <v>634.10251180335933</v>
      </c>
      <c r="BW52" s="8">
        <f t="shared" si="22"/>
        <v>632.67451294677812</v>
      </c>
      <c r="BX52" s="8">
        <f t="shared" si="22"/>
        <v>631.24972994362201</v>
      </c>
      <c r="BY52" s="8">
        <f t="shared" si="22"/>
        <v>629.828155551789</v>
      </c>
      <c r="BZ52" s="8">
        <f t="shared" si="22"/>
        <v>628.40978254548634</v>
      </c>
      <c r="CA52" s="8">
        <f t="shared" si="22"/>
        <v>626.99460371519388</v>
      </c>
      <c r="CB52" s="8">
        <f t="shared" si="22"/>
        <v>625.58261186762729</v>
      </c>
      <c r="CC52" s="8">
        <f t="shared" si="22"/>
        <v>624.17379982570139</v>
      </c>
      <c r="CD52" s="8">
        <f t="shared" si="22"/>
        <v>622.76816042849384</v>
      </c>
      <c r="CE52" s="8">
        <f t="shared" si="22"/>
        <v>621.36568653120889</v>
      </c>
      <c r="CF52" s="8">
        <f t="shared" si="22"/>
        <v>619.96637100514056</v>
      </c>
      <c r="CG52" s="8">
        <f t="shared" si="22"/>
        <v>618.57020673763691</v>
      </c>
      <c r="CH52" s="8">
        <f t="shared" si="22"/>
        <v>617.17718663206369</v>
      </c>
      <c r="CI52" s="8">
        <f t="shared" si="22"/>
        <v>615.78730360776831</v>
      </c>
      <c r="CJ52" s="8">
        <f t="shared" si="22"/>
        <v>614.40055060004363</v>
      </c>
      <c r="CK52" s="8">
        <f t="shared" si="22"/>
        <v>613.01692056009233</v>
      </c>
      <c r="CL52" s="8">
        <f t="shared" si="22"/>
        <v>611.63640645499095</v>
      </c>
      <c r="CM52" s="8">
        <f t="shared" si="22"/>
        <v>610.2590012676543</v>
      </c>
      <c r="CN52" s="8">
        <f t="shared" si="22"/>
        <v>608.88469799679956</v>
      </c>
      <c r="CO52" s="8">
        <f t="shared" si="22"/>
        <v>607.51348965691079</v>
      </c>
      <c r="CP52" s="8">
        <f t="shared" si="22"/>
        <v>606.14536927820336</v>
      </c>
      <c r="CQ52" s="8">
        <f t="shared" si="22"/>
        <v>604.7803299065888</v>
      </c>
      <c r="CR52" s="8">
        <f t="shared" si="22"/>
        <v>603.41836460363913</v>
      </c>
      <c r="CS52" s="8">
        <f t="shared" si="22"/>
        <v>602.05946644655171</v>
      </c>
      <c r="CT52" s="8">
        <f t="shared" si="22"/>
        <v>600.70362852811411</v>
      </c>
      <c r="CU52" s="8">
        <f t="shared" si="22"/>
        <v>599.35084395666877</v>
      </c>
      <c r="CV52" s="8">
        <f t="shared" si="22"/>
        <v>598.00110585607831</v>
      </c>
      <c r="CW52" s="8">
        <f t="shared" si="22"/>
        <v>596.65440736569042</v>
      </c>
      <c r="CX52" s="8">
        <f t="shared" si="22"/>
        <v>595.31074164030281</v>
      </c>
      <c r="CY52" s="8">
        <f t="shared" si="22"/>
        <v>593.9701018501288</v>
      </c>
      <c r="CZ52" s="8">
        <f t="shared" si="22"/>
        <v>592.63248118076228</v>
      </c>
      <c r="DA52" s="8">
        <f t="shared" si="22"/>
        <v>591.29787283314317</v>
      </c>
      <c r="DB52" s="8">
        <f t="shared" si="22"/>
        <v>589.96627002352295</v>
      </c>
      <c r="DC52" s="8">
        <f t="shared" si="22"/>
        <v>588.63766598343</v>
      </c>
      <c r="DD52" s="8">
        <f t="shared" si="22"/>
        <v>587.31205395963525</v>
      </c>
      <c r="DE52" s="8">
        <f t="shared" si="22"/>
        <v>585.98942721411811</v>
      </c>
      <c r="DF52" s="8">
        <f t="shared" si="22"/>
        <v>584.66977902403187</v>
      </c>
      <c r="DG52" s="8">
        <f t="shared" si="22"/>
        <v>583.35310268166972</v>
      </c>
      <c r="DH52" s="8">
        <f t="shared" si="22"/>
        <v>582.03939149443056</v>
      </c>
      <c r="DI52" s="8">
        <f t="shared" si="22"/>
        <v>580.72863878478506</v>
      </c>
      <c r="DJ52" s="8">
        <f t="shared" si="22"/>
        <v>579.42083789024173</v>
      </c>
      <c r="DK52" s="8">
        <f t="shared" si="22"/>
        <v>578.11598216331288</v>
      </c>
      <c r="DL52" s="8">
        <f t="shared" si="22"/>
        <v>576.81406497148112</v>
      </c>
      <c r="DM52" s="8">
        <f t="shared" si="22"/>
        <v>575.51507969716533</v>
      </c>
      <c r="DN52" s="8">
        <f t="shared" si="22"/>
        <v>574.21901973768729</v>
      </c>
      <c r="DO52" s="8">
        <f t="shared" si="22"/>
        <v>572.92587850523796</v>
      </c>
      <c r="DP52" s="8">
        <f t="shared" si="22"/>
        <v>571.63564942684411</v>
      </c>
      <c r="DQ52" s="8">
        <f t="shared" si="22"/>
        <v>570.34832594433487</v>
      </c>
      <c r="DR52" s="8">
        <f t="shared" si="22"/>
        <v>569.06390151430821</v>
      </c>
      <c r="DS52" s="8">
        <f t="shared" si="22"/>
        <v>567.78236960809795</v>
      </c>
      <c r="DT52" s="8">
        <f t="shared" si="22"/>
        <v>566.50372371174046</v>
      </c>
      <c r="DU52" s="8">
        <f t="shared" si="22"/>
        <v>565.22795732594159</v>
      </c>
      <c r="DV52" s="8">
        <f t="shared" si="22"/>
        <v>563.95506396604355</v>
      </c>
      <c r="DW52" s="8">
        <f t="shared" si="22"/>
        <v>562.685037161992</v>
      </c>
      <c r="DX52" s="8">
        <f t="shared" si="22"/>
        <v>561.41787045830313</v>
      </c>
      <c r="DY52" s="8">
        <f t="shared" si="22"/>
        <v>560.15355741403096</v>
      </c>
      <c r="DZ52" s="8">
        <f t="shared" si="22"/>
        <v>558.89209160273458</v>
      </c>
      <c r="EA52" s="8">
        <f t="shared" si="22"/>
        <v>557.6334666124452</v>
      </c>
      <c r="EB52" s="8">
        <f t="shared" ref="EB52:GM52" si="23">EA52*(1-$C$43)</f>
        <v>556.37767604563396</v>
      </c>
      <c r="EC52" s="8">
        <f t="shared" si="23"/>
        <v>555.12471351917918</v>
      </c>
      <c r="ED52" s="8">
        <f t="shared" si="23"/>
        <v>553.87457266433398</v>
      </c>
      <c r="EE52" s="8">
        <f t="shared" si="23"/>
        <v>552.62724712669387</v>
      </c>
      <c r="EF52" s="8">
        <f t="shared" si="23"/>
        <v>551.38273056616458</v>
      </c>
      <c r="EG52" s="8">
        <f t="shared" si="23"/>
        <v>550.14101665692954</v>
      </c>
      <c r="EH52" s="8">
        <f t="shared" si="23"/>
        <v>548.90209908741815</v>
      </c>
      <c r="EI52" s="8">
        <f t="shared" si="23"/>
        <v>547.66597156027331</v>
      </c>
      <c r="EJ52" s="8">
        <f t="shared" si="23"/>
        <v>546.43262779231952</v>
      </c>
      <c r="EK52" s="8">
        <f t="shared" si="23"/>
        <v>545.20206151453124</v>
      </c>
      <c r="EL52" s="8">
        <f t="shared" si="23"/>
        <v>543.97426647200052</v>
      </c>
      <c r="EM52" s="8">
        <f t="shared" si="23"/>
        <v>542.74923642390559</v>
      </c>
      <c r="EN52" s="8">
        <f t="shared" si="23"/>
        <v>541.52696514347895</v>
      </c>
      <c r="EO52" s="8">
        <f t="shared" si="23"/>
        <v>540.30744641797583</v>
      </c>
      <c r="EP52" s="8">
        <f t="shared" si="23"/>
        <v>539.09067404864254</v>
      </c>
      <c r="EQ52" s="8">
        <f t="shared" si="23"/>
        <v>537.87664185068502</v>
      </c>
      <c r="ER52" s="8">
        <f t="shared" si="23"/>
        <v>536.6653436532373</v>
      </c>
      <c r="ES52" s="8">
        <f t="shared" si="23"/>
        <v>535.45677329933017</v>
      </c>
      <c r="ET52" s="8">
        <f t="shared" si="23"/>
        <v>534.2509246458601</v>
      </c>
      <c r="EU52" s="8">
        <f t="shared" si="23"/>
        <v>533.04779156355755</v>
      </c>
      <c r="EV52" s="8">
        <f t="shared" si="23"/>
        <v>531.8473679369564</v>
      </c>
      <c r="EW52" s="8">
        <f t="shared" si="23"/>
        <v>530.64964766436231</v>
      </c>
      <c r="EX52" s="8">
        <f t="shared" si="23"/>
        <v>529.45462465782214</v>
      </c>
      <c r="EY52" s="8">
        <f t="shared" si="23"/>
        <v>528.26229284309272</v>
      </c>
      <c r="EZ52" s="8">
        <f t="shared" si="23"/>
        <v>527.07264615961003</v>
      </c>
      <c r="FA52" s="8">
        <f t="shared" si="23"/>
        <v>525.88567856045859</v>
      </c>
      <c r="FB52" s="8">
        <f t="shared" si="23"/>
        <v>524.70138401234044</v>
      </c>
      <c r="FC52" s="8">
        <f t="shared" si="23"/>
        <v>523.51975649554458</v>
      </c>
      <c r="FD52" s="8">
        <f t="shared" si="23"/>
        <v>522.3407900039166</v>
      </c>
      <c r="FE52" s="8">
        <f t="shared" si="23"/>
        <v>521.16447854482772</v>
      </c>
      <c r="FF52" s="8">
        <f t="shared" si="23"/>
        <v>519.99081613914473</v>
      </c>
      <c r="FG52" s="8">
        <f t="shared" si="23"/>
        <v>518.81979682119936</v>
      </c>
      <c r="FH52" s="8">
        <f t="shared" si="23"/>
        <v>517.65141463875796</v>
      </c>
      <c r="FI52" s="8">
        <f t="shared" si="23"/>
        <v>516.48566365299143</v>
      </c>
      <c r="FJ52" s="8">
        <f t="shared" si="23"/>
        <v>515.32253793844484</v>
      </c>
      <c r="FK52" s="8">
        <f t="shared" si="23"/>
        <v>514.16203158300743</v>
      </c>
      <c r="FL52" s="8">
        <f t="shared" si="23"/>
        <v>513.00413868788246</v>
      </c>
      <c r="FM52" s="8">
        <f t="shared" si="23"/>
        <v>511.84885336755735</v>
      </c>
      <c r="FN52" s="8">
        <f t="shared" si="23"/>
        <v>510.69616974977362</v>
      </c>
      <c r="FO52" s="8">
        <f t="shared" si="23"/>
        <v>509.54608197549709</v>
      </c>
      <c r="FP52" s="8">
        <f t="shared" si="23"/>
        <v>508.39858419888827</v>
      </c>
      <c r="FQ52" s="8">
        <f t="shared" si="23"/>
        <v>507.25367058727238</v>
      </c>
      <c r="FR52" s="8">
        <f t="shared" si="23"/>
        <v>506.11133532110983</v>
      </c>
      <c r="FS52" s="8">
        <f t="shared" si="23"/>
        <v>504.9715725939667</v>
      </c>
      <c r="FT52" s="8">
        <f t="shared" si="23"/>
        <v>503.83437661248507</v>
      </c>
      <c r="FU52" s="8">
        <f t="shared" si="23"/>
        <v>502.69974159635376</v>
      </c>
      <c r="FV52" s="8">
        <f t="shared" si="23"/>
        <v>501.56766177827876</v>
      </c>
      <c r="FW52" s="8">
        <f t="shared" si="23"/>
        <v>500.43813140395406</v>
      </c>
      <c r="FX52" s="8">
        <f t="shared" si="23"/>
        <v>499.31114473203235</v>
      </c>
      <c r="FY52" s="8">
        <f t="shared" si="23"/>
        <v>498.1866960340958</v>
      </c>
      <c r="FZ52" s="8">
        <f t="shared" si="23"/>
        <v>497.064779594627</v>
      </c>
      <c r="GA52" s="8">
        <f t="shared" si="23"/>
        <v>495.9453897109799</v>
      </c>
      <c r="GB52" s="8">
        <f t="shared" si="23"/>
        <v>494.82852069335075</v>
      </c>
      <c r="GC52" s="8">
        <f t="shared" si="23"/>
        <v>493.7141668647493</v>
      </c>
      <c r="GD52" s="8">
        <f t="shared" si="23"/>
        <v>492.60232256096987</v>
      </c>
      <c r="GE52" s="8">
        <f t="shared" si="23"/>
        <v>491.49298213056255</v>
      </c>
      <c r="GF52" s="8">
        <f t="shared" si="23"/>
        <v>490.38613993480453</v>
      </c>
      <c r="GG52" s="8">
        <f t="shared" si="23"/>
        <v>489.28179034767135</v>
      </c>
      <c r="GH52" s="8">
        <f t="shared" si="23"/>
        <v>488.17992775580836</v>
      </c>
      <c r="GI52" s="8">
        <f t="shared" si="23"/>
        <v>487.08054655850225</v>
      </c>
      <c r="GJ52" s="8">
        <f t="shared" si="23"/>
        <v>485.98364116765248</v>
      </c>
      <c r="GK52" s="8">
        <f t="shared" si="23"/>
        <v>484.88920600774293</v>
      </c>
      <c r="GL52" s="8">
        <f t="shared" si="23"/>
        <v>483.7972355158135</v>
      </c>
      <c r="GM52" s="8">
        <f t="shared" si="23"/>
        <v>482.70772414143187</v>
      </c>
      <c r="GN52" s="8">
        <f t="shared" ref="GN52:IY52" si="24">GM52*(1-$C$43)</f>
        <v>481.62066634666536</v>
      </c>
      <c r="GO52" s="8">
        <f t="shared" si="24"/>
        <v>480.53605660605268</v>
      </c>
      <c r="GP52" s="8">
        <f t="shared" si="24"/>
        <v>479.45388940657585</v>
      </c>
      <c r="GQ52" s="8">
        <f t="shared" si="24"/>
        <v>478.37415924763224</v>
      </c>
      <c r="GR52" s="8">
        <f t="shared" si="24"/>
        <v>477.29686064100656</v>
      </c>
      <c r="GS52" s="8">
        <f t="shared" si="24"/>
        <v>476.22198811084297</v>
      </c>
      <c r="GT52" s="8">
        <f t="shared" si="24"/>
        <v>475.14953619361734</v>
      </c>
      <c r="GU52" s="8">
        <f t="shared" si="24"/>
        <v>474.07949943810928</v>
      </c>
      <c r="GV52" s="8">
        <f t="shared" si="24"/>
        <v>473.01187240537462</v>
      </c>
      <c r="GW52" s="8">
        <f t="shared" si="24"/>
        <v>471.94664966871773</v>
      </c>
      <c r="GX52" s="8">
        <f t="shared" si="24"/>
        <v>470.88382581366375</v>
      </c>
      <c r="GY52" s="8">
        <f t="shared" si="24"/>
        <v>469.82339543793137</v>
      </c>
      <c r="GZ52" s="8">
        <f t="shared" si="24"/>
        <v>468.76535315140512</v>
      </c>
      <c r="HA52" s="8">
        <f t="shared" si="24"/>
        <v>467.70969357610812</v>
      </c>
      <c r="HB52" s="8">
        <f t="shared" si="24"/>
        <v>466.65641134617471</v>
      </c>
      <c r="HC52" s="8">
        <f t="shared" si="24"/>
        <v>465.6055011078231</v>
      </c>
      <c r="HD52" s="8">
        <f t="shared" si="24"/>
        <v>464.55695751932825</v>
      </c>
      <c r="HE52" s="8">
        <f t="shared" si="24"/>
        <v>463.5107752509947</v>
      </c>
      <c r="HF52" s="8">
        <f t="shared" si="24"/>
        <v>462.46694898512942</v>
      </c>
      <c r="HG52" s="8">
        <f t="shared" si="24"/>
        <v>461.42547341601488</v>
      </c>
      <c r="HH52" s="8">
        <f t="shared" si="24"/>
        <v>460.38634324988197</v>
      </c>
      <c r="HI52" s="8">
        <f t="shared" si="24"/>
        <v>459.34955320488325</v>
      </c>
      <c r="HJ52" s="8">
        <f t="shared" si="24"/>
        <v>458.31509801106586</v>
      </c>
      <c r="HK52" s="8">
        <f t="shared" si="24"/>
        <v>457.28297241034494</v>
      </c>
      <c r="HL52" s="8">
        <f t="shared" si="24"/>
        <v>456.25317115647681</v>
      </c>
      <c r="HM52" s="8">
        <f t="shared" si="24"/>
        <v>455.2256890150324</v>
      </c>
      <c r="HN52" s="8">
        <f t="shared" si="24"/>
        <v>454.20052076337055</v>
      </c>
      <c r="HO52" s="8">
        <f t="shared" si="24"/>
        <v>453.17766119061145</v>
      </c>
      <c r="HP52" s="8">
        <f t="shared" si="24"/>
        <v>452.15710509761016</v>
      </c>
      <c r="HQ52" s="8">
        <f t="shared" si="24"/>
        <v>451.13884729693035</v>
      </c>
      <c r="HR52" s="8">
        <f t="shared" si="24"/>
        <v>450.12288261281765</v>
      </c>
      <c r="HS52" s="8">
        <f t="shared" si="24"/>
        <v>449.10920588117358</v>
      </c>
      <c r="HT52" s="8">
        <f t="shared" si="24"/>
        <v>448.09781194952916</v>
      </c>
      <c r="HU52" s="8">
        <f t="shared" si="24"/>
        <v>447.08869567701879</v>
      </c>
      <c r="HV52" s="8">
        <f t="shared" si="24"/>
        <v>446.08185193435412</v>
      </c>
      <c r="HW52" s="8">
        <f t="shared" si="24"/>
        <v>445.07727560379794</v>
      </c>
      <c r="HX52" s="8">
        <f t="shared" si="24"/>
        <v>444.07496157913818</v>
      </c>
      <c r="HY52" s="8">
        <f t="shared" si="24"/>
        <v>443.07490476566193</v>
      </c>
      <c r="HZ52" s="8">
        <f t="shared" si="24"/>
        <v>442.07710008012964</v>
      </c>
      <c r="IA52" s="8">
        <f t="shared" si="24"/>
        <v>441.08154245074917</v>
      </c>
      <c r="IB52" s="8">
        <f t="shared" si="24"/>
        <v>440.08822681715009</v>
      </c>
      <c r="IC52" s="8">
        <f t="shared" si="24"/>
        <v>439.09714813035782</v>
      </c>
      <c r="ID52" s="8">
        <f t="shared" si="24"/>
        <v>438.10830135276825</v>
      </c>
      <c r="IE52" s="8">
        <f t="shared" si="24"/>
        <v>437.12168145812183</v>
      </c>
      <c r="IF52" s="8">
        <f t="shared" si="24"/>
        <v>436.13728343147812</v>
      </c>
      <c r="IG52" s="8">
        <f t="shared" si="24"/>
        <v>435.15510226919042</v>
      </c>
      <c r="IH52" s="8">
        <f t="shared" si="24"/>
        <v>434.17513297888019</v>
      </c>
      <c r="II52" s="8">
        <f t="shared" si="24"/>
        <v>433.19737057941171</v>
      </c>
      <c r="IJ52" s="8">
        <f t="shared" si="24"/>
        <v>432.22181010086689</v>
      </c>
      <c r="IK52" s="8">
        <f t="shared" si="24"/>
        <v>431.24844658451974</v>
      </c>
      <c r="IL52" s="8">
        <f t="shared" si="24"/>
        <v>430.2772750828114</v>
      </c>
      <c r="IM52" s="8">
        <f t="shared" si="24"/>
        <v>429.30829065932488</v>
      </c>
      <c r="IN52" s="8">
        <f t="shared" si="24"/>
        <v>428.34148838876007</v>
      </c>
      <c r="IO52" s="8">
        <f t="shared" si="24"/>
        <v>427.37686335690859</v>
      </c>
      <c r="IP52" s="8">
        <f t="shared" si="24"/>
        <v>426.41441066062879</v>
      </c>
      <c r="IQ52" s="8">
        <f t="shared" si="24"/>
        <v>425.45412540782104</v>
      </c>
      <c r="IR52" s="8">
        <f t="shared" si="24"/>
        <v>424.49600271740263</v>
      </c>
      <c r="IS52" s="8">
        <f t="shared" si="24"/>
        <v>423.54003771928302</v>
      </c>
      <c r="IT52" s="8">
        <f t="shared" si="24"/>
        <v>422.58622555433919</v>
      </c>
      <c r="IU52" s="8">
        <f t="shared" si="24"/>
        <v>421.63456137439078</v>
      </c>
      <c r="IV52" s="8">
        <f t="shared" si="24"/>
        <v>420.68504034217563</v>
      </c>
      <c r="IW52" s="8">
        <f t="shared" si="24"/>
        <v>419.73765763132502</v>
      </c>
      <c r="IX52" s="8">
        <f t="shared" si="24"/>
        <v>418.79240842633925</v>
      </c>
      <c r="IY52" s="8">
        <f t="shared" si="24"/>
        <v>417.84928792256312</v>
      </c>
      <c r="IZ52" s="8">
        <f t="shared" ref="IZ52:LK52" si="25">IY52*(1-$C$43)</f>
        <v>416.90829132616147</v>
      </c>
      <c r="JA52" s="8">
        <f t="shared" si="25"/>
        <v>415.96941385409497</v>
      </c>
      <c r="JB52" s="8">
        <f t="shared" si="25"/>
        <v>415.03265073409551</v>
      </c>
      <c r="JC52" s="8">
        <f t="shared" si="25"/>
        <v>414.0979972046423</v>
      </c>
      <c r="JD52" s="8">
        <f t="shared" si="25"/>
        <v>413.16544851493745</v>
      </c>
      <c r="JE52" s="8">
        <f t="shared" si="25"/>
        <v>412.23499992488178</v>
      </c>
      <c r="JF52" s="8">
        <f t="shared" si="25"/>
        <v>411.30664670505092</v>
      </c>
      <c r="JG52" s="8">
        <f t="shared" si="25"/>
        <v>410.38038413667113</v>
      </c>
      <c r="JH52" s="8">
        <f t="shared" si="25"/>
        <v>409.45620751159532</v>
      </c>
      <c r="JI52" s="8">
        <f t="shared" si="25"/>
        <v>408.53411213227918</v>
      </c>
      <c r="JJ52" s="8">
        <f t="shared" si="25"/>
        <v>407.61409331175724</v>
      </c>
      <c r="JK52" s="8">
        <f t="shared" si="25"/>
        <v>406.69614637361917</v>
      </c>
      <c r="JL52" s="8">
        <f t="shared" si="25"/>
        <v>405.78026665198576</v>
      </c>
      <c r="JM52" s="8">
        <f t="shared" si="25"/>
        <v>404.86644949148547</v>
      </c>
      <c r="JN52" s="8">
        <f t="shared" si="25"/>
        <v>403.95469024723064</v>
      </c>
      <c r="JO52" s="8">
        <f t="shared" si="25"/>
        <v>403.04498428479388</v>
      </c>
      <c r="JP52" s="8">
        <f t="shared" si="25"/>
        <v>402.13732698018453</v>
      </c>
      <c r="JQ52" s="8">
        <f t="shared" si="25"/>
        <v>401.23171371982511</v>
      </c>
      <c r="JR52" s="8">
        <f t="shared" si="25"/>
        <v>400.32813990052807</v>
      </c>
      <c r="JS52" s="8">
        <f t="shared" si="25"/>
        <v>399.42660092947204</v>
      </c>
      <c r="JT52" s="8">
        <f t="shared" si="25"/>
        <v>398.52709222417889</v>
      </c>
      <c r="JU52" s="8">
        <f t="shared" si="25"/>
        <v>397.62960921249004</v>
      </c>
      <c r="JV52" s="8">
        <f t="shared" si="25"/>
        <v>396.7341473325435</v>
      </c>
      <c r="JW52" s="8">
        <f t="shared" si="25"/>
        <v>395.84070203275058</v>
      </c>
      <c r="JX52" s="8">
        <f t="shared" si="25"/>
        <v>394.94926877177284</v>
      </c>
      <c r="JY52" s="8">
        <f t="shared" si="25"/>
        <v>394.05984301849878</v>
      </c>
      <c r="JZ52" s="8">
        <f t="shared" si="25"/>
        <v>393.17242025202108</v>
      </c>
      <c r="KA52" s="8">
        <f t="shared" si="25"/>
        <v>392.28699596161351</v>
      </c>
      <c r="KB52" s="8">
        <f t="shared" si="25"/>
        <v>391.40356564670793</v>
      </c>
      <c r="KC52" s="8">
        <f t="shared" si="25"/>
        <v>390.52212481687155</v>
      </c>
      <c r="KD52" s="8">
        <f t="shared" si="25"/>
        <v>389.64266899178392</v>
      </c>
      <c r="KE52" s="8">
        <f t="shared" si="25"/>
        <v>388.7651937012144</v>
      </c>
      <c r="KF52" s="8">
        <f t="shared" si="25"/>
        <v>387.88969448499927</v>
      </c>
      <c r="KG52" s="8">
        <f t="shared" si="25"/>
        <v>387.01616689301903</v>
      </c>
      <c r="KH52" s="8">
        <f t="shared" si="25"/>
        <v>386.14460648517593</v>
      </c>
      <c r="KI52" s="8">
        <f t="shared" si="25"/>
        <v>385.27500883137128</v>
      </c>
      <c r="KJ52" s="8">
        <f t="shared" si="25"/>
        <v>384.40736951148301</v>
      </c>
      <c r="KK52" s="8">
        <f t="shared" si="25"/>
        <v>383.54168411534312</v>
      </c>
      <c r="KL52" s="8">
        <f t="shared" si="25"/>
        <v>382.67794824271533</v>
      </c>
      <c r="KM52" s="8">
        <f t="shared" si="25"/>
        <v>381.81615750327273</v>
      </c>
      <c r="KN52" s="8">
        <f t="shared" si="25"/>
        <v>380.95630751657535</v>
      </c>
      <c r="KO52" s="8">
        <f t="shared" si="25"/>
        <v>380.09839391204804</v>
      </c>
      <c r="KP52" s="8">
        <f t="shared" si="25"/>
        <v>379.2424123289581</v>
      </c>
      <c r="KQ52" s="8">
        <f t="shared" si="25"/>
        <v>378.38835841639326</v>
      </c>
      <c r="KR52" s="8">
        <f t="shared" si="25"/>
        <v>377.53622783323954</v>
      </c>
      <c r="KS52" s="8">
        <f t="shared" si="25"/>
        <v>376.68601624815909</v>
      </c>
      <c r="KT52" s="8">
        <f t="shared" si="25"/>
        <v>375.83771933956825</v>
      </c>
      <c r="KU52" s="8">
        <f t="shared" si="25"/>
        <v>374.99133279561551</v>
      </c>
      <c r="KV52" s="8">
        <f t="shared" si="25"/>
        <v>374.14685231415979</v>
      </c>
      <c r="KW52" s="8">
        <f t="shared" si="25"/>
        <v>373.30427360274831</v>
      </c>
      <c r="KX52" s="8">
        <f t="shared" si="25"/>
        <v>372.46359237859491</v>
      </c>
      <c r="KY52" s="8">
        <f t="shared" si="25"/>
        <v>371.62480436855833</v>
      </c>
      <c r="KZ52" s="8">
        <f t="shared" si="25"/>
        <v>370.78790530912033</v>
      </c>
      <c r="LA52" s="8">
        <f t="shared" si="25"/>
        <v>369.95289094636416</v>
      </c>
      <c r="LB52" s="8">
        <f t="shared" si="25"/>
        <v>369.11975703595294</v>
      </c>
      <c r="LC52" s="8">
        <f t="shared" si="25"/>
        <v>368.28849934310796</v>
      </c>
      <c r="LD52" s="8">
        <f t="shared" si="25"/>
        <v>367.45911364258728</v>
      </c>
      <c r="LE52" s="8">
        <f t="shared" si="25"/>
        <v>366.63159571866419</v>
      </c>
      <c r="LF52" s="8">
        <f t="shared" si="25"/>
        <v>365.80594136510575</v>
      </c>
      <c r="LG52" s="8">
        <f t="shared" si="25"/>
        <v>364.98214638515151</v>
      </c>
      <c r="LH52" s="8">
        <f t="shared" si="25"/>
        <v>364.16020659149211</v>
      </c>
      <c r="LI52" s="8">
        <f t="shared" si="25"/>
        <v>363.34011780624809</v>
      </c>
      <c r="LJ52" s="8">
        <f t="shared" si="25"/>
        <v>362.5218758609484</v>
      </c>
      <c r="LK52" s="8">
        <f t="shared" si="25"/>
        <v>361.70547659650953</v>
      </c>
      <c r="LL52" s="8">
        <f t="shared" ref="LL52:NW52" si="26">LK52*(1-$C$43)</f>
        <v>360.89091586321416</v>
      </c>
      <c r="LM52" s="8">
        <f t="shared" si="26"/>
        <v>360.07818952069022</v>
      </c>
      <c r="LN52" s="8">
        <f t="shared" si="26"/>
        <v>359.26729343788963</v>
      </c>
      <c r="LO52" s="8">
        <f t="shared" si="26"/>
        <v>358.45822349306752</v>
      </c>
      <c r="LP52" s="8">
        <f t="shared" si="26"/>
        <v>357.65097557376112</v>
      </c>
      <c r="LQ52" s="8">
        <f t="shared" si="26"/>
        <v>356.84554557676898</v>
      </c>
      <c r="LR52" s="8">
        <f t="shared" si="26"/>
        <v>356.0419294081301</v>
      </c>
      <c r="LS52" s="8">
        <f t="shared" si="26"/>
        <v>355.24012298310299</v>
      </c>
      <c r="LT52" s="8">
        <f t="shared" si="26"/>
        <v>354.44012222614504</v>
      </c>
      <c r="LU52" s="8">
        <f t="shared" si="26"/>
        <v>353.64192307089172</v>
      </c>
      <c r="LV52" s="8">
        <f t="shared" si="26"/>
        <v>352.84552146013607</v>
      </c>
      <c r="LW52" s="8">
        <f t="shared" si="26"/>
        <v>352.05091334580783</v>
      </c>
      <c r="LX52" s="8">
        <f t="shared" si="26"/>
        <v>351.25809468895307</v>
      </c>
      <c r="LY52" s="8">
        <f t="shared" si="26"/>
        <v>350.46706145971353</v>
      </c>
      <c r="LZ52" s="8">
        <f t="shared" si="26"/>
        <v>349.67780963730627</v>
      </c>
      <c r="MA52" s="8">
        <f t="shared" si="26"/>
        <v>348.89033521000306</v>
      </c>
      <c r="MB52" s="8">
        <f t="shared" si="26"/>
        <v>348.10463417511011</v>
      </c>
      <c r="MC52" s="8">
        <f t="shared" si="26"/>
        <v>347.32070253894773</v>
      </c>
      <c r="MD52" s="8">
        <f t="shared" si="26"/>
        <v>346.53853631683</v>
      </c>
      <c r="ME52" s="8">
        <f t="shared" si="26"/>
        <v>345.75813153304449</v>
      </c>
      <c r="MF52" s="8">
        <f t="shared" si="26"/>
        <v>344.97948422083209</v>
      </c>
      <c r="MG52" s="8">
        <f t="shared" si="26"/>
        <v>344.20259042236677</v>
      </c>
      <c r="MH52" s="8">
        <f t="shared" si="26"/>
        <v>343.42744618873559</v>
      </c>
      <c r="MI52" s="8">
        <f t="shared" si="26"/>
        <v>342.65404757991854</v>
      </c>
      <c r="MJ52" s="8">
        <f t="shared" si="26"/>
        <v>341.88239066476854</v>
      </c>
      <c r="MK52" s="8">
        <f t="shared" si="26"/>
        <v>341.11247152099145</v>
      </c>
      <c r="ML52" s="8">
        <f t="shared" si="26"/>
        <v>340.34428623512616</v>
      </c>
      <c r="MM52" s="8">
        <f t="shared" si="26"/>
        <v>339.57783090252462</v>
      </c>
      <c r="MN52" s="8">
        <f t="shared" si="26"/>
        <v>338.81310162733212</v>
      </c>
      <c r="MO52" s="8">
        <f t="shared" si="26"/>
        <v>338.05009452246736</v>
      </c>
      <c r="MP52" s="8">
        <f t="shared" si="26"/>
        <v>337.28880570960274</v>
      </c>
      <c r="MQ52" s="8">
        <f t="shared" si="26"/>
        <v>336.52923131914469</v>
      </c>
      <c r="MR52" s="8">
        <f t="shared" si="26"/>
        <v>335.77136749021395</v>
      </c>
      <c r="MS52" s="8">
        <f t="shared" si="26"/>
        <v>335.01521037062599</v>
      </c>
      <c r="MT52" s="8">
        <f t="shared" si="26"/>
        <v>334.26075611687133</v>
      </c>
      <c r="MU52" s="8">
        <f t="shared" si="26"/>
        <v>333.50800089409614</v>
      </c>
      <c r="MV52" s="8">
        <f t="shared" si="26"/>
        <v>332.75694087608264</v>
      </c>
      <c r="MW52" s="8">
        <f t="shared" si="26"/>
        <v>332.00757224522971</v>
      </c>
      <c r="MX52" s="8">
        <f t="shared" si="26"/>
        <v>331.25989119253342</v>
      </c>
      <c r="MY52" s="8">
        <f t="shared" si="26"/>
        <v>330.51389391756783</v>
      </c>
      <c r="MZ52" s="8">
        <f t="shared" si="26"/>
        <v>329.76957662846547</v>
      </c>
      <c r="NA52" s="8">
        <f t="shared" si="26"/>
        <v>329.02693554189818</v>
      </c>
      <c r="NB52" s="8">
        <f t="shared" si="26"/>
        <v>328.28596688305782</v>
      </c>
      <c r="NC52" s="8">
        <f t="shared" si="26"/>
        <v>327.54666688563719</v>
      </c>
      <c r="ND52" s="8">
        <f t="shared" si="26"/>
        <v>326.80903179181075</v>
      </c>
      <c r="NE52" s="8">
        <f t="shared" si="26"/>
        <v>326.07305785221558</v>
      </c>
      <c r="NF52" s="8">
        <f t="shared" si="26"/>
        <v>325.3387413259324</v>
      </c>
      <c r="NG52" s="8">
        <f t="shared" si="26"/>
        <v>324.60607848046641</v>
      </c>
      <c r="NH52" s="8">
        <f t="shared" si="26"/>
        <v>323.8750655917284</v>
      </c>
      <c r="NI52" s="8">
        <f t="shared" si="26"/>
        <v>323.14569894401581</v>
      </c>
      <c r="NJ52" s="8">
        <f t="shared" si="26"/>
        <v>322.41797482999385</v>
      </c>
      <c r="NK52" s="8">
        <f t="shared" si="26"/>
        <v>321.69188955067671</v>
      </c>
      <c r="NL52" s="8">
        <f t="shared" si="26"/>
        <v>320.96743941540859</v>
      </c>
      <c r="NM52" s="8">
        <f t="shared" si="26"/>
        <v>320.2446207418451</v>
      </c>
      <c r="NN52" s="8">
        <f t="shared" si="26"/>
        <v>319.52342985593447</v>
      </c>
      <c r="NO52" s="8">
        <f t="shared" si="26"/>
        <v>318.8038630918989</v>
      </c>
      <c r="NP52" s="8">
        <f t="shared" si="26"/>
        <v>318.08591679221593</v>
      </c>
      <c r="NQ52" s="8">
        <f t="shared" si="26"/>
        <v>317.36958730759983</v>
      </c>
      <c r="NR52" s="8">
        <f t="shared" si="26"/>
        <v>316.65487099698311</v>
      </c>
      <c r="NS52" s="8">
        <f t="shared" si="26"/>
        <v>315.94176422749791</v>
      </c>
      <c r="NT52" s="8">
        <f t="shared" si="26"/>
        <v>315.23026337445759</v>
      </c>
      <c r="NU52" s="8">
        <f t="shared" si="26"/>
        <v>314.52036482133832</v>
      </c>
      <c r="NV52" s="8">
        <f t="shared" si="26"/>
        <v>313.81206495976068</v>
      </c>
      <c r="NW52" s="8">
        <f t="shared" si="26"/>
        <v>313.1053601894713</v>
      </c>
      <c r="NX52" s="8">
        <f t="shared" ref="NX52:QI52" si="27">NW52*(1-$C$43)</f>
        <v>312.40024691832463</v>
      </c>
      <c r="NY52" s="8">
        <f t="shared" si="27"/>
        <v>311.69672156226454</v>
      </c>
      <c r="NZ52" s="8">
        <f t="shared" si="27"/>
        <v>310.9947805453063</v>
      </c>
      <c r="OA52" s="8">
        <f t="shared" si="27"/>
        <v>310.29442029951826</v>
      </c>
      <c r="OB52" s="8">
        <f t="shared" si="27"/>
        <v>309.59563726500375</v>
      </c>
      <c r="OC52" s="8">
        <f t="shared" si="27"/>
        <v>308.89842788988295</v>
      </c>
      <c r="OD52" s="8">
        <f t="shared" si="27"/>
        <v>308.20278863027494</v>
      </c>
      <c r="OE52" s="8">
        <f t="shared" si="27"/>
        <v>307.50871595027957</v>
      </c>
      <c r="OF52" s="8">
        <f t="shared" si="27"/>
        <v>306.8162063219595</v>
      </c>
      <c r="OG52" s="8">
        <f t="shared" si="27"/>
        <v>306.12525622532246</v>
      </c>
      <c r="OH52" s="8">
        <f t="shared" si="27"/>
        <v>305.43586214830304</v>
      </c>
      <c r="OI52" s="8">
        <f t="shared" si="27"/>
        <v>304.74802058674504</v>
      </c>
      <c r="OJ52" s="8">
        <f t="shared" si="27"/>
        <v>304.0617280443837</v>
      </c>
      <c r="OK52" s="8">
        <f t="shared" si="27"/>
        <v>303.37698103282776</v>
      </c>
      <c r="OL52" s="8">
        <f t="shared" si="27"/>
        <v>302.69377607154183</v>
      </c>
      <c r="OM52" s="8">
        <f t="shared" si="27"/>
        <v>302.01210968782868</v>
      </c>
      <c r="ON52" s="8">
        <f t="shared" si="27"/>
        <v>301.33197841681169</v>
      </c>
      <c r="OO52" s="8">
        <f t="shared" si="27"/>
        <v>300.65337880141703</v>
      </c>
      <c r="OP52" s="8">
        <f t="shared" si="27"/>
        <v>299.97630739235626</v>
      </c>
      <c r="OQ52" s="8">
        <f t="shared" si="27"/>
        <v>299.30076074810864</v>
      </c>
      <c r="OR52" s="8">
        <f t="shared" si="27"/>
        <v>298.62673543490388</v>
      </c>
      <c r="OS52" s="8">
        <f t="shared" si="27"/>
        <v>297.95422802670447</v>
      </c>
      <c r="OT52" s="8">
        <f t="shared" si="27"/>
        <v>297.28323510518834</v>
      </c>
      <c r="OU52" s="8">
        <f t="shared" si="27"/>
        <v>296.61375325973142</v>
      </c>
      <c r="OV52" s="8">
        <f t="shared" si="27"/>
        <v>295.94577908739052</v>
      </c>
      <c r="OW52" s="8">
        <f t="shared" si="27"/>
        <v>295.27930919288571</v>
      </c>
      <c r="OX52" s="8">
        <f t="shared" si="27"/>
        <v>294.6143401885833</v>
      </c>
      <c r="OY52" s="8">
        <f t="shared" si="27"/>
        <v>293.95086869447857</v>
      </c>
      <c r="OZ52" s="8">
        <f t="shared" si="27"/>
        <v>293.28889133817859</v>
      </c>
      <c r="PA52" s="8">
        <f t="shared" si="27"/>
        <v>292.62840475488503</v>
      </c>
      <c r="PB52" s="8">
        <f t="shared" si="27"/>
        <v>291.96940558737703</v>
      </c>
      <c r="PC52" s="8">
        <f t="shared" si="27"/>
        <v>291.31189048599424</v>
      </c>
      <c r="PD52" s="8">
        <f t="shared" si="27"/>
        <v>290.65585610861979</v>
      </c>
      <c r="PE52" s="8">
        <f t="shared" si="27"/>
        <v>290.00129912066319</v>
      </c>
      <c r="PF52" s="8">
        <f t="shared" si="27"/>
        <v>289.34821619504345</v>
      </c>
      <c r="PG52" s="8">
        <f t="shared" si="27"/>
        <v>288.6966040121722</v>
      </c>
      <c r="PH52" s="8">
        <f t="shared" si="27"/>
        <v>288.0464592599368</v>
      </c>
      <c r="PI52" s="8">
        <f t="shared" si="27"/>
        <v>287.3977786336834</v>
      </c>
      <c r="PJ52" s="8">
        <f t="shared" si="27"/>
        <v>286.75055883620036</v>
      </c>
      <c r="PK52" s="8">
        <f t="shared" si="27"/>
        <v>286.10479657770122</v>
      </c>
      <c r="PL52" s="8">
        <f t="shared" si="27"/>
        <v>285.46048857580826</v>
      </c>
      <c r="PM52" s="8">
        <f t="shared" si="27"/>
        <v>284.81763155553551</v>
      </c>
      <c r="PN52" s="8">
        <f t="shared" si="27"/>
        <v>284.17622224927243</v>
      </c>
      <c r="PO52" s="8">
        <f t="shared" si="27"/>
        <v>283.53625739676704</v>
      </c>
      <c r="PP52" s="8">
        <f t="shared" si="27"/>
        <v>282.89773374510952</v>
      </c>
      <c r="PQ52" s="8">
        <f t="shared" si="27"/>
        <v>282.26064804871555</v>
      </c>
      <c r="PR52" s="8">
        <f t="shared" si="27"/>
        <v>281.62499706930981</v>
      </c>
      <c r="PS52" s="8">
        <f t="shared" si="27"/>
        <v>280.9907775759097</v>
      </c>
      <c r="PT52" s="8">
        <f t="shared" si="27"/>
        <v>280.35798634480875</v>
      </c>
      <c r="PU52" s="8">
        <f t="shared" si="27"/>
        <v>279.72662015956024</v>
      </c>
      <c r="PV52" s="8">
        <f t="shared" si="27"/>
        <v>279.0966758109609</v>
      </c>
      <c r="PW52" s="8">
        <f t="shared" si="27"/>
        <v>278.4681500970346</v>
      </c>
      <c r="PX52" s="8">
        <f t="shared" si="27"/>
        <v>277.84103982301605</v>
      </c>
      <c r="PY52" s="8">
        <f t="shared" si="27"/>
        <v>277.2153418013346</v>
      </c>
      <c r="PZ52" s="8">
        <f t="shared" si="27"/>
        <v>276.59105285159796</v>
      </c>
      <c r="QA52" s="8">
        <f t="shared" si="27"/>
        <v>275.96816980057616</v>
      </c>
      <c r="QB52" s="8">
        <f t="shared" si="27"/>
        <v>275.34668948218524</v>
      </c>
      <c r="QC52" s="8">
        <f t="shared" si="27"/>
        <v>274.72660873747134</v>
      </c>
      <c r="QD52" s="8">
        <f t="shared" si="27"/>
        <v>274.10792441459455</v>
      </c>
      <c r="QE52" s="8">
        <f t="shared" si="27"/>
        <v>273.49063336881289</v>
      </c>
      <c r="QF52" s="8">
        <f t="shared" si="27"/>
        <v>272.87473246246634</v>
      </c>
      <c r="QG52" s="8">
        <f t="shared" si="27"/>
        <v>272.26021856496084</v>
      </c>
      <c r="QH52" s="8">
        <f t="shared" si="27"/>
        <v>271.64708855275256</v>
      </c>
      <c r="QI52" s="8">
        <f t="shared" si="27"/>
        <v>271.03533930933173</v>
      </c>
      <c r="QJ52" s="8">
        <f t="shared" ref="QJ52:SU52" si="28">QI52*(1-$C$43)</f>
        <v>270.42496772520713</v>
      </c>
      <c r="QK52" s="8">
        <f t="shared" si="28"/>
        <v>269.81597069788995</v>
      </c>
      <c r="QL52" s="8">
        <f t="shared" si="28"/>
        <v>269.20834513187827</v>
      </c>
      <c r="QM52" s="8">
        <f t="shared" si="28"/>
        <v>268.60208793864126</v>
      </c>
      <c r="QN52" s="8">
        <f t="shared" si="28"/>
        <v>267.99719603660344</v>
      </c>
      <c r="QO52" s="8">
        <f t="shared" si="28"/>
        <v>267.39366635112901</v>
      </c>
      <c r="QP52" s="8">
        <f t="shared" si="28"/>
        <v>266.79149581450628</v>
      </c>
      <c r="QQ52" s="8">
        <f t="shared" si="28"/>
        <v>266.19068136593199</v>
      </c>
      <c r="QR52" s="8">
        <f t="shared" si="28"/>
        <v>265.59121995149593</v>
      </c>
      <c r="QS52" s="8">
        <f t="shared" si="28"/>
        <v>264.99310852416517</v>
      </c>
      <c r="QT52" s="8">
        <f t="shared" si="28"/>
        <v>264.39634404376875</v>
      </c>
      <c r="QU52" s="8">
        <f t="shared" si="28"/>
        <v>263.80092347698218</v>
      </c>
      <c r="QV52" s="8">
        <f t="shared" si="28"/>
        <v>263.20684379731199</v>
      </c>
      <c r="QW52" s="8">
        <f t="shared" si="28"/>
        <v>262.61410198508042</v>
      </c>
      <c r="QX52" s="8">
        <f t="shared" si="28"/>
        <v>262.02269502741001</v>
      </c>
      <c r="QY52" s="8">
        <f t="shared" si="28"/>
        <v>261.43261991820827</v>
      </c>
      <c r="QZ52" s="8">
        <f t="shared" si="28"/>
        <v>260.84387365815246</v>
      </c>
      <c r="RA52" s="8">
        <f t="shared" si="28"/>
        <v>260.25645325467428</v>
      </c>
      <c r="RB52" s="8">
        <f t="shared" si="28"/>
        <v>259.67035572194476</v>
      </c>
      <c r="RC52" s="8">
        <f t="shared" si="28"/>
        <v>259.08557808085891</v>
      </c>
      <c r="RD52" s="8">
        <f t="shared" si="28"/>
        <v>258.50211735902082</v>
      </c>
      <c r="RE52" s="8">
        <f t="shared" si="28"/>
        <v>257.91997059072827</v>
      </c>
      <c r="RF52" s="8">
        <f t="shared" si="28"/>
        <v>257.33913481695794</v>
      </c>
      <c r="RG52" s="8">
        <f t="shared" si="28"/>
        <v>256.75960708535013</v>
      </c>
      <c r="RH52" s="8">
        <f t="shared" si="28"/>
        <v>256.18138445019389</v>
      </c>
      <c r="RI52" s="8">
        <f t="shared" si="28"/>
        <v>255.60446397241205</v>
      </c>
      <c r="RJ52" s="8">
        <f t="shared" si="28"/>
        <v>255.02884271954616</v>
      </c>
      <c r="RK52" s="8">
        <f t="shared" si="28"/>
        <v>254.45451776574174</v>
      </c>
      <c r="RL52" s="8">
        <f t="shared" si="28"/>
        <v>253.88148619173327</v>
      </c>
      <c r="RM52" s="8">
        <f t="shared" si="28"/>
        <v>253.30974508482947</v>
      </c>
      <c r="RN52" s="8">
        <f t="shared" si="28"/>
        <v>252.73929153889844</v>
      </c>
      <c r="RO52" s="8">
        <f t="shared" si="28"/>
        <v>252.17012265435284</v>
      </c>
      <c r="RP52" s="8">
        <f t="shared" si="28"/>
        <v>251.60223553813523</v>
      </c>
      <c r="RQ52" s="8">
        <f t="shared" si="28"/>
        <v>251.03562730370334</v>
      </c>
      <c r="RR52" s="8">
        <f t="shared" si="28"/>
        <v>250.47029507101539</v>
      </c>
      <c r="RS52" s="8">
        <f t="shared" si="28"/>
        <v>249.90623596651545</v>
      </c>
      <c r="RT52" s="8">
        <f t="shared" si="28"/>
        <v>249.34344712311886</v>
      </c>
      <c r="RU52" s="8">
        <f t="shared" si="28"/>
        <v>248.78192568019759</v>
      </c>
      <c r="RV52" s="8">
        <f t="shared" si="28"/>
        <v>248.22166878356578</v>
      </c>
      <c r="RW52" s="8">
        <f t="shared" si="28"/>
        <v>247.66267358546517</v>
      </c>
      <c r="RX52" s="8">
        <f t="shared" si="28"/>
        <v>247.10493724455068</v>
      </c>
      <c r="RY52" s="8">
        <f t="shared" si="28"/>
        <v>246.54845692587594</v>
      </c>
      <c r="RZ52" s="8">
        <f t="shared" si="28"/>
        <v>245.99322980087885</v>
      </c>
      <c r="SA52" s="8">
        <f t="shared" si="28"/>
        <v>245.43925304736726</v>
      </c>
      <c r="SB52" s="8">
        <f t="shared" si="28"/>
        <v>244.88652384950458</v>
      </c>
      <c r="SC52" s="8">
        <f t="shared" si="28"/>
        <v>244.3350393977955</v>
      </c>
      <c r="SD52" s="8">
        <f t="shared" si="28"/>
        <v>243.78479688907166</v>
      </c>
      <c r="SE52" s="8">
        <f t="shared" si="28"/>
        <v>243.23579352647747</v>
      </c>
      <c r="SF52" s="8">
        <f t="shared" si="28"/>
        <v>242.68802651945583</v>
      </c>
      <c r="SG52" s="8">
        <f t="shared" si="28"/>
        <v>242.14149308373402</v>
      </c>
      <c r="SH52" s="8">
        <f t="shared" si="28"/>
        <v>241.59619044130943</v>
      </c>
      <c r="SI52" s="8">
        <f t="shared" si="28"/>
        <v>241.0521158204356</v>
      </c>
      <c r="SJ52" s="8">
        <f t="shared" si="28"/>
        <v>240.50926645560799</v>
      </c>
      <c r="SK52" s="8">
        <f t="shared" si="28"/>
        <v>239.96763958754994</v>
      </c>
      <c r="SL52" s="8">
        <f t="shared" si="28"/>
        <v>239.42723246319878</v>
      </c>
      <c r="SM52" s="8">
        <f t="shared" si="28"/>
        <v>238.88804233569164</v>
      </c>
      <c r="SN52" s="8">
        <f t="shared" si="28"/>
        <v>238.35006646435164</v>
      </c>
      <c r="SO52" s="8">
        <f t="shared" si="28"/>
        <v>237.81330211467392</v>
      </c>
      <c r="SP52" s="8">
        <f t="shared" si="28"/>
        <v>237.27774655831166</v>
      </c>
      <c r="SQ52" s="8">
        <f t="shared" si="28"/>
        <v>236.74339707306234</v>
      </c>
      <c r="SR52" s="8">
        <f t="shared" si="28"/>
        <v>236.2102509428538</v>
      </c>
      <c r="SS52" s="8">
        <f t="shared" si="28"/>
        <v>235.67830545773049</v>
      </c>
      <c r="ST52" s="8">
        <f t="shared" si="28"/>
        <v>235.14755791383968</v>
      </c>
      <c r="SU52" s="8">
        <f t="shared" si="28"/>
        <v>234.61800561341769</v>
      </c>
      <c r="SV52" s="8">
        <f t="shared" ref="SV52:VG52" si="29">SU52*(1-$C$43)</f>
        <v>234.08964586477626</v>
      </c>
      <c r="SW52" s="8">
        <f t="shared" si="29"/>
        <v>233.56247598228879</v>
      </c>
      <c r="SX52" s="8">
        <f t="shared" si="29"/>
        <v>233.03649328637667</v>
      </c>
      <c r="SY52" s="8">
        <f t="shared" si="29"/>
        <v>232.51169510349575</v>
      </c>
      <c r="SZ52" s="8">
        <f t="shared" si="29"/>
        <v>231.98807876612267</v>
      </c>
      <c r="TA52" s="8">
        <f t="shared" si="29"/>
        <v>231.46564161274136</v>
      </c>
      <c r="TB52" s="8">
        <f t="shared" si="29"/>
        <v>230.94438098782948</v>
      </c>
      <c r="TC52" s="8">
        <f t="shared" si="29"/>
        <v>230.42429424184488</v>
      </c>
      <c r="TD52" s="8">
        <f t="shared" si="29"/>
        <v>229.90537873121224</v>
      </c>
      <c r="TE52" s="8">
        <f t="shared" si="29"/>
        <v>229.38763181830953</v>
      </c>
      <c r="TF52" s="8">
        <f t="shared" si="29"/>
        <v>228.87105087145468</v>
      </c>
      <c r="TG52" s="8">
        <f t="shared" si="29"/>
        <v>228.35563326489216</v>
      </c>
      <c r="TH52" s="8">
        <f t="shared" si="29"/>
        <v>227.84137637877961</v>
      </c>
      <c r="TI52" s="8">
        <f t="shared" si="29"/>
        <v>227.32827759917458</v>
      </c>
      <c r="TJ52" s="8">
        <f t="shared" si="29"/>
        <v>226.81633431802123</v>
      </c>
      <c r="TK52" s="8">
        <f t="shared" si="29"/>
        <v>226.30554393313705</v>
      </c>
      <c r="TL52" s="8">
        <f t="shared" si="29"/>
        <v>225.7959038481996</v>
      </c>
      <c r="TM52" s="8">
        <f t="shared" si="29"/>
        <v>225.28741147273345</v>
      </c>
      <c r="TN52" s="8">
        <f t="shared" si="29"/>
        <v>224.78006422209685</v>
      </c>
      <c r="TO52" s="8">
        <f t="shared" si="29"/>
        <v>224.27385951746868</v>
      </c>
      <c r="TP52" s="8">
        <f t="shared" si="29"/>
        <v>223.76879478583533</v>
      </c>
      <c r="TQ52" s="8">
        <f t="shared" si="29"/>
        <v>223.26486745997761</v>
      </c>
      <c r="TR52" s="8">
        <f t="shared" si="29"/>
        <v>222.76207497845772</v>
      </c>
      <c r="TS52" s="8">
        <f t="shared" si="29"/>
        <v>222.26041478560623</v>
      </c>
      <c r="TT52" s="8">
        <f t="shared" si="29"/>
        <v>221.75988433150903</v>
      </c>
      <c r="TU52" s="8">
        <f t="shared" si="29"/>
        <v>221.26048107199446</v>
      </c>
      <c r="TV52" s="8">
        <f t="shared" si="29"/>
        <v>220.76220246862033</v>
      </c>
      <c r="TW52" s="8">
        <f t="shared" si="29"/>
        <v>220.265045988661</v>
      </c>
      <c r="TX52" s="8">
        <f t="shared" si="29"/>
        <v>219.76900910509454</v>
      </c>
      <c r="TY52" s="8">
        <f t="shared" si="29"/>
        <v>219.27408929658986</v>
      </c>
      <c r="TZ52" s="8">
        <f t="shared" si="29"/>
        <v>218.78028404749395</v>
      </c>
      <c r="UA52" s="8">
        <f t="shared" si="29"/>
        <v>218.28759084781899</v>
      </c>
      <c r="UB52" s="8">
        <f t="shared" si="29"/>
        <v>217.79600719322968</v>
      </c>
      <c r="UC52" s="8">
        <f t="shared" si="29"/>
        <v>217.30553058503051</v>
      </c>
      <c r="UD52" s="8">
        <f t="shared" si="29"/>
        <v>216.81615853015302</v>
      </c>
      <c r="UE52" s="8">
        <f t="shared" si="29"/>
        <v>216.3278885411431</v>
      </c>
      <c r="UF52" s="8">
        <f t="shared" si="29"/>
        <v>215.84071813614844</v>
      </c>
      <c r="UG52" s="8">
        <f t="shared" si="29"/>
        <v>215.35464483890581</v>
      </c>
      <c r="UH52" s="8">
        <f t="shared" si="29"/>
        <v>214.86966617872858</v>
      </c>
      <c r="UI52" s="8">
        <f t="shared" si="29"/>
        <v>214.38577969049408</v>
      </c>
      <c r="UJ52" s="8">
        <f t="shared" si="29"/>
        <v>213.90298291463108</v>
      </c>
      <c r="UK52" s="8">
        <f t="shared" si="29"/>
        <v>213.42127339710731</v>
      </c>
      <c r="UL52" s="8">
        <f t="shared" si="29"/>
        <v>212.94064868941703</v>
      </c>
      <c r="UM52" s="8">
        <f t="shared" si="29"/>
        <v>212.46110634856845</v>
      </c>
      <c r="UN52" s="8">
        <f t="shared" si="29"/>
        <v>211.98264393707146</v>
      </c>
      <c r="UO52" s="8">
        <f t="shared" si="29"/>
        <v>211.50525902292517</v>
      </c>
      <c r="UP52" s="8">
        <f t="shared" si="29"/>
        <v>211.02894917960555</v>
      </c>
      <c r="UQ52" s="8">
        <f t="shared" si="29"/>
        <v>210.55371198605306</v>
      </c>
      <c r="UR52" s="8">
        <f t="shared" si="29"/>
        <v>210.07954502666047</v>
      </c>
      <c r="US52" s="8">
        <f t="shared" si="29"/>
        <v>209.60644589126042</v>
      </c>
      <c r="UT52" s="8">
        <f t="shared" si="29"/>
        <v>209.13441217511328</v>
      </c>
      <c r="UU52" s="8">
        <f t="shared" si="29"/>
        <v>208.66344147889492</v>
      </c>
      <c r="UV52" s="8">
        <f t="shared" si="29"/>
        <v>208.19353140868444</v>
      </c>
      <c r="UW52" s="8">
        <f t="shared" si="29"/>
        <v>207.72467957595208</v>
      </c>
      <c r="UX52" s="8">
        <f t="shared" si="29"/>
        <v>207.25688359754702</v>
      </c>
      <c r="UY52" s="8">
        <f t="shared" si="29"/>
        <v>206.79014109568533</v>
      </c>
      <c r="UZ52" s="8">
        <f t="shared" si="29"/>
        <v>206.32444969793784</v>
      </c>
      <c r="VA52" s="8">
        <f t="shared" si="29"/>
        <v>205.85980703721808</v>
      </c>
      <c r="VB52" s="8">
        <f t="shared" si="29"/>
        <v>205.39621075177024</v>
      </c>
      <c r="VC52" s="8">
        <f t="shared" si="29"/>
        <v>204.93365848515725</v>
      </c>
      <c r="VD52" s="8">
        <f t="shared" si="29"/>
        <v>204.47214788624868</v>
      </c>
      <c r="VE52" s="8">
        <f t="shared" si="29"/>
        <v>204.01167660920885</v>
      </c>
      <c r="VF52" s="8">
        <f t="shared" si="29"/>
        <v>203.5522423134849</v>
      </c>
      <c r="VG52" s="8">
        <f t="shared" si="29"/>
        <v>203.09384266379493</v>
      </c>
      <c r="VH52" s="8">
        <f t="shared" ref="VH52:XS52" si="30">VG52*(1-$C$43)</f>
        <v>202.63647533011607</v>
      </c>
      <c r="VI52" s="8">
        <f t="shared" si="30"/>
        <v>202.18013798767265</v>
      </c>
      <c r="VJ52" s="8">
        <f t="shared" si="30"/>
        <v>201.7248283169244</v>
      </c>
      <c r="VK52" s="8">
        <f t="shared" si="30"/>
        <v>201.27054400355468</v>
      </c>
      <c r="VL52" s="8">
        <f t="shared" si="30"/>
        <v>200.81728273845866</v>
      </c>
      <c r="VM52" s="8">
        <f t="shared" si="30"/>
        <v>200.36504221773166</v>
      </c>
      <c r="VN52" s="8">
        <f t="shared" si="30"/>
        <v>199.91382014265733</v>
      </c>
      <c r="VO52" s="8">
        <f t="shared" si="30"/>
        <v>199.46361421969607</v>
      </c>
      <c r="VP52" s="8">
        <f t="shared" si="30"/>
        <v>199.01442216047332</v>
      </c>
      <c r="VQ52" s="8">
        <f t="shared" si="30"/>
        <v>198.56624168176793</v>
      </c>
      <c r="VR52" s="8">
        <f t="shared" si="30"/>
        <v>198.11907050550059</v>
      </c>
      <c r="VS52" s="8">
        <f t="shared" si="30"/>
        <v>197.6729063587222</v>
      </c>
      <c r="VT52" s="8">
        <f t="shared" si="30"/>
        <v>197.22774697360236</v>
      </c>
      <c r="VU52" s="8">
        <f t="shared" si="30"/>
        <v>196.78359008741779</v>
      </c>
      <c r="VV52" s="8">
        <f t="shared" si="30"/>
        <v>196.34043344254093</v>
      </c>
      <c r="VW52" s="8">
        <f t="shared" si="30"/>
        <v>195.89827478642832</v>
      </c>
      <c r="VX52" s="8">
        <f t="shared" si="30"/>
        <v>195.45711187160927</v>
      </c>
      <c r="VY52" s="8">
        <f t="shared" si="30"/>
        <v>195.01694245567441</v>
      </c>
      <c r="VZ52" s="8">
        <f t="shared" si="30"/>
        <v>194.57776430126424</v>
      </c>
      <c r="WA52" s="8">
        <f t="shared" si="30"/>
        <v>194.13957517605778</v>
      </c>
      <c r="WB52" s="8">
        <f t="shared" si="30"/>
        <v>193.7023728527613</v>
      </c>
      <c r="WC52" s="8">
        <f t="shared" si="30"/>
        <v>193.26615510909687</v>
      </c>
      <c r="WD52" s="8">
        <f t="shared" si="30"/>
        <v>192.83091972779118</v>
      </c>
      <c r="WE52" s="8">
        <f t="shared" si="30"/>
        <v>192.3966644965642</v>
      </c>
      <c r="WF52" s="8">
        <f t="shared" si="30"/>
        <v>191.96338720811792</v>
      </c>
      <c r="WG52" s="8">
        <f t="shared" si="30"/>
        <v>191.53108566012523</v>
      </c>
      <c r="WH52" s="8">
        <f t="shared" si="30"/>
        <v>191.09975765521861</v>
      </c>
      <c r="WI52" s="8">
        <f t="shared" si="30"/>
        <v>190.66940100097906</v>
      </c>
      <c r="WJ52" s="8">
        <f t="shared" si="30"/>
        <v>190.24001350992486</v>
      </c>
      <c r="WK52" s="8">
        <f t="shared" si="30"/>
        <v>189.8115929995005</v>
      </c>
      <c r="WL52" s="8">
        <f t="shared" si="30"/>
        <v>189.38413729206562</v>
      </c>
      <c r="WM52" s="8">
        <f t="shared" si="30"/>
        <v>188.95764421488389</v>
      </c>
      <c r="WN52" s="8">
        <f t="shared" si="30"/>
        <v>188.53211160011196</v>
      </c>
      <c r="WO52" s="8">
        <f t="shared" si="30"/>
        <v>188.10753728478849</v>
      </c>
      <c r="WP52" s="8">
        <f t="shared" si="30"/>
        <v>187.68391911082315</v>
      </c>
      <c r="WQ52" s="8">
        <f t="shared" si="30"/>
        <v>187.26125492498556</v>
      </c>
      <c r="WR52" s="8">
        <f t="shared" si="30"/>
        <v>186.83954257889448</v>
      </c>
      <c r="WS52" s="8">
        <f t="shared" si="30"/>
        <v>186.4187799290068</v>
      </c>
      <c r="WT52" s="8">
        <f t="shared" si="30"/>
        <v>185.99896483660666</v>
      </c>
      <c r="WU52" s="8">
        <f t="shared" si="30"/>
        <v>185.58009516779461</v>
      </c>
      <c r="WV52" s="8">
        <f t="shared" si="30"/>
        <v>185.16216879347672</v>
      </c>
      <c r="WW52" s="8">
        <f t="shared" si="30"/>
        <v>184.74518358935381</v>
      </c>
      <c r="WX52" s="8">
        <f t="shared" si="30"/>
        <v>184.32913743591058</v>
      </c>
      <c r="WY52" s="8">
        <f t="shared" si="30"/>
        <v>183.91402821840489</v>
      </c>
      <c r="WZ52" s="8">
        <f t="shared" si="30"/>
        <v>183.49985382685705</v>
      </c>
      <c r="XA52" s="8">
        <f t="shared" si="30"/>
        <v>183.08661215603897</v>
      </c>
      <c r="XB52" s="8">
        <f t="shared" si="30"/>
        <v>182.67430110546357</v>
      </c>
      <c r="XC52" s="8">
        <f t="shared" si="30"/>
        <v>182.26291857937406</v>
      </c>
      <c r="XD52" s="8">
        <f t="shared" si="30"/>
        <v>181.85246248673332</v>
      </c>
      <c r="XE52" s="8">
        <f t="shared" si="30"/>
        <v>181.44293074121319</v>
      </c>
      <c r="XF52" s="8">
        <f t="shared" si="30"/>
        <v>181.03432126118398</v>
      </c>
      <c r="XG52" s="8">
        <f t="shared" si="30"/>
        <v>180.62663196970379</v>
      </c>
      <c r="XH52" s="8">
        <f t="shared" si="30"/>
        <v>180.21986079450801</v>
      </c>
      <c r="XI52" s="8">
        <f t="shared" si="30"/>
        <v>179.81400566799877</v>
      </c>
      <c r="XJ52" s="8">
        <f t="shared" si="30"/>
        <v>179.40906452723442</v>
      </c>
      <c r="XK52" s="8">
        <f t="shared" si="30"/>
        <v>179.00503531391908</v>
      </c>
      <c r="XL52" s="8">
        <f t="shared" si="30"/>
        <v>178.60191597439214</v>
      </c>
      <c r="XM52" s="8">
        <f t="shared" si="30"/>
        <v>178.19970445961781</v>
      </c>
      <c r="XN52" s="8">
        <f t="shared" si="30"/>
        <v>177.79839872517474</v>
      </c>
      <c r="XO52" s="8">
        <f t="shared" si="30"/>
        <v>177.39799673124563</v>
      </c>
      <c r="XP52" s="8">
        <f t="shared" si="30"/>
        <v>176.99849644260686</v>
      </c>
      <c r="XQ52" s="8">
        <f t="shared" si="30"/>
        <v>176.59989582861812</v>
      </c>
      <c r="XR52" s="8">
        <f t="shared" si="30"/>
        <v>176.20219286321208</v>
      </c>
      <c r="XS52" s="8">
        <f t="shared" si="30"/>
        <v>175.80538552488412</v>
      </c>
      <c r="XT52" s="8">
        <f t="shared" ref="XT52:AAE52" si="31">XS52*(1-$C$43)</f>
        <v>175.40947179668208</v>
      </c>
      <c r="XU52" s="8">
        <f t="shared" si="31"/>
        <v>175.01444966619596</v>
      </c>
      <c r="XV52" s="8">
        <f t="shared" si="31"/>
        <v>174.62031712554767</v>
      </c>
      <c r="XW52" s="8">
        <f t="shared" si="31"/>
        <v>174.22707217138094</v>
      </c>
      <c r="XX52" s="8">
        <f t="shared" si="31"/>
        <v>173.83471280485099</v>
      </c>
      <c r="XY52" s="8">
        <f t="shared" si="31"/>
        <v>173.44323703161447</v>
      </c>
      <c r="XZ52" s="8">
        <f t="shared" si="31"/>
        <v>173.05264286181927</v>
      </c>
      <c r="YA52" s="8">
        <f t="shared" si="31"/>
        <v>172.66292831009443</v>
      </c>
      <c r="YB52" s="8">
        <f t="shared" si="31"/>
        <v>172.2740913955401</v>
      </c>
      <c r="YC52" s="8">
        <f t="shared" si="31"/>
        <v>171.88613014171733</v>
      </c>
      <c r="YD52" s="8">
        <f t="shared" si="31"/>
        <v>171.49904257663817</v>
      </c>
      <c r="YE52" s="8">
        <f t="shared" si="31"/>
        <v>171.11282673275559</v>
      </c>
      <c r="YF52" s="8">
        <f t="shared" si="31"/>
        <v>170.72748064695341</v>
      </c>
      <c r="YG52" s="8">
        <f t="shared" si="31"/>
        <v>170.34300236053647</v>
      </c>
      <c r="YH52" s="8">
        <f t="shared" si="31"/>
        <v>169.95938991922054</v>
      </c>
      <c r="YI52" s="8">
        <f t="shared" si="31"/>
        <v>169.57664137312244</v>
      </c>
      <c r="YJ52" s="8">
        <f t="shared" si="31"/>
        <v>169.19475477675016</v>
      </c>
      <c r="YK52" s="8">
        <f t="shared" si="31"/>
        <v>168.81372818899291</v>
      </c>
      <c r="YL52" s="8">
        <f t="shared" si="31"/>
        <v>168.43355967311129</v>
      </c>
      <c r="YM52" s="8">
        <f t="shared" si="31"/>
        <v>168.05424729672743</v>
      </c>
      <c r="YN52" s="8">
        <f t="shared" si="31"/>
        <v>167.67578913181518</v>
      </c>
      <c r="YO52" s="8">
        <f t="shared" si="31"/>
        <v>167.29818325469031</v>
      </c>
      <c r="YP52" s="8">
        <f t="shared" si="31"/>
        <v>166.92142774600075</v>
      </c>
      <c r="YQ52" s="8">
        <f t="shared" si="31"/>
        <v>166.54552069071676</v>
      </c>
      <c r="YR52" s="8">
        <f t="shared" si="31"/>
        <v>166.17046017812126</v>
      </c>
      <c r="YS52" s="8">
        <f t="shared" si="31"/>
        <v>165.79624430180013</v>
      </c>
      <c r="YT52" s="8">
        <f t="shared" si="31"/>
        <v>165.42287115963248</v>
      </c>
      <c r="YU52" s="8">
        <f t="shared" si="31"/>
        <v>165.05033885378097</v>
      </c>
      <c r="YV52" s="8">
        <f t="shared" si="31"/>
        <v>164.67864549068224</v>
      </c>
      <c r="YW52" s="8">
        <f t="shared" si="31"/>
        <v>164.30778918103721</v>
      </c>
      <c r="YX52" s="8">
        <f t="shared" si="31"/>
        <v>163.93776803980151</v>
      </c>
      <c r="YY52" s="8">
        <f t="shared" si="31"/>
        <v>163.56858018617586</v>
      </c>
      <c r="YZ52" s="8">
        <f t="shared" si="31"/>
        <v>163.20022374359658</v>
      </c>
      <c r="ZA52" s="8">
        <f t="shared" si="31"/>
        <v>162.832696839726</v>
      </c>
      <c r="ZB52" s="8">
        <f t="shared" si="31"/>
        <v>162.46599760644293</v>
      </c>
      <c r="ZC52" s="8">
        <f t="shared" si="31"/>
        <v>162.10012417983322</v>
      </c>
      <c r="ZD52" s="8">
        <f t="shared" si="31"/>
        <v>161.73507470018023</v>
      </c>
      <c r="ZE52" s="8">
        <f t="shared" si="31"/>
        <v>161.37084731195543</v>
      </c>
      <c r="ZF52" s="8">
        <f t="shared" si="31"/>
        <v>161.00744016380889</v>
      </c>
      <c r="ZG52" s="8">
        <f t="shared" si="31"/>
        <v>160.64485140855999</v>
      </c>
      <c r="ZH52" s="8">
        <f t="shared" si="31"/>
        <v>160.2830792031879</v>
      </c>
      <c r="ZI52" s="8">
        <f t="shared" si="31"/>
        <v>159.92212170882232</v>
      </c>
      <c r="ZJ52" s="8">
        <f t="shared" si="31"/>
        <v>159.56197709073405</v>
      </c>
      <c r="ZK52" s="8">
        <f t="shared" si="31"/>
        <v>159.20264351832571</v>
      </c>
      <c r="ZL52" s="8">
        <f t="shared" si="31"/>
        <v>158.84411916512244</v>
      </c>
      <c r="ZM52" s="8">
        <f t="shared" si="31"/>
        <v>158.48640220876257</v>
      </c>
      <c r="ZN52" s="8">
        <f t="shared" si="31"/>
        <v>158.12949083098843</v>
      </c>
      <c r="ZO52" s="8">
        <f t="shared" si="31"/>
        <v>157.77338321763705</v>
      </c>
      <c r="ZP52" s="8">
        <f t="shared" si="31"/>
        <v>157.41807755863093</v>
      </c>
      <c r="ZQ52" s="8">
        <f t="shared" si="31"/>
        <v>157.06357204796888</v>
      </c>
      <c r="ZR52" s="8">
        <f t="shared" si="31"/>
        <v>156.70986488371685</v>
      </c>
      <c r="ZS52" s="8">
        <f t="shared" si="31"/>
        <v>156.3569542679987</v>
      </c>
      <c r="ZT52" s="8">
        <f t="shared" si="31"/>
        <v>156.00483840698718</v>
      </c>
      <c r="ZU52" s="8">
        <f t="shared" si="31"/>
        <v>155.65351551089464</v>
      </c>
      <c r="ZV52" s="8">
        <f t="shared" si="31"/>
        <v>155.3029837939641</v>
      </c>
      <c r="ZW52" s="8">
        <f t="shared" si="31"/>
        <v>154.9532414744601</v>
      </c>
      <c r="ZX52" s="8">
        <f t="shared" si="31"/>
        <v>154.60428677465961</v>
      </c>
      <c r="ZY52" s="8">
        <f t="shared" si="31"/>
        <v>154.25611792084308</v>
      </c>
      <c r="ZZ52" s="8">
        <f t="shared" si="31"/>
        <v>153.90873314328533</v>
      </c>
      <c r="AAA52" s="8">
        <f t="shared" si="31"/>
        <v>153.56213067624665</v>
      </c>
      <c r="AAB52" s="8">
        <f t="shared" si="31"/>
        <v>153.21630875796373</v>
      </c>
      <c r="AAC52" s="8">
        <f t="shared" si="31"/>
        <v>152.87126563064078</v>
      </c>
      <c r="AAD52" s="8">
        <f t="shared" si="31"/>
        <v>152.52699954044056</v>
      </c>
      <c r="AAE52" s="8">
        <f t="shared" si="31"/>
        <v>152.18350873747548</v>
      </c>
      <c r="AAF52" s="8">
        <f t="shared" ref="AAF52:ACQ52" si="32">AAE52*(1-$C$43)</f>
        <v>151.84079147579868</v>
      </c>
      <c r="AAG52" s="8">
        <f t="shared" si="32"/>
        <v>151.49884601339517</v>
      </c>
      <c r="AAH52" s="8">
        <f t="shared" si="32"/>
        <v>151.15767061217301</v>
      </c>
      <c r="AAI52" s="8">
        <f t="shared" si="32"/>
        <v>150.81726353795437</v>
      </c>
      <c r="AAJ52" s="8">
        <f t="shared" si="32"/>
        <v>150.4776230604669</v>
      </c>
      <c r="AAK52" s="8">
        <f t="shared" si="32"/>
        <v>150.13874745333473</v>
      </c>
      <c r="AAL52" s="8">
        <f t="shared" si="32"/>
        <v>149.80063499406981</v>
      </c>
      <c r="AAM52" s="8">
        <f t="shared" si="32"/>
        <v>149.46328396406315</v>
      </c>
      <c r="AAN52" s="8">
        <f t="shared" si="32"/>
        <v>149.12669264857607</v>
      </c>
      <c r="AAO52" s="8">
        <f t="shared" si="32"/>
        <v>148.79085933673147</v>
      </c>
      <c r="AAP52" s="8">
        <f t="shared" si="32"/>
        <v>148.45578232150515</v>
      </c>
      <c r="AAQ52" s="8">
        <f t="shared" si="32"/>
        <v>148.12145989971711</v>
      </c>
      <c r="AAR52" s="8">
        <f t="shared" si="32"/>
        <v>147.78789037202293</v>
      </c>
      <c r="AAS52" s="8">
        <f t="shared" si="32"/>
        <v>147.45507204290513</v>
      </c>
      <c r="AAT52" s="8">
        <f t="shared" si="32"/>
        <v>147.12300322066451</v>
      </c>
      <c r="AAU52" s="8">
        <f t="shared" si="32"/>
        <v>146.79168221741156</v>
      </c>
      <c r="AAV52" s="8">
        <f t="shared" si="32"/>
        <v>146.46110734905795</v>
      </c>
      <c r="AAW52" s="8">
        <f t="shared" si="32"/>
        <v>146.13127693530788</v>
      </c>
      <c r="AAX52" s="8">
        <f t="shared" si="32"/>
        <v>145.80218929964957</v>
      </c>
      <c r="AAY52" s="8">
        <f t="shared" si="32"/>
        <v>145.47384276934676</v>
      </c>
      <c r="AAZ52" s="8">
        <f t="shared" si="32"/>
        <v>145.14623567543018</v>
      </c>
      <c r="ABA52" s="8">
        <f t="shared" si="32"/>
        <v>144.81936635268912</v>
      </c>
      <c r="ABB52" s="8">
        <f t="shared" si="32"/>
        <v>144.49323313966286</v>
      </c>
      <c r="ABC52" s="8">
        <f t="shared" si="32"/>
        <v>144.16783437863234</v>
      </c>
      <c r="ABD52" s="8">
        <f t="shared" si="32"/>
        <v>143.84316841561164</v>
      </c>
      <c r="ABE52" s="8">
        <f t="shared" si="32"/>
        <v>143.51923360033967</v>
      </c>
      <c r="ABF52" s="8">
        <f t="shared" si="32"/>
        <v>143.19602828627171</v>
      </c>
      <c r="ABG52" s="8">
        <f t="shared" si="32"/>
        <v>142.87355083057102</v>
      </c>
      <c r="ABH52" s="8">
        <f t="shared" si="32"/>
        <v>142.55179959410057</v>
      </c>
      <c r="ABI52" s="8">
        <f t="shared" si="32"/>
        <v>142.23077294141464</v>
      </c>
      <c r="ABJ52" s="8">
        <f t="shared" si="32"/>
        <v>141.91046924075056</v>
      </c>
      <c r="ABK52" s="8">
        <f t="shared" si="32"/>
        <v>141.59088686402038</v>
      </c>
      <c r="ABL52" s="8">
        <f t="shared" si="32"/>
        <v>141.27202418680261</v>
      </c>
      <c r="ABM52" s="8">
        <f t="shared" si="32"/>
        <v>140.95387958833393</v>
      </c>
      <c r="ABN52" s="8">
        <f t="shared" si="32"/>
        <v>140.63645145150099</v>
      </c>
      <c r="ABO52" s="8">
        <f t="shared" si="32"/>
        <v>140.31973816283221</v>
      </c>
      <c r="ABP52" s="8">
        <f t="shared" si="32"/>
        <v>140.00373811248951</v>
      </c>
      <c r="ABQ52" s="8">
        <f t="shared" si="32"/>
        <v>139.68844969426019</v>
      </c>
      <c r="ABR52" s="8">
        <f t="shared" si="32"/>
        <v>139.3738713055487</v>
      </c>
      <c r="ABS52" s="8">
        <f t="shared" si="32"/>
        <v>139.0600013473686</v>
      </c>
      <c r="ABT52" s="8">
        <f t="shared" si="32"/>
        <v>138.74683822433431</v>
      </c>
      <c r="ABU52" s="8">
        <f t="shared" si="32"/>
        <v>138.43438034465311</v>
      </c>
      <c r="ABV52" s="8">
        <f t="shared" si="32"/>
        <v>138.12262612011693</v>
      </c>
      <c r="ABW52" s="8">
        <f t="shared" si="32"/>
        <v>137.81157396609441</v>
      </c>
      <c r="ABX52" s="8">
        <f t="shared" si="32"/>
        <v>137.50122230152277</v>
      </c>
      <c r="ABY52" s="8">
        <f t="shared" si="32"/>
        <v>137.19156954889974</v>
      </c>
      <c r="ABZ52" s="8">
        <f t="shared" si="32"/>
        <v>136.8826141342756</v>
      </c>
      <c r="ACA52" s="8">
        <f t="shared" si="32"/>
        <v>136.57435448724522</v>
      </c>
      <c r="ACB52" s="8">
        <f t="shared" si="32"/>
        <v>136.26678904093993</v>
      </c>
      <c r="ACC52" s="8">
        <f t="shared" si="32"/>
        <v>135.95991623201974</v>
      </c>
      <c r="ACD52" s="8">
        <f t="shared" si="32"/>
        <v>135.65373450066522</v>
      </c>
      <c r="ACE52" s="8">
        <f t="shared" si="32"/>
        <v>135.34824229056971</v>
      </c>
      <c r="ACF52" s="8">
        <f t="shared" si="32"/>
        <v>135.04343804893134</v>
      </c>
      <c r="ACG52" s="8">
        <f t="shared" si="32"/>
        <v>134.73932022644513</v>
      </c>
      <c r="ACH52" s="8">
        <f t="shared" si="32"/>
        <v>134.43588727729517</v>
      </c>
      <c r="ACI52" s="8">
        <f t="shared" si="32"/>
        <v>134.13313765914668</v>
      </c>
      <c r="ACJ52" s="8">
        <f t="shared" si="32"/>
        <v>133.83106983313829</v>
      </c>
      <c r="ACK52" s="8">
        <f t="shared" si="32"/>
        <v>133.52968226387407</v>
      </c>
      <c r="ACL52" s="8">
        <f t="shared" si="32"/>
        <v>133.22897341941581</v>
      </c>
      <c r="ACM52" s="8">
        <f t="shared" si="32"/>
        <v>132.92894177127528</v>
      </c>
      <c r="ACN52" s="8">
        <f t="shared" si="32"/>
        <v>132.62958579440635</v>
      </c>
      <c r="ACO52" s="8">
        <f t="shared" si="32"/>
        <v>132.33090396719734</v>
      </c>
      <c r="ACP52" s="8">
        <f t="shared" si="32"/>
        <v>132.03289477146322</v>
      </c>
      <c r="ACQ52" s="8">
        <f t="shared" si="32"/>
        <v>131.73555669243788</v>
      </c>
      <c r="ACR52" s="8">
        <f t="shared" ref="ACR52:AFC52" si="33">ACQ52*(1-$C$43)</f>
        <v>131.43888821876652</v>
      </c>
      <c r="ACS52" s="8">
        <f t="shared" si="33"/>
        <v>131.14288784249786</v>
      </c>
      <c r="ACT52" s="8">
        <f t="shared" si="33"/>
        <v>130.84755405907654</v>
      </c>
      <c r="ACU52" s="8">
        <f t="shared" si="33"/>
        <v>130.55288536733551</v>
      </c>
      <c r="ACV52" s="8">
        <f t="shared" si="33"/>
        <v>130.25888026948826</v>
      </c>
      <c r="ACW52" s="8">
        <f t="shared" si="33"/>
        <v>129.96553727112138</v>
      </c>
      <c r="ACX52" s="8">
        <f t="shared" si="33"/>
        <v>129.67285488118679</v>
      </c>
      <c r="ACY52" s="8">
        <f t="shared" si="33"/>
        <v>129.38083161199435</v>
      </c>
      <c r="ACZ52" s="8">
        <f t="shared" si="33"/>
        <v>129.08946597920414</v>
      </c>
      <c r="ADA52" s="8">
        <f t="shared" si="33"/>
        <v>128.79875650181896</v>
      </c>
      <c r="ADB52" s="8">
        <f t="shared" si="33"/>
        <v>128.50870170217686</v>
      </c>
      <c r="ADC52" s="8">
        <f t="shared" si="33"/>
        <v>128.21930010594355</v>
      </c>
      <c r="ADD52" s="8">
        <f t="shared" si="33"/>
        <v>127.93055024210496</v>
      </c>
      <c r="ADE52" s="8">
        <f t="shared" si="33"/>
        <v>127.64245064295973</v>
      </c>
      <c r="ADF52" s="8">
        <f t="shared" si="33"/>
        <v>127.35499984411177</v>
      </c>
      <c r="ADG52" s="8">
        <f t="shared" si="33"/>
        <v>127.06819638446282</v>
      </c>
      <c r="ADH52" s="8">
        <f t="shared" si="33"/>
        <v>126.78203880620501</v>
      </c>
      <c r="ADI52" s="8">
        <f t="shared" si="33"/>
        <v>126.49652565481342</v>
      </c>
      <c r="ADJ52" s="8">
        <f t="shared" si="33"/>
        <v>126.21165547903878</v>
      </c>
      <c r="ADK52" s="8">
        <f t="shared" si="33"/>
        <v>125.92742683089999</v>
      </c>
      <c r="ADL52" s="8">
        <f t="shared" si="33"/>
        <v>125.64383826567681</v>
      </c>
      <c r="ADM52" s="8">
        <f t="shared" si="33"/>
        <v>125.36088834190249</v>
      </c>
      <c r="ADN52" s="8">
        <f t="shared" si="33"/>
        <v>125.07857562135652</v>
      </c>
      <c r="ADO52" s="8">
        <f t="shared" si="33"/>
        <v>124.79689866905723</v>
      </c>
      <c r="ADP52" s="8">
        <f t="shared" si="33"/>
        <v>124.51585605325451</v>
      </c>
      <c r="ADQ52" s="8">
        <f t="shared" si="33"/>
        <v>124.23544634542257</v>
      </c>
      <c r="ADR52" s="8">
        <f t="shared" si="33"/>
        <v>123.95566812025268</v>
      </c>
      <c r="ADS52" s="8">
        <f t="shared" si="33"/>
        <v>123.67651995564587</v>
      </c>
      <c r="ADT52" s="8">
        <f t="shared" si="33"/>
        <v>123.39800043270576</v>
      </c>
      <c r="ADU52" s="8">
        <f t="shared" si="33"/>
        <v>123.1201081357313</v>
      </c>
      <c r="ADV52" s="8">
        <f t="shared" si="33"/>
        <v>122.84284165220963</v>
      </c>
      <c r="ADW52" s="8">
        <f t="shared" si="33"/>
        <v>122.56619957280886</v>
      </c>
      <c r="ADX52" s="8">
        <f t="shared" si="33"/>
        <v>122.29018049137089</v>
      </c>
      <c r="ADY52" s="8">
        <f t="shared" si="33"/>
        <v>122.01478300490432</v>
      </c>
      <c r="ADZ52" s="8">
        <f t="shared" si="33"/>
        <v>121.74000571357726</v>
      </c>
      <c r="AEA52" s="8">
        <f t="shared" si="33"/>
        <v>121.46584722071029</v>
      </c>
      <c r="AEB52" s="8">
        <f t="shared" si="33"/>
        <v>121.19230613276925</v>
      </c>
      <c r="AEC52" s="8">
        <f t="shared" si="33"/>
        <v>120.91938105935824</v>
      </c>
      <c r="AED52" s="8">
        <f t="shared" si="33"/>
        <v>120.64707061321256</v>
      </c>
      <c r="AEE52" s="8">
        <f t="shared" si="33"/>
        <v>120.3753734101916</v>
      </c>
      <c r="AEF52" s="8">
        <f t="shared" si="33"/>
        <v>120.10428806927185</v>
      </c>
      <c r="AEG52" s="8">
        <f t="shared" si="33"/>
        <v>119.83381321253984</v>
      </c>
      <c r="AEH52" s="8">
        <f t="shared" si="33"/>
        <v>119.56394746518519</v>
      </c>
      <c r="AEI52" s="8">
        <f t="shared" si="33"/>
        <v>119.2946894554936</v>
      </c>
      <c r="AEJ52" s="8">
        <f t="shared" si="33"/>
        <v>119.02603781483982</v>
      </c>
      <c r="AEK52" s="8">
        <f t="shared" si="33"/>
        <v>118.75799117768081</v>
      </c>
      <c r="AEL52" s="8">
        <f t="shared" si="33"/>
        <v>118.49054818154866</v>
      </c>
      <c r="AEM52" s="8">
        <f t="shared" si="33"/>
        <v>118.22370746704381</v>
      </c>
      <c r="AEN52" s="8">
        <f t="shared" si="33"/>
        <v>117.95746767782802</v>
      </c>
      <c r="AEO52" s="8">
        <f t="shared" si="33"/>
        <v>117.69182746061755</v>
      </c>
      <c r="AEP52" s="8">
        <f t="shared" si="33"/>
        <v>117.42678546517624</v>
      </c>
      <c r="AEQ52" s="8">
        <f t="shared" si="33"/>
        <v>117.16234034430866</v>
      </c>
      <c r="AER52" s="8">
        <f t="shared" si="33"/>
        <v>116.89849075385327</v>
      </c>
      <c r="AES52" s="8">
        <f t="shared" si="33"/>
        <v>116.63523535267558</v>
      </c>
      <c r="AET52" s="8">
        <f t="shared" si="33"/>
        <v>116.37257280266135</v>
      </c>
      <c r="AEU52" s="8">
        <f t="shared" si="33"/>
        <v>116.11050176870975</v>
      </c>
      <c r="AEV52" s="8">
        <f t="shared" si="33"/>
        <v>115.84902091872661</v>
      </c>
      <c r="AEW52" s="8">
        <f t="shared" si="33"/>
        <v>115.58812892361763</v>
      </c>
      <c r="AEX52" s="8">
        <f t="shared" si="33"/>
        <v>115.32782445728164</v>
      </c>
      <c r="AEY52" s="8">
        <f t="shared" si="33"/>
        <v>115.06810619660384</v>
      </c>
      <c r="AEZ52" s="8">
        <f t="shared" si="33"/>
        <v>114.80897282144907</v>
      </c>
      <c r="AFA52" s="8">
        <f t="shared" si="33"/>
        <v>114.55042301465517</v>
      </c>
      <c r="AFB52" s="8">
        <f t="shared" si="33"/>
        <v>114.29245546202615</v>
      </c>
      <c r="AFC52" s="8">
        <f t="shared" si="33"/>
        <v>114.03506885232567</v>
      </c>
      <c r="AFD52" s="8">
        <f t="shared" ref="AFD52:AHO52" si="34">AFC52*(1-$C$43)</f>
        <v>113.77826187727022</v>
      </c>
      <c r="AFE52" s="8">
        <f t="shared" si="34"/>
        <v>113.52203323152261</v>
      </c>
      <c r="AFF52" s="8">
        <f t="shared" si="34"/>
        <v>113.26638161268522</v>
      </c>
      <c r="AFG52" s="8">
        <f t="shared" si="34"/>
        <v>113.01130572129345</v>
      </c>
      <c r="AFH52" s="8">
        <f t="shared" si="34"/>
        <v>112.75680426080909</v>
      </c>
      <c r="AFI52" s="8">
        <f t="shared" si="34"/>
        <v>112.50287593761375</v>
      </c>
      <c r="AFJ52" s="8">
        <f t="shared" si="34"/>
        <v>112.24951946100224</v>
      </c>
      <c r="AFK52" s="8">
        <f t="shared" si="34"/>
        <v>111.99673354317606</v>
      </c>
      <c r="AFL52" s="8">
        <f t="shared" si="34"/>
        <v>111.74451689923683</v>
      </c>
      <c r="AFM52" s="8">
        <f t="shared" si="34"/>
        <v>111.49286824717974</v>
      </c>
      <c r="AFN52" s="8">
        <f t="shared" si="34"/>
        <v>111.2417863078871</v>
      </c>
      <c r="AFO52" s="8">
        <f t="shared" si="34"/>
        <v>110.99126980512173</v>
      </c>
      <c r="AFP52" s="8">
        <f t="shared" si="34"/>
        <v>110.74131746552059</v>
      </c>
      <c r="AFQ52" s="8">
        <f t="shared" si="34"/>
        <v>110.49192801858824</v>
      </c>
      <c r="AFR52" s="8">
        <f t="shared" si="34"/>
        <v>110.24310019669038</v>
      </c>
      <c r="AFS52" s="8">
        <f t="shared" si="34"/>
        <v>109.99483273504742</v>
      </c>
      <c r="AFT52" s="8">
        <f t="shared" si="34"/>
        <v>109.74712437172809</v>
      </c>
      <c r="AFU52" s="8">
        <f t="shared" si="34"/>
        <v>109.49997384764296</v>
      </c>
      <c r="AFV52" s="8">
        <f t="shared" si="34"/>
        <v>109.25337990653807</v>
      </c>
      <c r="AFW52" s="8">
        <f t="shared" si="34"/>
        <v>109.00734129498855</v>
      </c>
      <c r="AFX52" s="8">
        <f t="shared" si="34"/>
        <v>108.76185676239223</v>
      </c>
      <c r="AFY52" s="8">
        <f t="shared" si="34"/>
        <v>108.51692506096332</v>
      </c>
      <c r="AFZ52" s="8">
        <f t="shared" si="34"/>
        <v>108.27254494572603</v>
      </c>
      <c r="AGA52" s="8">
        <f t="shared" si="34"/>
        <v>108.02871517450825</v>
      </c>
      <c r="AGB52" s="8">
        <f t="shared" si="34"/>
        <v>107.78543450793525</v>
      </c>
      <c r="AGC52" s="8">
        <f t="shared" si="34"/>
        <v>107.54270170942338</v>
      </c>
      <c r="AGD52" s="8">
        <f t="shared" si="34"/>
        <v>107.30051554517375</v>
      </c>
      <c r="AGE52" s="8">
        <f t="shared" si="34"/>
        <v>107.05887478416602</v>
      </c>
      <c r="AGF52" s="8">
        <f t="shared" si="34"/>
        <v>106.81777819815208</v>
      </c>
      <c r="AGG52" s="8">
        <f t="shared" si="34"/>
        <v>106.57722456164984</v>
      </c>
      <c r="AGH52" s="8">
        <f t="shared" si="34"/>
        <v>106.33721265193701</v>
      </c>
      <c r="AGI52" s="8">
        <f t="shared" si="34"/>
        <v>106.09774124904484</v>
      </c>
      <c r="AGJ52" s="8">
        <f t="shared" si="34"/>
        <v>105.858809135752</v>
      </c>
      <c r="AGK52" s="8">
        <f t="shared" si="34"/>
        <v>105.62041509757827</v>
      </c>
      <c r="AGL52" s="8">
        <f t="shared" si="34"/>
        <v>105.38255792277853</v>
      </c>
      <c r="AGM52" s="8">
        <f t="shared" si="34"/>
        <v>105.14523640233644</v>
      </c>
      <c r="AGN52" s="8">
        <f t="shared" si="34"/>
        <v>104.90844932995837</v>
      </c>
      <c r="AGO52" s="8">
        <f t="shared" si="34"/>
        <v>104.6721955020673</v>
      </c>
      <c r="AGP52" s="8">
        <f t="shared" si="34"/>
        <v>104.43647371779664</v>
      </c>
      <c r="AGQ52" s="8">
        <f t="shared" si="34"/>
        <v>104.20128277898417</v>
      </c>
      <c r="AGR52" s="8">
        <f t="shared" si="34"/>
        <v>103.96662149016589</v>
      </c>
      <c r="AGS52" s="8">
        <f t="shared" si="34"/>
        <v>103.73248865857003</v>
      </c>
      <c r="AGT52" s="8">
        <f t="shared" si="34"/>
        <v>103.49888309411094</v>
      </c>
      <c r="AGU52" s="8">
        <f t="shared" si="34"/>
        <v>103.265803609383</v>
      </c>
      <c r="AGV52" s="8">
        <f t="shared" si="34"/>
        <v>103.03324901965466</v>
      </c>
      <c r="AGW52" s="8">
        <f t="shared" si="34"/>
        <v>102.8012181428624</v>
      </c>
      <c r="AGX52" s="8">
        <f t="shared" si="34"/>
        <v>102.56970979960467</v>
      </c>
      <c r="AGY52" s="8">
        <f t="shared" si="34"/>
        <v>102.33872281313596</v>
      </c>
      <c r="AGZ52" s="8">
        <f t="shared" si="34"/>
        <v>102.10825600936077</v>
      </c>
      <c r="AHA52" s="8">
        <f t="shared" si="34"/>
        <v>101.87830821682769</v>
      </c>
      <c r="AHB52" s="8">
        <f t="shared" si="34"/>
        <v>101.64887826672339</v>
      </c>
      <c r="AHC52" s="8">
        <f t="shared" si="34"/>
        <v>101.41996499286672</v>
      </c>
      <c r="AHD52" s="8">
        <f t="shared" si="34"/>
        <v>101.19156723170279</v>
      </c>
      <c r="AHE52" s="8">
        <f t="shared" si="34"/>
        <v>100.963683822297</v>
      </c>
      <c r="AHF52" s="8">
        <f t="shared" si="34"/>
        <v>100.73631360632919</v>
      </c>
      <c r="AHG52" s="8">
        <f t="shared" si="34"/>
        <v>100.50945542808773</v>
      </c>
      <c r="AHH52" s="8">
        <f t="shared" si="34"/>
        <v>100.28310813446367</v>
      </c>
      <c r="AHI52" s="8">
        <f t="shared" si="34"/>
        <v>100.05727057494487</v>
      </c>
      <c r="AHJ52" s="8">
        <f t="shared" si="34"/>
        <v>99.831941601610083</v>
      </c>
      <c r="AHK52" s="8">
        <f t="shared" si="34"/>
        <v>99.607120069123255</v>
      </c>
      <c r="AHL52" s="8">
        <f t="shared" si="34"/>
        <v>99.38280483472758</v>
      </c>
      <c r="AHM52" s="8">
        <f t="shared" si="34"/>
        <v>99.158994758239771</v>
      </c>
      <c r="AHN52" s="8">
        <f t="shared" si="34"/>
        <v>98.935688702044217</v>
      </c>
      <c r="AHO52" s="8">
        <f t="shared" si="34"/>
        <v>98.71288553108721</v>
      </c>
      <c r="AHP52" s="8">
        <f t="shared" ref="AHP52:AKA52" si="35">AHO52*(1-$C$43)</f>
        <v>98.490584112871204</v>
      </c>
      <c r="AHQ52" s="8">
        <f t="shared" si="35"/>
        <v>98.268783317449021</v>
      </c>
      <c r="AHR52" s="8">
        <f t="shared" si="35"/>
        <v>98.047482017418119</v>
      </c>
      <c r="AHS52" s="8">
        <f t="shared" si="35"/>
        <v>97.826679087914897</v>
      </c>
      <c r="AHT52" s="8">
        <f t="shared" si="35"/>
        <v>97.60637340660891</v>
      </c>
      <c r="AHU52" s="8">
        <f t="shared" si="35"/>
        <v>97.386563853697226</v>
      </c>
      <c r="AHV52" s="8">
        <f t="shared" si="35"/>
        <v>97.167249311898701</v>
      </c>
      <c r="AHW52" s="8">
        <f t="shared" si="35"/>
        <v>96.948428666448308</v>
      </c>
      <c r="AHX52" s="8">
        <f t="shared" si="35"/>
        <v>96.730100805091467</v>
      </c>
      <c r="AHY52" s="8">
        <f t="shared" si="35"/>
        <v>96.512264618078405</v>
      </c>
      <c r="AHZ52" s="8">
        <f t="shared" si="35"/>
        <v>96.294918998158494</v>
      </c>
      <c r="AIA52" s="8">
        <f t="shared" si="35"/>
        <v>96.078062840574631</v>
      </c>
      <c r="AIB52" s="8">
        <f t="shared" si="35"/>
        <v>95.861695043057651</v>
      </c>
      <c r="AIC52" s="8">
        <f t="shared" si="35"/>
        <v>95.645814505820681</v>
      </c>
      <c r="AID52" s="8">
        <f t="shared" si="35"/>
        <v>95.430420131553575</v>
      </c>
      <c r="AIE52" s="8">
        <f t="shared" si="35"/>
        <v>95.215510825417311</v>
      </c>
      <c r="AIF52" s="8">
        <f t="shared" si="35"/>
        <v>95.001085495038467</v>
      </c>
      <c r="AIG52" s="8">
        <f t="shared" si="35"/>
        <v>94.787143050503644</v>
      </c>
      <c r="AIH52" s="8">
        <f t="shared" si="35"/>
        <v>94.573682404353903</v>
      </c>
      <c r="AII52" s="8">
        <f t="shared" si="35"/>
        <v>94.360702471579302</v>
      </c>
      <c r="AIJ52" s="8">
        <f t="shared" si="35"/>
        <v>94.148202169613299</v>
      </c>
      <c r="AIK52" s="8">
        <f t="shared" si="35"/>
        <v>93.936180418327325</v>
      </c>
      <c r="AIL52" s="8">
        <f t="shared" si="35"/>
        <v>93.724636140025254</v>
      </c>
      <c r="AIM52" s="8">
        <f t="shared" si="35"/>
        <v>93.513568259437918</v>
      </c>
      <c r="AIN52" s="8">
        <f t="shared" si="35"/>
        <v>93.302975703717664</v>
      </c>
      <c r="AIO52" s="8">
        <f t="shared" si="35"/>
        <v>93.092857402432884</v>
      </c>
      <c r="AIP52" s="8">
        <f t="shared" si="35"/>
        <v>92.8832122875626</v>
      </c>
      <c r="AIQ52" s="8">
        <f t="shared" si="35"/>
        <v>92.674039293491006</v>
      </c>
      <c r="AIR52" s="8">
        <f t="shared" si="35"/>
        <v>92.465337357002056</v>
      </c>
      <c r="AIS52" s="8">
        <f t="shared" si="35"/>
        <v>92.25710541727409</v>
      </c>
      <c r="AIT52" s="8">
        <f t="shared" si="35"/>
        <v>92.049342415874392</v>
      </c>
      <c r="AIU52" s="8">
        <f t="shared" si="35"/>
        <v>91.842047296753833</v>
      </c>
      <c r="AIV52" s="8">
        <f t="shared" si="35"/>
        <v>91.635219006241542</v>
      </c>
      <c r="AIW52" s="8">
        <f t="shared" si="35"/>
        <v>91.42885649303949</v>
      </c>
      <c r="AIX52" s="8">
        <f t="shared" si="35"/>
        <v>91.222958708217163</v>
      </c>
      <c r="AIY52" s="8">
        <f t="shared" si="35"/>
        <v>91.017524605206262</v>
      </c>
      <c r="AIZ52" s="8">
        <f t="shared" si="35"/>
        <v>90.812553139795341</v>
      </c>
      <c r="AJA52" s="8">
        <f t="shared" si="35"/>
        <v>90.608043270124526</v>
      </c>
      <c r="AJB52" s="8">
        <f t="shared" si="35"/>
        <v>90.403993956680196</v>
      </c>
      <c r="AJC52" s="8">
        <f t="shared" si="35"/>
        <v>90.200404162289743</v>
      </c>
      <c r="AJD52" s="8">
        <f t="shared" si="35"/>
        <v>89.997272852116268</v>
      </c>
      <c r="AJE52" s="8">
        <f t="shared" si="35"/>
        <v>89.794598993653295</v>
      </c>
      <c r="AJF52" s="8">
        <f t="shared" si="35"/>
        <v>89.592381556719587</v>
      </c>
      <c r="AJG52" s="8">
        <f t="shared" si="35"/>
        <v>89.390619513453856</v>
      </c>
      <c r="AJH52" s="8">
        <f t="shared" si="35"/>
        <v>89.18931183830955</v>
      </c>
      <c r="AJI52" s="8">
        <f t="shared" si="35"/>
        <v>88.988457508049677</v>
      </c>
      <c r="AJJ52" s="8">
        <f t="shared" si="35"/>
        <v>88.788055501741553</v>
      </c>
      <c r="AJK52" s="8">
        <f t="shared" si="35"/>
        <v>88.588104800751623</v>
      </c>
      <c r="AJL52" s="8">
        <f t="shared" si="35"/>
        <v>88.388604388740333</v>
      </c>
      <c r="AJM52" s="8">
        <f t="shared" si="35"/>
        <v>88.189553251656889</v>
      </c>
      <c r="AJN52" s="8">
        <f t="shared" si="35"/>
        <v>87.990950377734151</v>
      </c>
      <c r="AJO52" s="8">
        <f t="shared" si="35"/>
        <v>87.792794757483492</v>
      </c>
      <c r="AJP52" s="8">
        <f t="shared" si="35"/>
        <v>87.595085383689636</v>
      </c>
      <c r="AJQ52" s="8">
        <f t="shared" si="35"/>
        <v>87.39782125140556</v>
      </c>
      <c r="AJR52" s="8">
        <f t="shared" si="35"/>
        <v>87.201001357947391</v>
      </c>
      <c r="AJS52" s="8">
        <f t="shared" si="35"/>
        <v>87.004624702889288</v>
      </c>
      <c r="AJT52" s="8">
        <f t="shared" si="35"/>
        <v>86.808690288058372</v>
      </c>
      <c r="AJU52" s="8">
        <f t="shared" si="35"/>
        <v>86.613197117529666</v>
      </c>
      <c r="AJV52" s="8">
        <f t="shared" si="35"/>
        <v>86.41814419762099</v>
      </c>
      <c r="AJW52" s="8">
        <f t="shared" si="35"/>
        <v>86.223530536887949</v>
      </c>
      <c r="AJX52" s="8">
        <f t="shared" si="35"/>
        <v>86.029355146118874</v>
      </c>
      <c r="AJY52" s="8">
        <f t="shared" si="35"/>
        <v>85.835617038329815</v>
      </c>
      <c r="AJZ52" s="8">
        <f t="shared" si="35"/>
        <v>85.6423152287595</v>
      </c>
      <c r="AKA52" s="8">
        <f t="shared" si="35"/>
        <v>85.449448734864333</v>
      </c>
      <c r="AKB52" s="8">
        <f t="shared" ref="AKB52:ALO52" si="36">AKA52*(1-$C$43)</f>
        <v>85.257016576313418</v>
      </c>
      <c r="AKC52" s="8">
        <f t="shared" si="36"/>
        <v>85.065017774983559</v>
      </c>
      <c r="AKD52" s="8">
        <f t="shared" si="36"/>
        <v>84.873451354954298</v>
      </c>
      <c r="AKE52" s="8">
        <f t="shared" si="36"/>
        <v>84.682316342502943</v>
      </c>
      <c r="AKF52" s="8">
        <f t="shared" si="36"/>
        <v>84.491611766099624</v>
      </c>
      <c r="AKG52" s="8">
        <f t="shared" si="36"/>
        <v>84.30133665640237</v>
      </c>
      <c r="AKH52" s="8">
        <f t="shared" si="36"/>
        <v>84.111490046252143</v>
      </c>
      <c r="AKI52" s="8">
        <f t="shared" si="36"/>
        <v>83.922070970667974</v>
      </c>
      <c r="AKJ52" s="8">
        <f t="shared" si="36"/>
        <v>83.733078466842031</v>
      </c>
      <c r="AKK52" s="8">
        <f t="shared" si="36"/>
        <v>83.544511574134702</v>
      </c>
      <c r="AKL52" s="8">
        <f t="shared" si="36"/>
        <v>83.356369334069754</v>
      </c>
      <c r="AKM52" s="8">
        <f t="shared" si="36"/>
        <v>83.168650790329423</v>
      </c>
      <c r="AKN52" s="8">
        <f t="shared" si="36"/>
        <v>82.981354988749601</v>
      </c>
      <c r="AKO52" s="8">
        <f t="shared" si="36"/>
        <v>82.794480977314933</v>
      </c>
      <c r="AKP52" s="8">
        <f t="shared" si="36"/>
        <v>82.608027806154013</v>
      </c>
      <c r="AKQ52" s="8">
        <f t="shared" si="36"/>
        <v>82.421994527534551</v>
      </c>
      <c r="AKR52" s="8">
        <f t="shared" si="36"/>
        <v>82.236380195858544</v>
      </c>
      <c r="AKS52" s="8">
        <f t="shared" si="36"/>
        <v>82.051183867657471</v>
      </c>
      <c r="AKT52" s="8">
        <f t="shared" si="36"/>
        <v>81.866404601587504</v>
      </c>
      <c r="AKU52" s="8">
        <f t="shared" si="36"/>
        <v>81.68204145842472</v>
      </c>
      <c r="AKV52" s="8">
        <f t="shared" si="36"/>
        <v>81.498093501060339</v>
      </c>
      <c r="AKW52" s="8">
        <f t="shared" si="36"/>
        <v>81.314559794495949</v>
      </c>
      <c r="AKX52" s="8">
        <f t="shared" si="36"/>
        <v>81.131439405838748</v>
      </c>
      <c r="AKY52" s="8">
        <f t="shared" si="36"/>
        <v>80.948731404296794</v>
      </c>
      <c r="AKZ52" s="8">
        <f t="shared" si="36"/>
        <v>80.766434861174318</v>
      </c>
      <c r="ALA52" s="8">
        <f t="shared" si="36"/>
        <v>80.584548849866948</v>
      </c>
      <c r="ALB52" s="8">
        <f t="shared" si="36"/>
        <v>80.403072445857049</v>
      </c>
      <c r="ALC52" s="8">
        <f t="shared" si="36"/>
        <v>80.222004726708974</v>
      </c>
      <c r="ALD52" s="8">
        <f t="shared" si="36"/>
        <v>80.04134477206442</v>
      </c>
      <c r="ALE52" s="8">
        <f t="shared" si="36"/>
        <v>79.861091663637723</v>
      </c>
      <c r="ALF52" s="8">
        <f t="shared" si="36"/>
        <v>79.681244485211209</v>
      </c>
      <c r="ALG52" s="8">
        <f t="shared" si="36"/>
        <v>79.50180232263051</v>
      </c>
      <c r="ALH52" s="8">
        <f t="shared" si="36"/>
        <v>79.322764263799939</v>
      </c>
      <c r="ALI52" s="8">
        <f t="shared" si="36"/>
        <v>79.144129398677862</v>
      </c>
      <c r="ALJ52" s="8">
        <f t="shared" si="36"/>
        <v>78.965896819272032</v>
      </c>
      <c r="ALK52" s="8">
        <f t="shared" si="36"/>
        <v>78.788065619635034</v>
      </c>
      <c r="ALL52" s="8">
        <f t="shared" si="36"/>
        <v>78.610634895859619</v>
      </c>
      <c r="ALM52" s="8">
        <f t="shared" si="36"/>
        <v>78.433603746074141</v>
      </c>
      <c r="ALN52" s="8">
        <f t="shared" si="36"/>
        <v>78.256971270437973</v>
      </c>
      <c r="ALO52" s="8">
        <f t="shared" si="36"/>
        <v>78.080736571136939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729.58823529411791</v>
      </c>
      <c r="D53" s="8">
        <f t="shared" si="37"/>
        <v>713.67176724336821</v>
      </c>
      <c r="E53" s="8">
        <f t="shared" si="37"/>
        <v>698.10252786621186</v>
      </c>
      <c r="F53" s="8">
        <f t="shared" si="37"/>
        <v>682.87294213084033</v>
      </c>
      <c r="G53" s="8">
        <f t="shared" si="37"/>
        <v>667.97560025996245</v>
      </c>
      <c r="H53" s="8">
        <f t="shared" si="37"/>
        <v>653.40325412566358</v>
      </c>
      <c r="I53" s="8">
        <f t="shared" si="37"/>
        <v>639.1488137229145</v>
      </c>
      <c r="J53" s="8">
        <f t="shared" si="37"/>
        <v>625.20534372001021</v>
      </c>
      <c r="K53" s="8">
        <f t="shared" si="37"/>
        <v>611.56606008426729</v>
      </c>
      <c r="L53" s="8">
        <f t="shared" si="37"/>
        <v>598.22432678133089</v>
      </c>
      <c r="M53" s="8">
        <f t="shared" si="37"/>
        <v>585.17365254648962</v>
      </c>
      <c r="N53" s="8">
        <f t="shared" si="37"/>
        <v>572.40768772642627</v>
      </c>
      <c r="O53" s="8">
        <f t="shared" si="37"/>
        <v>559.92022118986893</v>
      </c>
      <c r="P53" s="8">
        <f t="shared" si="37"/>
        <v>547.70517730563665</v>
      </c>
      <c r="Q53" s="8">
        <f t="shared" si="37"/>
        <v>535.75661298661225</v>
      </c>
      <c r="R53" s="8">
        <f t="shared" si="37"/>
        <v>524.06871479820222</v>
      </c>
      <c r="S53" s="8">
        <f t="shared" si="37"/>
        <v>512.63579612987905</v>
      </c>
      <c r="T53" s="8">
        <f t="shared" si="37"/>
        <v>501.45229442842606</v>
      </c>
      <c r="U53" s="8">
        <f t="shared" si="37"/>
        <v>490.51276849154237</v>
      </c>
      <c r="V53" s="8">
        <f t="shared" si="37"/>
        <v>479.81189582048961</v>
      </c>
      <c r="W53" s="8">
        <f t="shared" si="37"/>
        <v>469.34447003049206</v>
      </c>
      <c r="X53" s="8">
        <f t="shared" si="37"/>
        <v>459.10539831763072</v>
      </c>
      <c r="Y53" s="8">
        <f t="shared" si="37"/>
        <v>449.08969898099946</v>
      </c>
      <c r="Z53" s="8">
        <f t="shared" si="37"/>
        <v>439.2924989989159</v>
      </c>
      <c r="AA53" s="8">
        <f t="shared" si="37"/>
        <v>429.70903165801013</v>
      </c>
      <c r="AB53" s="8">
        <f t="shared" si="37"/>
        <v>420.33463423403555</v>
      </c>
      <c r="AC53" s="8">
        <f t="shared" si="37"/>
        <v>411.16474572327508</v>
      </c>
      <c r="AD53" s="8">
        <f t="shared" si="37"/>
        <v>402.19490462343737</v>
      </c>
      <c r="AE53" s="8">
        <f t="shared" si="37"/>
        <v>393.42074676296613</v>
      </c>
      <c r="AF53" s="8">
        <f t="shared" si="37"/>
        <v>384.83800317770181</v>
      </c>
      <c r="AG53" s="8">
        <f t="shared" si="37"/>
        <v>376.44249803386833</v>
      </c>
      <c r="AH53" s="8">
        <f t="shared" si="37"/>
        <v>368.23014659636863</v>
      </c>
      <c r="AI53" s="8">
        <f t="shared" si="37"/>
        <v>360.19695324140542</v>
      </c>
      <c r="AJ53" s="8">
        <f t="shared" si="37"/>
        <v>352.3390095124567</v>
      </c>
      <c r="AK53" s="8">
        <f t="shared" si="37"/>
        <v>344.65249221866139</v>
      </c>
      <c r="AL53" s="8">
        <f t="shared" si="37"/>
        <v>337.13366157469119</v>
      </c>
      <c r="AM53" s="8">
        <f t="shared" si="37"/>
        <v>329.7788593812009</v>
      </c>
      <c r="AN53" s="8">
        <f t="shared" si="37"/>
        <v>322.58450724497493</v>
      </c>
      <c r="AO53" s="8">
        <f t="shared" si="37"/>
        <v>315.54710483790132</v>
      </c>
      <c r="AP53" s="8">
        <f t="shared" si="37"/>
        <v>308.66322819392769</v>
      </c>
      <c r="AQ53" s="8">
        <f t="shared" si="37"/>
        <v>301.92952804317156</v>
      </c>
      <c r="AR53" s="8">
        <f t="shared" si="37"/>
        <v>295.34272818237093</v>
      </c>
      <c r="AS53" s="8">
        <f t="shared" si="37"/>
        <v>288.89962388088651</v>
      </c>
      <c r="AT53" s="8">
        <f t="shared" si="37"/>
        <v>282.59708032147711</v>
      </c>
      <c r="AU53" s="8">
        <f t="shared" si="37"/>
        <v>276.43203107509134</v>
      </c>
      <c r="AV53" s="8">
        <f t="shared" si="37"/>
        <v>270.4014766089316</v>
      </c>
      <c r="AW53" s="8">
        <f t="shared" si="37"/>
        <v>264.50248282706701</v>
      </c>
      <c r="AX53" s="8">
        <f t="shared" si="37"/>
        <v>258.73217964288278</v>
      </c>
      <c r="AY53" s="8">
        <f t="shared" si="37"/>
        <v>253.0877595826735</v>
      </c>
      <c r="AZ53" s="8">
        <f t="shared" si="37"/>
        <v>247.56647641969931</v>
      </c>
      <c r="BA53" s="8">
        <f t="shared" si="37"/>
        <v>242.16564383804135</v>
      </c>
      <c r="BB53" s="8">
        <f t="shared" si="37"/>
        <v>236.88263412560588</v>
      </c>
      <c r="BC53" s="8">
        <f t="shared" si="37"/>
        <v>231.71487689564219</v>
      </c>
      <c r="BD53" s="8">
        <f t="shared" si="37"/>
        <v>226.65985783615017</v>
      </c>
      <c r="BE53" s="8">
        <f t="shared" si="37"/>
        <v>221.71511748657178</v>
      </c>
      <c r="BF53" s="8">
        <f t="shared" si="37"/>
        <v>216.87825004116863</v>
      </c>
      <c r="BG53" s="8">
        <f t="shared" si="37"/>
        <v>212.1469021785058</v>
      </c>
      <c r="BH53" s="8">
        <f t="shared" si="37"/>
        <v>207.51877191647037</v>
      </c>
      <c r="BI53" s="8">
        <f t="shared" si="37"/>
        <v>202.99160749226914</v>
      </c>
      <c r="BJ53" s="8">
        <f t="shared" si="37"/>
        <v>198.56320626685931</v>
      </c>
      <c r="BK53" s="8">
        <f t="shared" si="37"/>
        <v>194.23141365328075</v>
      </c>
      <c r="BL53" s="8">
        <f t="shared" si="37"/>
        <v>189.99412206836621</v>
      </c>
      <c r="BM53" s="8">
        <f t="shared" si="37"/>
        <v>185.84926990732185</v>
      </c>
      <c r="BN53" s="8">
        <f t="shared" si="37"/>
        <v>181.794840540677</v>
      </c>
      <c r="BO53" s="8">
        <f t="shared" ref="BO53:DZ53" si="38">BO52/(1+$C$41)^BO51</f>
        <v>177.82886133311703</v>
      </c>
      <c r="BP53" s="8">
        <f t="shared" si="38"/>
        <v>173.94940268372045</v>
      </c>
      <c r="BQ53" s="8">
        <f t="shared" si="38"/>
        <v>170.15457708713404</v>
      </c>
      <c r="BR53" s="8">
        <f t="shared" si="38"/>
        <v>166.44253821522921</v>
      </c>
      <c r="BS53" s="8">
        <f t="shared" si="38"/>
        <v>162.81148001879265</v>
      </c>
      <c r="BT53" s="8">
        <f t="shared" si="38"/>
        <v>159.25963584881404</v>
      </c>
      <c r="BU53" s="8">
        <f t="shared" si="38"/>
        <v>155.78527759694364</v>
      </c>
      <c r="BV53" s="8">
        <f t="shared" si="38"/>
        <v>152.3867148547013</v>
      </c>
      <c r="BW53" s="8">
        <f t="shared" si="38"/>
        <v>149.06229409102795</v>
      </c>
      <c r="BX53" s="8">
        <f t="shared" si="38"/>
        <v>145.81039784777937</v>
      </c>
      <c r="BY53" s="8">
        <f t="shared" si="38"/>
        <v>142.6294439527708</v>
      </c>
      <c r="BZ53" s="8">
        <f t="shared" si="38"/>
        <v>139.51788474998932</v>
      </c>
      <c r="CA53" s="8">
        <f t="shared" si="38"/>
        <v>136.47420634660034</v>
      </c>
      <c r="CB53" s="8">
        <f t="shared" si="38"/>
        <v>133.4969278763802</v>
      </c>
      <c r="CC53" s="8">
        <f t="shared" si="38"/>
        <v>130.58460077921825</v>
      </c>
      <c r="CD53" s="8">
        <f t="shared" si="38"/>
        <v>127.73580809633668</v>
      </c>
      <c r="CE53" s="8">
        <f t="shared" si="38"/>
        <v>124.94916378088602</v>
      </c>
      <c r="CF53" s="8">
        <f t="shared" si="38"/>
        <v>122.22331202357987</v>
      </c>
      <c r="CG53" s="8">
        <f t="shared" si="38"/>
        <v>119.55692659304192</v>
      </c>
      <c r="CH53" s="8">
        <f t="shared" si="38"/>
        <v>116.94871019054349</v>
      </c>
      <c r="CI53" s="8">
        <f t="shared" si="38"/>
        <v>114.39739381881803</v>
      </c>
      <c r="CJ53" s="8">
        <f t="shared" si="38"/>
        <v>111.90173616464516</v>
      </c>
      <c r="CK53" s="8">
        <f t="shared" si="38"/>
        <v>109.46052299490431</v>
      </c>
      <c r="CL53" s="8">
        <f t="shared" si="38"/>
        <v>107.0725665658037</v>
      </c>
      <c r="CM53" s="8">
        <f t="shared" si="38"/>
        <v>104.73670504499755</v>
      </c>
      <c r="CN53" s="8">
        <f t="shared" si="38"/>
        <v>102.45180194631001</v>
      </c>
      <c r="CO53" s="8">
        <f t="shared" si="38"/>
        <v>100.21674557679111</v>
      </c>
      <c r="CP53" s="8">
        <f t="shared" si="38"/>
        <v>98.030448495835444</v>
      </c>
      <c r="CQ53" s="8">
        <f t="shared" si="38"/>
        <v>95.891846986100816</v>
      </c>
      <c r="CR53" s="8">
        <f t="shared" si="38"/>
        <v>93.799900535968732</v>
      </c>
      <c r="CS53" s="8">
        <f t="shared" si="38"/>
        <v>91.75359133329583</v>
      </c>
      <c r="CT53" s="8">
        <f t="shared" si="38"/>
        <v>89.751923770209046</v>
      </c>
      <c r="CU53" s="8">
        <f t="shared" si="38"/>
        <v>87.79392395870444</v>
      </c>
      <c r="CV53" s="8">
        <f t="shared" si="38"/>
        <v>85.878639256813173</v>
      </c>
      <c r="CW53" s="8">
        <f t="shared" si="38"/>
        <v>84.005137805104738</v>
      </c>
      <c r="CX53" s="8">
        <f t="shared" si="38"/>
        <v>82.1725080733016</v>
      </c>
      <c r="CY53" s="8">
        <f t="shared" si="38"/>
        <v>80.379858416784813</v>
      </c>
      <c r="CZ53" s="8">
        <f t="shared" si="38"/>
        <v>78.626316642774711</v>
      </c>
      <c r="DA53" s="8">
        <f t="shared" si="38"/>
        <v>76.911029585975697</v>
      </c>
      <c r="DB53" s="8">
        <f t="shared" si="38"/>
        <v>75.233162693478491</v>
      </c>
      <c r="DC53" s="8">
        <f t="shared" si="38"/>
        <v>73.591899618718415</v>
      </c>
      <c r="DD53" s="8">
        <f t="shared" si="38"/>
        <v>71.986441824291234</v>
      </c>
      <c r="DE53" s="8">
        <f t="shared" si="38"/>
        <v>70.416008193434237</v>
      </c>
      <c r="DF53" s="8">
        <f t="shared" si="38"/>
        <v>68.879834649982953</v>
      </c>
      <c r="DG53" s="8">
        <f t="shared" si="38"/>
        <v>67.377173786618812</v>
      </c>
      <c r="DH53" s="8">
        <f t="shared" si="38"/>
        <v>65.907294501226801</v>
      </c>
      <c r="DI53" s="8">
        <f t="shared" si="38"/>
        <v>64.469481641186334</v>
      </c>
      <c r="DJ53" s="8">
        <f t="shared" si="38"/>
        <v>63.063035655421928</v>
      </c>
      <c r="DK53" s="8">
        <f t="shared" si="38"/>
        <v>61.68727225404502</v>
      </c>
      <c r="DL53" s="8">
        <f t="shared" si="38"/>
        <v>60.341522075420492</v>
      </c>
      <c r="DM53" s="8">
        <f t="shared" si="38"/>
        <v>59.025130360496718</v>
      </c>
      <c r="DN53" s="8">
        <f t="shared" si="38"/>
        <v>57.737456634240068</v>
      </c>
      <c r="DO53" s="8">
        <f t="shared" si="38"/>
        <v>56.477874394019381</v>
      </c>
      <c r="DP53" s="8">
        <f t="shared" si="38"/>
        <v>55.245770804788265</v>
      </c>
      <c r="DQ53" s="8">
        <f t="shared" si="38"/>
        <v>54.040546400917549</v>
      </c>
      <c r="DR53" s="8">
        <f t="shared" si="38"/>
        <v>52.861614794532031</v>
      </c>
      <c r="DS53" s="8">
        <f t="shared" si="38"/>
        <v>51.70840239021053</v>
      </c>
      <c r="DT53" s="8">
        <f t="shared" si="38"/>
        <v>50.580348105909579</v>
      </c>
      <c r="DU53" s="8">
        <f t="shared" si="38"/>
        <v>49.476903099975566</v>
      </c>
      <c r="DV53" s="8">
        <f t="shared" si="38"/>
        <v>48.397530504112169</v>
      </c>
      <c r="DW53" s="8">
        <f t="shared" si="38"/>
        <v>47.341705162173433</v>
      </c>
      <c r="DX53" s="8">
        <f t="shared" si="38"/>
        <v>46.308913374655113</v>
      </c>
      <c r="DY53" s="8">
        <f t="shared" si="38"/>
        <v>45.298652648760189</v>
      </c>
      <c r="DZ53" s="8">
        <f t="shared" si="38"/>
        <v>44.310431453916841</v>
      </c>
      <c r="EA53" s="8">
        <f t="shared" ref="EA53:GL53" si="39">EA52/(1+$C$41)^EA51</f>
        <v>43.343768982630017</v>
      </c>
      <c r="EB53" s="8">
        <f t="shared" si="39"/>
        <v>42.398194916550125</v>
      </c>
      <c r="EC53" s="8">
        <f t="shared" si="39"/>
        <v>41.473249197645153</v>
      </c>
      <c r="ED53" s="8">
        <f t="shared" si="39"/>
        <v>40.568481804364765</v>
      </c>
      <c r="EE53" s="8">
        <f t="shared" si="39"/>
        <v>39.683452532687575</v>
      </c>
      <c r="EF53" s="8">
        <f t="shared" si="39"/>
        <v>38.817730781945066</v>
      </c>
      <c r="EG53" s="8">
        <f t="shared" si="39"/>
        <v>37.970895345317771</v>
      </c>
      <c r="EH53" s="8">
        <f t="shared" si="39"/>
        <v>37.142534204902077</v>
      </c>
      <c r="EI53" s="8">
        <f t="shared" si="39"/>
        <v>36.332244331247686</v>
      </c>
      <c r="EJ53" s="8">
        <f t="shared" si="39"/>
        <v>35.539631487268345</v>
      </c>
      <c r="EK53" s="8">
        <f t="shared" si="39"/>
        <v>34.764310036430416</v>
      </c>
      <c r="EL53" s="8">
        <f t="shared" si="39"/>
        <v>34.005902755125852</v>
      </c>
      <c r="EM53" s="8">
        <f t="shared" si="39"/>
        <v>33.264040649138536</v>
      </c>
      <c r="EN53" s="8">
        <f t="shared" si="39"/>
        <v>32.538362774114383</v>
      </c>
      <c r="EO53" s="8">
        <f t="shared" si="39"/>
        <v>31.828516059948129</v>
      </c>
      <c r="EP53" s="8">
        <f t="shared" si="39"/>
        <v>31.134155139001095</v>
      </c>
      <c r="EQ53" s="8">
        <f t="shared" si="39"/>
        <v>30.45494217806673</v>
      </c>
      <c r="ER53" s="8">
        <f t="shared" si="39"/>
        <v>29.790546714001696</v>
      </c>
      <c r="ES53" s="8">
        <f t="shared" si="39"/>
        <v>29.140645492942905</v>
      </c>
      <c r="ET53" s="8">
        <f t="shared" si="39"/>
        <v>28.50492231303215</v>
      </c>
      <c r="EU53" s="8">
        <f t="shared" si="39"/>
        <v>27.883067870571765</v>
      </c>
      <c r="EV53" s="8">
        <f t="shared" si="39"/>
        <v>27.274779609536505</v>
      </c>
      <c r="EW53" s="8">
        <f t="shared" si="39"/>
        <v>26.679761574368463</v>
      </c>
      <c r="EX53" s="8">
        <f t="shared" si="39"/>
        <v>26.097724265983313</v>
      </c>
      <c r="EY53" s="8">
        <f t="shared" si="39"/>
        <v>25.528384500917962</v>
      </c>
      <c r="EZ53" s="8">
        <f t="shared" si="39"/>
        <v>24.971465273550873</v>
      </c>
      <c r="FA53" s="8">
        <f t="shared" si="39"/>
        <v>24.426695621328275</v>
      </c>
      <c r="FB53" s="8">
        <f t="shared" si="39"/>
        <v>23.893810492930431</v>
      </c>
      <c r="FC53" s="8">
        <f t="shared" si="39"/>
        <v>23.372550619314069</v>
      </c>
      <c r="FD53" s="8">
        <f t="shared" si="39"/>
        <v>22.862662387568008</v>
      </c>
      <c r="FE53" s="8">
        <f t="shared" si="39"/>
        <v>22.363897717520793</v>
      </c>
      <c r="FF53" s="8">
        <f t="shared" si="39"/>
        <v>21.876013941040128</v>
      </c>
      <c r="FG53" s="8">
        <f t="shared" si="39"/>
        <v>21.398773683965594</v>
      </c>
      <c r="FH53" s="8">
        <f t="shared" si="39"/>
        <v>20.93194475061696</v>
      </c>
      <c r="FI53" s="8">
        <f t="shared" si="39"/>
        <v>20.475300010822128</v>
      </c>
      <c r="FJ53" s="8">
        <f t="shared" si="39"/>
        <v>20.028617289409567</v>
      </c>
      <c r="FK53" s="8">
        <f t="shared" si="39"/>
        <v>19.591679258111579</v>
      </c>
      <c r="FL53" s="8">
        <f t="shared" si="39"/>
        <v>19.164273329825793</v>
      </c>
      <c r="FM53" s="8">
        <f t="shared" si="39"/>
        <v>18.746191555183366</v>
      </c>
      <c r="FN53" s="8">
        <f t="shared" si="39"/>
        <v>18.337230521373616</v>
      </c>
      <c r="FO53" s="8">
        <f t="shared" si="39"/>
        <v>17.937191253175961</v>
      </c>
      <c r="FP53" s="8">
        <f t="shared" si="39"/>
        <v>17.545879116150797</v>
      </c>
      <c r="FQ53" s="8">
        <f t="shared" si="39"/>
        <v>17.163103721942377</v>
      </c>
      <c r="FR53" s="8">
        <f t="shared" si="39"/>
        <v>16.788678835647609</v>
      </c>
      <c r="FS53" s="8">
        <f t="shared" si="39"/>
        <v>16.42242228520562</v>
      </c>
      <c r="FT53" s="8">
        <f t="shared" si="39"/>
        <v>16.064155872764051</v>
      </c>
      <c r="FU53" s="8">
        <f t="shared" si="39"/>
        <v>15.713705287979012</v>
      </c>
      <c r="FV53" s="8">
        <f t="shared" si="39"/>
        <v>15.370900023206353</v>
      </c>
      <c r="FW53" s="8">
        <f t="shared" si="39"/>
        <v>15.035573290543226</v>
      </c>
      <c r="FX53" s="8">
        <f t="shared" si="39"/>
        <v>14.707561940679339</v>
      </c>
      <c r="FY53" s="8">
        <f t="shared" si="39"/>
        <v>14.386706383518558</v>
      </c>
      <c r="FZ53" s="8">
        <f t="shared" si="39"/>
        <v>14.072850510532227</v>
      </c>
      <c r="GA53" s="8">
        <f t="shared" si="39"/>
        <v>13.765841618806382</v>
      </c>
      <c r="GB53" s="8">
        <f t="shared" si="39"/>
        <v>13.465530336745909</v>
      </c>
      <c r="GC53" s="8">
        <f t="shared" si="39"/>
        <v>13.17177055139957</v>
      </c>
      <c r="GD53" s="8">
        <f t="shared" si="39"/>
        <v>12.884419337370408</v>
      </c>
      <c r="GE53" s="8">
        <f t="shared" si="39"/>
        <v>12.603336887277107</v>
      </c>
      <c r="GF53" s="8">
        <f t="shared" si="39"/>
        <v>12.328386443732311</v>
      </c>
      <c r="GG53" s="8">
        <f t="shared" si="39"/>
        <v>12.05943423280493</v>
      </c>
      <c r="GH53" s="8">
        <f t="shared" si="39"/>
        <v>11.796349398933971</v>
      </c>
      <c r="GI53" s="8">
        <f t="shared" si="39"/>
        <v>11.539003941262326</v>
      </c>
      <c r="GJ53" s="8">
        <f t="shared" si="39"/>
        <v>11.287272651359412</v>
      </c>
      <c r="GK53" s="8">
        <f t="shared" si="39"/>
        <v>11.041033052302504</v>
      </c>
      <c r="GL53" s="8">
        <f t="shared" si="39"/>
        <v>10.800165339086977</v>
      </c>
      <c r="GM53" s="8">
        <f t="shared" ref="GM53:IX53" si="40">GM52/(1+$C$41)^GM51</f>
        <v>10.56455232033662</v>
      </c>
      <c r="GN53" s="8">
        <f t="shared" si="40"/>
        <v>10.334079361285513</v>
      </c>
      <c r="GO53" s="8">
        <f t="shared" si="40"/>
        <v>10.108634328003822</v>
      </c>
      <c r="GP53" s="8">
        <f t="shared" si="40"/>
        <v>9.8881075328403512</v>
      </c>
      <c r="GQ53" s="8">
        <f t="shared" si="40"/>
        <v>9.6723916810552879</v>
      </c>
      <c r="GR53" s="8">
        <f t="shared" si="40"/>
        <v>9.4613818186172072</v>
      </c>
      <c r="GS53" s="8">
        <f t="shared" si="40"/>
        <v>9.2549752811389023</v>
      </c>
      <c r="GT53" s="8">
        <f t="shared" si="40"/>
        <v>9.0530716439272307</v>
      </c>
      <c r="GU53" s="8">
        <f t="shared" si="40"/>
        <v>8.8555726731226549</v>
      </c>
      <c r="GV53" s="8">
        <f t="shared" si="40"/>
        <v>8.6623822779046868</v>
      </c>
      <c r="GW53" s="8">
        <f t="shared" si="40"/>
        <v>8.4734064637400479</v>
      </c>
      <c r="GX53" s="8">
        <f t="shared" si="40"/>
        <v>8.2885532866506892</v>
      </c>
      <c r="GY53" s="8">
        <f t="shared" si="40"/>
        <v>8.1077328084795592</v>
      </c>
      <c r="GZ53" s="8">
        <f t="shared" si="40"/>
        <v>7.9308570531322191</v>
      </c>
      <c r="HA53" s="8">
        <f t="shared" si="40"/>
        <v>7.7578399637731046</v>
      </c>
      <c r="HB53" s="8">
        <f t="shared" si="40"/>
        <v>7.5885973609555748</v>
      </c>
      <c r="HC53" s="8">
        <f t="shared" si="40"/>
        <v>7.4230469016653942</v>
      </c>
      <c r="HD53" s="8">
        <f t="shared" si="40"/>
        <v>7.2611080392576905</v>
      </c>
      <c r="HE53" s="8">
        <f t="shared" si="40"/>
        <v>7.1027019842679229</v>
      </c>
      <c r="HF53" s="8">
        <f t="shared" si="40"/>
        <v>6.9477516660777958</v>
      </c>
      <c r="HG53" s="8">
        <f t="shared" si="40"/>
        <v>6.796181695417439</v>
      </c>
      <c r="HH53" s="8">
        <f t="shared" si="40"/>
        <v>6.6479183276856446</v>
      </c>
      <c r="HI53" s="8">
        <f t="shared" si="40"/>
        <v>6.5028894270702926</v>
      </c>
      <c r="HJ53" s="8">
        <f t="shared" si="40"/>
        <v>6.3610244314514999</v>
      </c>
      <c r="HK53" s="8">
        <f t="shared" si="40"/>
        <v>6.222254318070461</v>
      </c>
      <c r="HL53" s="8">
        <f t="shared" si="40"/>
        <v>6.0865115699472216</v>
      </c>
      <c r="HM53" s="8">
        <f t="shared" si="40"/>
        <v>5.9537301430310796</v>
      </c>
      <c r="HN53" s="8">
        <f t="shared" si="40"/>
        <v>5.8238454340676196</v>
      </c>
      <c r="HO53" s="8">
        <f t="shared" si="40"/>
        <v>5.6967942491667642</v>
      </c>
      <c r="HP53" s="8">
        <f t="shared" si="40"/>
        <v>5.5725147730565103</v>
      </c>
      <c r="HQ53" s="8">
        <f t="shared" si="40"/>
        <v>5.4509465390074396</v>
      </c>
      <c r="HR53" s="8">
        <f t="shared" si="40"/>
        <v>5.3320303994133278</v>
      </c>
      <c r="HS53" s="8">
        <f t="shared" si="40"/>
        <v>5.2157084970135772</v>
      </c>
      <c r="HT53" s="8">
        <f t="shared" si="40"/>
        <v>5.1019242367434341</v>
      </c>
      <c r="HU53" s="8">
        <f t="shared" si="40"/>
        <v>4.9906222581983206</v>
      </c>
      <c r="HV53" s="8">
        <f t="shared" si="40"/>
        <v>4.88174840869888</v>
      </c>
      <c r="HW53" s="8">
        <f t="shared" si="40"/>
        <v>4.7752497169436179</v>
      </c>
      <c r="HX53" s="8">
        <f t="shared" si="40"/>
        <v>4.6710743672363328</v>
      </c>
      <c r="HY53" s="8">
        <f t="shared" si="40"/>
        <v>4.5691716742758022</v>
      </c>
      <c r="HZ53" s="8">
        <f t="shared" si="40"/>
        <v>4.4694920584954234</v>
      </c>
      <c r="IA53" s="8">
        <f t="shared" si="40"/>
        <v>4.3719870219408739</v>
      </c>
      <c r="IB53" s="8">
        <f t="shared" si="40"/>
        <v>4.2766091246739837</v>
      </c>
      <c r="IC53" s="8">
        <f t="shared" si="40"/>
        <v>4.1833119616913903</v>
      </c>
      <c r="ID53" s="8">
        <f t="shared" si="40"/>
        <v>4.0920501403467258</v>
      </c>
      <c r="IE53" s="8">
        <f t="shared" si="40"/>
        <v>4.0027792582653587</v>
      </c>
      <c r="IF53" s="8">
        <f t="shared" si="40"/>
        <v>3.9154558817409257</v>
      </c>
      <c r="IG53" s="8">
        <f t="shared" si="40"/>
        <v>3.830037524603183</v>
      </c>
      <c r="IH53" s="8">
        <f t="shared" si="40"/>
        <v>3.7464826275468388</v>
      </c>
      <c r="II53" s="8">
        <f t="shared" si="40"/>
        <v>3.6647505379113756</v>
      </c>
      <c r="IJ53" s="8">
        <f t="shared" si="40"/>
        <v>3.5848014899019596</v>
      </c>
      <c r="IK53" s="8">
        <f t="shared" si="40"/>
        <v>3.5065965852418639</v>
      </c>
      <c r="IL53" s="8">
        <f t="shared" si="40"/>
        <v>3.4300977742469594</v>
      </c>
      <c r="IM53" s="8">
        <f t="shared" si="40"/>
        <v>3.355267837313094</v>
      </c>
      <c r="IN53" s="8">
        <f t="shared" si="40"/>
        <v>3.2820703668073179</v>
      </c>
      <c r="IO53" s="8">
        <f t="shared" si="40"/>
        <v>3.2104697493541852</v>
      </c>
      <c r="IP53" s="8">
        <f t="shared" si="40"/>
        <v>3.1404311485084691</v>
      </c>
      <c r="IQ53" s="8">
        <f t="shared" si="40"/>
        <v>3.0719204878059099</v>
      </c>
      <c r="IR53" s="8">
        <f t="shared" si="40"/>
        <v>3.0049044341836968</v>
      </c>
      <c r="IS53" s="8">
        <f t="shared" si="40"/>
        <v>2.9393503817626621</v>
      </c>
      <c r="IT53" s="8">
        <f t="shared" si="40"/>
        <v>2.8752264359832669</v>
      </c>
      <c r="IU53" s="8">
        <f t="shared" si="40"/>
        <v>2.8125013980876785</v>
      </c>
      <c r="IV53" s="8">
        <f t="shared" si="40"/>
        <v>2.7511447499403774</v>
      </c>
      <c r="IW53" s="8">
        <f t="shared" si="40"/>
        <v>2.691126639179914</v>
      </c>
      <c r="IX53" s="8">
        <f t="shared" si="40"/>
        <v>2.6324178646945882</v>
      </c>
      <c r="IY53" s="8">
        <f t="shared" ref="IY53:LJ53" si="41">IY52/(1+$C$41)^IY51</f>
        <v>2.5749898624149963</v>
      </c>
      <c r="IZ53" s="8">
        <f t="shared" si="41"/>
        <v>2.518814691416507</v>
      </c>
      <c r="JA53" s="8">
        <f t="shared" si="41"/>
        <v>2.4638650203249388</v>
      </c>
      <c r="JB53" s="8">
        <f t="shared" si="41"/>
        <v>2.4101141140187909</v>
      </c>
      <c r="JC53" s="8">
        <f t="shared" si="41"/>
        <v>2.3575358206215884</v>
      </c>
      <c r="JD53" s="8">
        <f t="shared" si="41"/>
        <v>2.3061045587779887</v>
      </c>
      <c r="JE53" s="8">
        <f t="shared" si="41"/>
        <v>2.2557953052074717</v>
      </c>
      <c r="JF53" s="8">
        <f t="shared" si="41"/>
        <v>2.2065835825295528</v>
      </c>
      <c r="JG53" s="8">
        <f t="shared" si="41"/>
        <v>2.1584454473546044</v>
      </c>
      <c r="JH53" s="8">
        <f t="shared" si="41"/>
        <v>2.111357478634472</v>
      </c>
      <c r="JI53" s="8">
        <f t="shared" si="41"/>
        <v>2.0652967662672426</v>
      </c>
      <c r="JJ53" s="8">
        <f t="shared" si="41"/>
        <v>2.0202408999505961</v>
      </c>
      <c r="JK53" s="8">
        <f t="shared" si="41"/>
        <v>1.9761679582783409</v>
      </c>
      <c r="JL53" s="8">
        <f t="shared" si="41"/>
        <v>1.9330564980748017</v>
      </c>
      <c r="JM53" s="8">
        <f t="shared" si="41"/>
        <v>1.8908855439618997</v>
      </c>
      <c r="JN53" s="8">
        <f t="shared" si="41"/>
        <v>1.8496345781538208</v>
      </c>
      <c r="JO53" s="8">
        <f t="shared" si="41"/>
        <v>1.8092835304743315</v>
      </c>
      <c r="JP53" s="8">
        <f t="shared" si="41"/>
        <v>1.7698127685918663</v>
      </c>
      <c r="JQ53" s="8">
        <f t="shared" si="41"/>
        <v>1.7312030884676444</v>
      </c>
      <c r="JR53" s="8">
        <f t="shared" si="41"/>
        <v>1.6934357050121718</v>
      </c>
      <c r="JS53" s="8">
        <f t="shared" si="41"/>
        <v>1.6564922429455728</v>
      </c>
      <c r="JT53" s="8">
        <f t="shared" si="41"/>
        <v>1.6203547278573132</v>
      </c>
      <c r="JU53" s="8">
        <f t="shared" si="41"/>
        <v>1.5850055774609595</v>
      </c>
      <c r="JV53" s="8">
        <f t="shared" si="41"/>
        <v>1.5504275930397229</v>
      </c>
      <c r="JW53" s="8">
        <f t="shared" si="41"/>
        <v>1.5166039510786249</v>
      </c>
      <c r="JX53" s="8">
        <f t="shared" si="41"/>
        <v>1.4835181950792116</v>
      </c>
      <c r="JY53" s="8">
        <f t="shared" si="41"/>
        <v>1.4511542275528364</v>
      </c>
      <c r="JZ53" s="8">
        <f t="shared" si="41"/>
        <v>1.4194963021886147</v>
      </c>
      <c r="KA53" s="8">
        <f t="shared" si="41"/>
        <v>1.3885290161922412</v>
      </c>
      <c r="KB53" s="8">
        <f t="shared" si="41"/>
        <v>1.3582373027919374</v>
      </c>
      <c r="KC53" s="8">
        <f t="shared" si="41"/>
        <v>1.3286064239078923</v>
      </c>
      <c r="KD53" s="8">
        <f t="shared" si="41"/>
        <v>1.299621962981619</v>
      </c>
      <c r="KE53" s="8">
        <f t="shared" si="41"/>
        <v>1.2712698179617494</v>
      </c>
      <c r="KF53" s="8">
        <f t="shared" si="41"/>
        <v>1.2435361944428427</v>
      </c>
      <c r="KG53" s="8">
        <f t="shared" si="41"/>
        <v>1.2164075989538798</v>
      </c>
      <c r="KH53" s="8">
        <f t="shared" si="41"/>
        <v>1.1898708323931722</v>
      </c>
      <c r="KI53" s="8">
        <f t="shared" si="41"/>
        <v>1.1639129836064925</v>
      </c>
      <c r="KJ53" s="8">
        <f t="shared" si="41"/>
        <v>1.1385214231053045</v>
      </c>
      <c r="KK53" s="8">
        <f t="shared" si="41"/>
        <v>1.1136837969220312</v>
      </c>
      <c r="KL53" s="8">
        <f t="shared" si="41"/>
        <v>1.0893880205993747</v>
      </c>
      <c r="KM53" s="8">
        <f t="shared" si="41"/>
        <v>1.0656222733107696</v>
      </c>
      <c r="KN53" s="8">
        <f t="shared" si="41"/>
        <v>1.0423749921090921</v>
      </c>
      <c r="KO53" s="8">
        <f t="shared" si="41"/>
        <v>1.0196348663008457</v>
      </c>
      <c r="KP53" s="8">
        <f t="shared" si="41"/>
        <v>0.99739083194307443</v>
      </c>
      <c r="KQ53" s="8">
        <f t="shared" si="41"/>
        <v>0.97563206646033185</v>
      </c>
      <c r="KR53" s="8">
        <f t="shared" si="41"/>
        <v>0.95434798337908155</v>
      </c>
      <c r="KS53" s="8">
        <f t="shared" si="41"/>
        <v>0.9335282271769727</v>
      </c>
      <c r="KT53" s="8">
        <f t="shared" si="41"/>
        <v>0.91316266824448045</v>
      </c>
      <c r="KU53" s="8">
        <f t="shared" si="41"/>
        <v>0.89324139795646451</v>
      </c>
      <c r="KV53" s="8">
        <f t="shared" si="41"/>
        <v>0.87375472385124175</v>
      </c>
      <c r="KW53" s="8">
        <f t="shared" si="41"/>
        <v>0.85469316491483216</v>
      </c>
      <c r="KX53" s="8">
        <f t="shared" si="41"/>
        <v>0.8360474469680822</v>
      </c>
      <c r="KY53" s="8">
        <f t="shared" si="41"/>
        <v>0.8178084981544218</v>
      </c>
      <c r="KZ53" s="8">
        <f t="shared" si="41"/>
        <v>0.79996744452605673</v>
      </c>
      <c r="LA53" s="8">
        <f t="shared" si="41"/>
        <v>0.78251560572645518</v>
      </c>
      <c r="LB53" s="8">
        <f t="shared" si="41"/>
        <v>0.7654444907670187</v>
      </c>
      <c r="LC53" s="8">
        <f t="shared" si="41"/>
        <v>0.74874579389589346</v>
      </c>
      <c r="LD53" s="8">
        <f t="shared" si="41"/>
        <v>0.73241139055690185</v>
      </c>
      <c r="LE53" s="8">
        <f t="shared" si="41"/>
        <v>0.71643333343663518</v>
      </c>
      <c r="LF53" s="8">
        <f t="shared" si="41"/>
        <v>0.70080384859778011</v>
      </c>
      <c r="LG53" s="8">
        <f t="shared" si="41"/>
        <v>0.68551533169680179</v>
      </c>
      <c r="LH53" s="8">
        <f t="shared" si="41"/>
        <v>0.6705603442841378</v>
      </c>
      <c r="LI53" s="8">
        <f t="shared" si="41"/>
        <v>0.65593161018510793</v>
      </c>
      <c r="LJ53" s="8">
        <f t="shared" si="41"/>
        <v>0.64162201195977542</v>
      </c>
      <c r="LK53" s="8">
        <f t="shared" ref="LK53:NV53" si="42">LK52/(1+$C$41)^LK51</f>
        <v>0.62762458744004102</v>
      </c>
      <c r="LL53" s="8">
        <f t="shared" si="42"/>
        <v>0.61393252634228057</v>
      </c>
      <c r="LM53" s="8">
        <f t="shared" si="42"/>
        <v>0.6005391669538801</v>
      </c>
      <c r="LN53" s="8">
        <f t="shared" si="42"/>
        <v>0.58743799289205889</v>
      </c>
      <c r="LO53" s="8">
        <f t="shared" si="42"/>
        <v>0.57462262993339797</v>
      </c>
      <c r="LP53" s="8">
        <f t="shared" si="42"/>
        <v>0.56208684291253719</v>
      </c>
      <c r="LQ53" s="8">
        <f t="shared" si="42"/>
        <v>0.54982453268852749</v>
      </c>
      <c r="LR53" s="8">
        <f t="shared" si="42"/>
        <v>0.53782973317736571</v>
      </c>
      <c r="LS53" s="8">
        <f t="shared" si="42"/>
        <v>0.52609660844926509</v>
      </c>
      <c r="LT53" s="8">
        <f t="shared" si="42"/>
        <v>0.51461944988925212</v>
      </c>
      <c r="LU53" s="8">
        <f t="shared" si="42"/>
        <v>0.5033926734197075</v>
      </c>
      <c r="LV53" s="8">
        <f t="shared" si="42"/>
        <v>0.49241081678349619</v>
      </c>
      <c r="LW53" s="8">
        <f t="shared" si="42"/>
        <v>0.48166853688637234</v>
      </c>
      <c r="LX53" s="8">
        <f t="shared" si="42"/>
        <v>0.47116060719735708</v>
      </c>
      <c r="LY53" s="8">
        <f t="shared" si="42"/>
        <v>0.4608819152058321</v>
      </c>
      <c r="LZ53" s="8">
        <f t="shared" si="42"/>
        <v>0.45082745993410639</v>
      </c>
      <c r="MA53" s="8">
        <f t="shared" si="42"/>
        <v>0.44099234950424976</v>
      </c>
      <c r="MB53" s="8">
        <f t="shared" si="42"/>
        <v>0.43137179875800608</v>
      </c>
      <c r="MC53" s="8">
        <f t="shared" si="42"/>
        <v>0.42196112692863041</v>
      </c>
      <c r="MD53" s="8">
        <f t="shared" si="42"/>
        <v>0.41275575536351677</v>
      </c>
      <c r="ME53" s="8">
        <f t="shared" si="42"/>
        <v>0.40375120529650793</v>
      </c>
      <c r="MF53" s="8">
        <f t="shared" si="42"/>
        <v>0.39494309566880409</v>
      </c>
      <c r="MG53" s="8">
        <f t="shared" si="42"/>
        <v>0.38632714099740989</v>
      </c>
      <c r="MH53" s="8">
        <f t="shared" si="42"/>
        <v>0.37789914929008206</v>
      </c>
      <c r="MI53" s="8">
        <f t="shared" si="42"/>
        <v>0.36965502000576539</v>
      </c>
      <c r="MJ53" s="8">
        <f t="shared" si="42"/>
        <v>0.36159074205952196</v>
      </c>
      <c r="MK53" s="8">
        <f t="shared" si="42"/>
        <v>0.35370239187098423</v>
      </c>
      <c r="ML53" s="8">
        <f t="shared" si="42"/>
        <v>0.34598613145538304</v>
      </c>
      <c r="MM53" s="8">
        <f t="shared" si="42"/>
        <v>0.33843820655622109</v>
      </c>
      <c r="MN53" s="8">
        <f t="shared" si="42"/>
        <v>0.33105494481868281</v>
      </c>
      <c r="MO53" s="8">
        <f t="shared" si="42"/>
        <v>0.3238327540028933</v>
      </c>
      <c r="MP53" s="8">
        <f t="shared" si="42"/>
        <v>0.31676812023615564</v>
      </c>
      <c r="MQ53" s="8">
        <f t="shared" si="42"/>
        <v>0.30985760630331738</v>
      </c>
      <c r="MR53" s="8">
        <f t="shared" si="42"/>
        <v>0.30309784997443368</v>
      </c>
      <c r="MS53" s="8">
        <f t="shared" si="42"/>
        <v>0.29648556236891294</v>
      </c>
      <c r="MT53" s="8">
        <f t="shared" si="42"/>
        <v>0.29001752635535116</v>
      </c>
      <c r="MU53" s="8">
        <f t="shared" si="42"/>
        <v>0.28369059498627341</v>
      </c>
      <c r="MV53" s="8">
        <f t="shared" si="42"/>
        <v>0.27750168996702385</v>
      </c>
      <c r="MW53" s="8">
        <f t="shared" si="42"/>
        <v>0.27144780015805708</v>
      </c>
      <c r="MX53" s="8">
        <f t="shared" si="42"/>
        <v>0.26552598010990291</v>
      </c>
      <c r="MY53" s="8">
        <f t="shared" si="42"/>
        <v>0.25973334863009356</v>
      </c>
      <c r="MZ53" s="8">
        <f t="shared" si="42"/>
        <v>0.25406708738135159</v>
      </c>
      <c r="NA53" s="8">
        <f t="shared" si="42"/>
        <v>0.2485244395103616</v>
      </c>
      <c r="NB53" s="8">
        <f t="shared" si="42"/>
        <v>0.24310270830645514</v>
      </c>
      <c r="NC53" s="8">
        <f t="shared" si="42"/>
        <v>0.23779925588955783</v>
      </c>
      <c r="ND53" s="8">
        <f t="shared" si="42"/>
        <v>0.23261150192675939</v>
      </c>
      <c r="NE53" s="8">
        <f t="shared" si="42"/>
        <v>0.22753692237688275</v>
      </c>
      <c r="NF53" s="8">
        <f t="shared" si="42"/>
        <v>0.22257304826244112</v>
      </c>
      <c r="NG53" s="8">
        <f t="shared" si="42"/>
        <v>0.21771746446838638</v>
      </c>
      <c r="NH53" s="8">
        <f t="shared" si="42"/>
        <v>0.21296780856706232</v>
      </c>
      <c r="NI53" s="8">
        <f t="shared" si="42"/>
        <v>0.20832176966879346</v>
      </c>
      <c r="NJ53" s="8">
        <f t="shared" si="42"/>
        <v>0.20377708729754829</v>
      </c>
      <c r="NK53" s="8">
        <f t="shared" si="42"/>
        <v>0.19933155029113164</v>
      </c>
      <c r="NL53" s="8">
        <f t="shared" si="42"/>
        <v>0.19498299572536859</v>
      </c>
      <c r="NM53" s="8">
        <f t="shared" si="42"/>
        <v>0.19072930786175996</v>
      </c>
      <c r="NN53" s="8">
        <f t="shared" si="42"/>
        <v>0.18656841711809335</v>
      </c>
      <c r="NO53" s="8">
        <f t="shared" si="42"/>
        <v>0.18249829906151313</v>
      </c>
      <c r="NP53" s="8">
        <f t="shared" si="42"/>
        <v>0.17851697342355549</v>
      </c>
      <c r="NQ53" s="8">
        <f t="shared" si="42"/>
        <v>0.17462250313667221</v>
      </c>
      <c r="NR53" s="8">
        <f t="shared" si="42"/>
        <v>0.17081299339177292</v>
      </c>
      <c r="NS53" s="8">
        <f t="shared" si="42"/>
        <v>0.16708659071632811</v>
      </c>
      <c r="NT53" s="8">
        <f t="shared" si="42"/>
        <v>0.16344148207258327</v>
      </c>
      <c r="NU53" s="8">
        <f t="shared" si="42"/>
        <v>0.15987589397544691</v>
      </c>
      <c r="NV53" s="8">
        <f t="shared" si="42"/>
        <v>0.15638809162962175</v>
      </c>
      <c r="NW53" s="8">
        <f t="shared" ref="NW53:QH53" si="43">NW52/(1+$C$41)^NW51</f>
        <v>0.15297637808556064</v>
      </c>
      <c r="NX53" s="8">
        <f t="shared" si="43"/>
        <v>0.14963909341383524</v>
      </c>
      <c r="NY53" s="8">
        <f t="shared" si="43"/>
        <v>0.14637461389751696</v>
      </c>
      <c r="NZ53" s="8">
        <f t="shared" si="43"/>
        <v>0.14318135124217621</v>
      </c>
      <c r="OA53" s="8">
        <f t="shared" si="43"/>
        <v>0.14005775180311647</v>
      </c>
      <c r="OB53" s="8">
        <f t="shared" si="43"/>
        <v>0.13700229582946655</v>
      </c>
      <c r="OC53" s="8">
        <f t="shared" si="43"/>
        <v>0.13401349672476334</v>
      </c>
      <c r="OD53" s="8">
        <f t="shared" si="43"/>
        <v>0.13108990032366585</v>
      </c>
      <c r="OE53" s="8">
        <f t="shared" si="43"/>
        <v>0.12823008418444798</v>
      </c>
      <c r="OF53" s="8">
        <f t="shared" si="43"/>
        <v>0.12543265689692606</v>
      </c>
      <c r="OG53" s="8">
        <f t="shared" si="43"/>
        <v>0.12269625740548452</v>
      </c>
      <c r="OH53" s="8">
        <f t="shared" si="43"/>
        <v>0.12001955434686996</v>
      </c>
      <c r="OI53" s="8">
        <f t="shared" si="43"/>
        <v>0.11740124540243217</v>
      </c>
      <c r="OJ53" s="8">
        <f t="shared" si="43"/>
        <v>0.11484005666449595</v>
      </c>
      <c r="OK53" s="8">
        <f t="shared" si="43"/>
        <v>0.11233474201655641</v>
      </c>
      <c r="OL53" s="8">
        <f t="shared" si="43"/>
        <v>0.10988408252699522</v>
      </c>
      <c r="OM53" s="8">
        <f t="shared" si="43"/>
        <v>0.10748688585602392</v>
      </c>
      <c r="ON53" s="8">
        <f t="shared" si="43"/>
        <v>0.10514198567556486</v>
      </c>
      <c r="OO53" s="8">
        <f t="shared" si="43"/>
        <v>0.10284824110178775</v>
      </c>
      <c r="OP53" s="8">
        <f t="shared" si="43"/>
        <v>0.100604536140026</v>
      </c>
      <c r="OQ53" s="8">
        <f t="shared" si="43"/>
        <v>9.84097791418026E-2</v>
      </c>
      <c r="OR53" s="8">
        <f t="shared" si="43"/>
        <v>9.6262902273701212E-2</v>
      </c>
      <c r="OS53" s="8">
        <f t="shared" si="43"/>
        <v>9.4162860997824394E-2</v>
      </c>
      <c r="OT53" s="8">
        <f t="shared" si="43"/>
        <v>9.2108633563585549E-2</v>
      </c>
      <c r="OU53" s="8">
        <f t="shared" si="43"/>
        <v>9.0099220510588593E-2</v>
      </c>
      <c r="OV53" s="8">
        <f t="shared" si="43"/>
        <v>8.8133644182351714E-2</v>
      </c>
      <c r="OW53" s="8">
        <f t="shared" si="43"/>
        <v>8.6210948250640254E-2</v>
      </c>
      <c r="OX53" s="8">
        <f t="shared" si="43"/>
        <v>8.4330197250176264E-2</v>
      </c>
      <c r="OY53" s="8">
        <f t="shared" si="43"/>
        <v>8.2490476123498885E-2</v>
      </c>
      <c r="OZ53" s="8">
        <f t="shared" si="43"/>
        <v>8.0690889775753685E-2</v>
      </c>
      <c r="PA53" s="8">
        <f t="shared" si="43"/>
        <v>7.8930562639194804E-2</v>
      </c>
      <c r="PB53" s="8">
        <f t="shared" si="43"/>
        <v>7.7208638247187572E-2</v>
      </c>
      <c r="PC53" s="8">
        <f t="shared" si="43"/>
        <v>7.5524278817504814E-2</v>
      </c>
      <c r="PD53" s="8">
        <f t="shared" si="43"/>
        <v>7.3876664844713516E-2</v>
      </c>
      <c r="PE53" s="8">
        <f t="shared" si="43"/>
        <v>7.2264994701454144E-2</v>
      </c>
      <c r="PF53" s="8">
        <f t="shared" si="43"/>
        <v>7.0688484248418115E-2</v>
      </c>
      <c r="PG53" s="8">
        <f t="shared" si="43"/>
        <v>6.9146366452833993E-2</v>
      </c>
      <c r="PH53" s="8">
        <f t="shared" si="43"/>
        <v>6.763789101527666E-2</v>
      </c>
      <c r="PI53" s="8">
        <f t="shared" si="43"/>
        <v>6.6162324004617926E-2</v>
      </c>
      <c r="PJ53" s="8">
        <f t="shared" si="43"/>
        <v>6.4718947500940704E-2</v>
      </c>
      <c r="PK53" s="8">
        <f t="shared" si="43"/>
        <v>6.3307059246243705E-2</v>
      </c>
      <c r="PL53" s="8">
        <f t="shared" si="43"/>
        <v>6.1925972302765857E-2</v>
      </c>
      <c r="PM53" s="8">
        <f t="shared" si="43"/>
        <v>6.0575014718764725E-2</v>
      </c>
      <c r="PN53" s="8">
        <f t="shared" si="43"/>
        <v>5.9253529201586337E-2</v>
      </c>
      <c r="PO53" s="8">
        <f t="shared" si="43"/>
        <v>5.7960872797867026E-2</v>
      </c>
      <c r="PP53" s="8">
        <f t="shared" si="43"/>
        <v>5.6696416580711978E-2</v>
      </c>
      <c r="PQ53" s="8">
        <f t="shared" si="43"/>
        <v>5.545954534369827E-2</v>
      </c>
      <c r="PR53" s="8">
        <f t="shared" si="43"/>
        <v>5.4249657301553178E-2</v>
      </c>
      <c r="PS53" s="8">
        <f t="shared" si="43"/>
        <v>5.3066163797362821E-2</v>
      </c>
      <c r="PT53" s="8">
        <f t="shared" si="43"/>
        <v>5.1908489016167812E-2</v>
      </c>
      <c r="PU53" s="8">
        <f t="shared" si="43"/>
        <v>5.0776069704807254E-2</v>
      </c>
      <c r="PV53" s="8">
        <f t="shared" si="43"/>
        <v>4.966835489787453E-2</v>
      </c>
      <c r="PW53" s="8">
        <f t="shared" si="43"/>
        <v>4.8584805649651487E-2</v>
      </c>
      <c r="PX53" s="8">
        <f t="shared" si="43"/>
        <v>4.7524894771890647E-2</v>
      </c>
      <c r="PY53" s="8">
        <f t="shared" si="43"/>
        <v>4.6488106577318007E-2</v>
      </c>
      <c r="PZ53" s="8">
        <f t="shared" si="43"/>
        <v>4.5473936628731247E-2</v>
      </c>
      <c r="QA53" s="8">
        <f t="shared" si="43"/>
        <v>4.4481891493571908E-2</v>
      </c>
      <c r="QB53" s="8">
        <f t="shared" si="43"/>
        <v>4.3511488503851344E-2</v>
      </c>
      <c r="QC53" s="8">
        <f t="shared" si="43"/>
        <v>4.2562255521314388E-2</v>
      </c>
      <c r="QD53" s="8">
        <f t="shared" si="43"/>
        <v>4.1633730707725865E-2</v>
      </c>
      <c r="QE53" s="8">
        <f t="shared" si="43"/>
        <v>4.0725462300168699E-2</v>
      </c>
      <c r="QF53" s="8">
        <f t="shared" si="43"/>
        <v>3.9837008391243836E-2</v>
      </c>
      <c r="QG53" s="8">
        <f t="shared" si="43"/>
        <v>3.8967936714065454E-2</v>
      </c>
      <c r="QH53" s="8">
        <f t="shared" si="43"/>
        <v>3.8117824431946445E-2</v>
      </c>
      <c r="QI53" s="8">
        <f t="shared" ref="QI53:ST53" si="44">QI52/(1+$C$41)^QI51</f>
        <v>3.7286257932672248E-2</v>
      </c>
      <c r="QJ53" s="8">
        <f t="shared" si="44"/>
        <v>3.647283262726262E-2</v>
      </c>
      <c r="QK53" s="8">
        <f t="shared" si="44"/>
        <v>3.5677152753123553E-2</v>
      </c>
      <c r="QL53" s="8">
        <f t="shared" si="44"/>
        <v>3.4898831181493652E-2</v>
      </c>
      <c r="QM53" s="8">
        <f t="shared" si="44"/>
        <v>3.4137489229091093E-2</v>
      </c>
      <c r="QN53" s="8">
        <f t="shared" si="44"/>
        <v>3.3392756473869786E-2</v>
      </c>
      <c r="QO53" s="8">
        <f t="shared" si="44"/>
        <v>3.2664270574794742E-2</v>
      </c>
      <c r="QP53" s="8">
        <f t="shared" si="44"/>
        <v>3.1951677095549316E-2</v>
      </c>
      <c r="QQ53" s="8">
        <f t="shared" si="44"/>
        <v>3.1254629332088377E-2</v>
      </c>
      <c r="QR53" s="8">
        <f t="shared" si="44"/>
        <v>3.0572788143953433E-2</v>
      </c>
      <c r="QS53" s="8">
        <f t="shared" si="44"/>
        <v>2.9905821789267907E-2</v>
      </c>
      <c r="QT53" s="8">
        <f t="shared" si="44"/>
        <v>2.9253405763331828E-2</v>
      </c>
      <c r="QU53" s="8">
        <f t="shared" si="44"/>
        <v>2.8615222640738045E-2</v>
      </c>
      <c r="QV53" s="8">
        <f t="shared" si="44"/>
        <v>2.799096192093245E-2</v>
      </c>
      <c r="QW53" s="8">
        <f t="shared" si="44"/>
        <v>2.7380319877143643E-2</v>
      </c>
      <c r="QX53" s="8">
        <f t="shared" si="44"/>
        <v>2.6782999408608149E-2</v>
      </c>
      <c r="QY53" s="8">
        <f t="shared" si="44"/>
        <v>2.6198709896019572E-2</v>
      </c>
      <c r="QZ53" s="8">
        <f t="shared" si="44"/>
        <v>2.5627167060131115E-2</v>
      </c>
      <c r="RA53" s="8">
        <f t="shared" si="44"/>
        <v>2.5068092823442838E-2</v>
      </c>
      <c r="RB53" s="8">
        <f t="shared" si="44"/>
        <v>2.4521215174906321E-2</v>
      </c>
      <c r="RC53" s="8">
        <f t="shared" si="44"/>
        <v>2.3986268037580812E-2</v>
      </c>
      <c r="RD53" s="8">
        <f t="shared" si="44"/>
        <v>2.3462991139176645E-2</v>
      </c>
      <c r="RE53" s="8">
        <f t="shared" si="44"/>
        <v>2.2951129885422764E-2</v>
      </c>
      <c r="RF53" s="8">
        <f t="shared" si="44"/>
        <v>2.2450435236196855E-2</v>
      </c>
      <c r="RG53" s="8">
        <f t="shared" si="44"/>
        <v>2.1960663584357776E-2</v>
      </c>
      <c r="RH53" s="8">
        <f t="shared" si="44"/>
        <v>2.1481576637221375E-2</v>
      </c>
      <c r="RI53" s="8">
        <f t="shared" si="44"/>
        <v>2.101294130062192E-2</v>
      </c>
      <c r="RJ53" s="8">
        <f t="shared" si="44"/>
        <v>2.0554529565502851E-2</v>
      </c>
      <c r="RK53" s="8">
        <f t="shared" si="44"/>
        <v>2.0106118396981707E-2</v>
      </c>
      <c r="RL53" s="8">
        <f t="shared" si="44"/>
        <v>1.9667489625835005E-2</v>
      </c>
      <c r="RM53" s="8">
        <f t="shared" si="44"/>
        <v>1.9238429842350614E-2</v>
      </c>
      <c r="RN53" s="8">
        <f t="shared" si="44"/>
        <v>1.8818730292495724E-2</v>
      </c>
      <c r="RO53" s="8">
        <f t="shared" si="44"/>
        <v>1.8408186776350022E-2</v>
      </c>
      <c r="RP53" s="8">
        <f t="shared" si="44"/>
        <v>1.8006599548754592E-2</v>
      </c>
      <c r="RQ53" s="8">
        <f t="shared" si="44"/>
        <v>1.7613773222128228E-2</v>
      </c>
      <c r="RR53" s="8">
        <f t="shared" si="44"/>
        <v>1.7229516671403919E-2</v>
      </c>
      <c r="RS53" s="8">
        <f t="shared" si="44"/>
        <v>1.6853642941039131E-2</v>
      </c>
      <c r="RT53" s="8">
        <f t="shared" si="44"/>
        <v>1.6485969154054814E-2</v>
      </c>
      <c r="RU53" s="8">
        <f t="shared" si="44"/>
        <v>1.6126316423058715E-2</v>
      </c>
      <c r="RV53" s="8">
        <f t="shared" si="44"/>
        <v>1.5774509763209783E-2</v>
      </c>
      <c r="RW53" s="8">
        <f t="shared" si="44"/>
        <v>1.5430378007081408E-2</v>
      </c>
      <c r="RX53" s="8">
        <f t="shared" si="44"/>
        <v>1.5093753721381824E-2</v>
      </c>
      <c r="RY53" s="8">
        <f t="shared" si="44"/>
        <v>1.4764473125491442E-2</v>
      </c>
      <c r="RZ53" s="8">
        <f t="shared" si="44"/>
        <v>1.4442376011777287E-2</v>
      </c>
      <c r="SA53" s="8">
        <f t="shared" si="44"/>
        <v>1.4127305667645848E-2</v>
      </c>
      <c r="SB53" s="8">
        <f t="shared" si="44"/>
        <v>1.3819108799296383E-2</v>
      </c>
      <c r="SC53" s="8">
        <f t="shared" si="44"/>
        <v>1.3517635457137618E-2</v>
      </c>
      <c r="SD53" s="8">
        <f t="shared" si="44"/>
        <v>1.322273896283151E-2</v>
      </c>
      <c r="SE53" s="8">
        <f t="shared" si="44"/>
        <v>1.2934275837928642E-2</v>
      </c>
      <c r="SF53" s="8">
        <f t="shared" si="44"/>
        <v>1.2652105734060415E-2</v>
      </c>
      <c r="SG53" s="8">
        <f t="shared" si="44"/>
        <v>1.2376091364654229E-2</v>
      </c>
      <c r="SH53" s="8">
        <f t="shared" si="44"/>
        <v>1.2106098438138259E-2</v>
      </c>
      <c r="SI53" s="8">
        <f t="shared" si="44"/>
        <v>1.1841995592603505E-2</v>
      </c>
      <c r="SJ53" s="8">
        <f t="shared" si="44"/>
        <v>1.1583654331891138E-2</v>
      </c>
      <c r="SK53" s="8">
        <f t="shared" si="44"/>
        <v>1.1330948963074237E-2</v>
      </c>
      <c r="SL53" s="8">
        <f t="shared" si="44"/>
        <v>1.1083756535303326E-2</v>
      </c>
      <c r="SM53" s="8">
        <f t="shared" si="44"/>
        <v>1.08419567799861E-2</v>
      </c>
      <c r="SN53" s="8">
        <f t="shared" si="44"/>
        <v>1.0605432052272127E-2</v>
      </c>
      <c r="SO53" s="8">
        <f t="shared" si="44"/>
        <v>1.0374067273814128E-2</v>
      </c>
      <c r="SP53" s="8">
        <f t="shared" si="44"/>
        <v>1.0147749876777938E-2</v>
      </c>
      <c r="SQ53" s="8">
        <f t="shared" si="44"/>
        <v>9.9263697490739548E-3</v>
      </c>
      <c r="SR53" s="8">
        <f t="shared" si="44"/>
        <v>9.7098191807833741E-3</v>
      </c>
      <c r="SS53" s="8">
        <f t="shared" si="44"/>
        <v>9.4979928117531875E-3</v>
      </c>
      <c r="ST53" s="8">
        <f t="shared" si="44"/>
        <v>9.2907875803344281E-3</v>
      </c>
      <c r="SU53" s="8">
        <f t="shared" ref="SU53:VF53" si="45">SU52/(1+$C$41)^SU51</f>
        <v>9.0881026732387397E-3</v>
      </c>
      <c r="SV53" s="8">
        <f t="shared" si="45"/>
        <v>8.8898394764888294E-3</v>
      </c>
      <c r="SW53" s="8">
        <f t="shared" si="45"/>
        <v>8.6959015274389977E-3</v>
      </c>
      <c r="SX53" s="8">
        <f t="shared" si="45"/>
        <v>8.5061944678423568E-3</v>
      </c>
      <c r="SY53" s="8">
        <f t="shared" si="45"/>
        <v>8.3206259979419373E-3</v>
      </c>
      <c r="SZ53" s="8">
        <f t="shared" si="45"/>
        <v>8.139105831563305E-3</v>
      </c>
      <c r="TA53" s="8">
        <f t="shared" si="45"/>
        <v>7.9615456521868883E-3</v>
      </c>
      <c r="TB53" s="8">
        <f t="shared" si="45"/>
        <v>7.7878590699785909E-3</v>
      </c>
      <c r="TC53" s="8">
        <f t="shared" si="45"/>
        <v>7.6179615797578419E-3</v>
      </c>
      <c r="TD53" s="8">
        <f t="shared" si="45"/>
        <v>7.4517705198825761E-3</v>
      </c>
      <c r="TE53" s="8">
        <f t="shared" si="45"/>
        <v>7.2892050320311772E-3</v>
      </c>
      <c r="TF53" s="8">
        <f t="shared" si="45"/>
        <v>7.1301860218618059E-3</v>
      </c>
      <c r="TG53" s="8">
        <f t="shared" si="45"/>
        <v>6.9746361205299734E-3</v>
      </c>
      <c r="TH53" s="8">
        <f t="shared" si="45"/>
        <v>6.8224796470456265E-3</v>
      </c>
      <c r="TI53" s="8">
        <f t="shared" si="45"/>
        <v>6.6736425714514526E-3</v>
      </c>
      <c r="TJ53" s="8">
        <f t="shared" si="45"/>
        <v>6.5280524788044521E-3</v>
      </c>
      <c r="TK53" s="8">
        <f t="shared" si="45"/>
        <v>6.3856385339433183E-3</v>
      </c>
      <c r="TL53" s="8">
        <f t="shared" si="45"/>
        <v>6.2463314470243905E-3</v>
      </c>
      <c r="TM53" s="8">
        <f t="shared" si="45"/>
        <v>6.1100634398095011E-3</v>
      </c>
      <c r="TN53" s="8">
        <f t="shared" si="45"/>
        <v>5.9767682126892641E-3</v>
      </c>
      <c r="TO53" s="8">
        <f t="shared" si="45"/>
        <v>5.8463809124257729E-3</v>
      </c>
      <c r="TP53" s="8">
        <f t="shared" si="45"/>
        <v>5.7188381005990087E-3</v>
      </c>
      <c r="TQ53" s="8">
        <f t="shared" si="45"/>
        <v>5.5940777227416289E-3</v>
      </c>
      <c r="TR53" s="8">
        <f t="shared" si="45"/>
        <v>5.472039078147071E-3</v>
      </c>
      <c r="TS53" s="8">
        <f t="shared" si="45"/>
        <v>5.3526627903363582E-3</v>
      </c>
      <c r="TT53" s="8">
        <f t="shared" si="45"/>
        <v>5.2358907781691368E-3</v>
      </c>
      <c r="TU53" s="8">
        <f t="shared" si="45"/>
        <v>5.1216662275849999E-3</v>
      </c>
      <c r="TV53" s="8">
        <f t="shared" si="45"/>
        <v>5.009933563961253E-3</v>
      </c>
      <c r="TW53" s="8">
        <f t="shared" si="45"/>
        <v>4.9006384250737381E-3</v>
      </c>
      <c r="TX53" s="8">
        <f t="shared" si="45"/>
        <v>4.7937276346475214E-3</v>
      </c>
      <c r="TY53" s="8">
        <f t="shared" si="45"/>
        <v>4.6891491764846039E-3</v>
      </c>
      <c r="TZ53" s="8">
        <f t="shared" si="45"/>
        <v>4.5868521691560388E-3</v>
      </c>
      <c r="UA53" s="8">
        <f t="shared" si="45"/>
        <v>4.4867868412461756E-3</v>
      </c>
      <c r="UB53" s="8">
        <f t="shared" si="45"/>
        <v>4.3889045071369504E-3</v>
      </c>
      <c r="UC53" s="8">
        <f t="shared" si="45"/>
        <v>4.2931575433204682E-3</v>
      </c>
      <c r="UD53" s="8">
        <f t="shared" si="45"/>
        <v>4.1994993652283439E-3</v>
      </c>
      <c r="UE53" s="8">
        <f t="shared" si="45"/>
        <v>4.1078844045665183E-3</v>
      </c>
      <c r="UF53" s="8">
        <f t="shared" si="45"/>
        <v>4.0182680871445426E-3</v>
      </c>
      <c r="UG53" s="8">
        <f t="shared" si="45"/>
        <v>3.930606811188524E-3</v>
      </c>
      <c r="UH53" s="8">
        <f t="shared" si="45"/>
        <v>3.8448579261271829E-3</v>
      </c>
      <c r="UI53" s="8">
        <f t="shared" si="45"/>
        <v>3.7609797118407298E-3</v>
      </c>
      <c r="UJ53" s="8">
        <f t="shared" si="45"/>
        <v>3.6789313583624164E-3</v>
      </c>
      <c r="UK53" s="8">
        <f t="shared" si="45"/>
        <v>3.5986729460229256E-3</v>
      </c>
      <c r="UL53" s="8">
        <f t="shared" si="45"/>
        <v>3.5201654260279226E-3</v>
      </c>
      <c r="UM53" s="8">
        <f t="shared" si="45"/>
        <v>3.4433706014593219E-3</v>
      </c>
      <c r="UN53" s="8">
        <f t="shared" si="45"/>
        <v>3.3682511086910141E-3</v>
      </c>
      <c r="UO53" s="8">
        <f t="shared" si="45"/>
        <v>3.2947703992100424E-3</v>
      </c>
      <c r="UP53" s="8">
        <f t="shared" si="45"/>
        <v>3.2228927218343343E-3</v>
      </c>
      <c r="UQ53" s="8">
        <f t="shared" si="45"/>
        <v>3.1525831053183951E-3</v>
      </c>
      <c r="UR53" s="8">
        <f t="shared" si="45"/>
        <v>3.0838073413384493E-3</v>
      </c>
      <c r="US53" s="8">
        <f t="shared" si="45"/>
        <v>3.0165319678487792E-3</v>
      </c>
      <c r="UT53" s="8">
        <f t="shared" si="45"/>
        <v>2.9507242528011598E-3</v>
      </c>
      <c r="UU53" s="8">
        <f t="shared" si="45"/>
        <v>2.8863521782194631E-3</v>
      </c>
      <c r="UV53" s="8">
        <f t="shared" si="45"/>
        <v>2.8233844246216789E-3</v>
      </c>
      <c r="UW53" s="8">
        <f t="shared" si="45"/>
        <v>2.7617903557817956E-3</v>
      </c>
      <c r="UX53" s="8">
        <f t="shared" si="45"/>
        <v>2.7015400038240926E-3</v>
      </c>
      <c r="UY53" s="8">
        <f t="shared" si="45"/>
        <v>2.6426040546426279E-3</v>
      </c>
      <c r="UZ53" s="8">
        <f t="shared" si="45"/>
        <v>2.5849538336387965E-3</v>
      </c>
      <c r="VA53" s="8">
        <f t="shared" si="45"/>
        <v>2.5285612917700416E-3</v>
      </c>
      <c r="VB53" s="8">
        <f t="shared" si="45"/>
        <v>2.4733989919029165E-3</v>
      </c>
      <c r="VC53" s="8">
        <f t="shared" si="45"/>
        <v>2.4194400954638735E-3</v>
      </c>
      <c r="VD53" s="8">
        <f t="shared" si="45"/>
        <v>2.3666583493812637E-3</v>
      </c>
      <c r="VE53" s="8">
        <f t="shared" si="45"/>
        <v>2.3150280733122133E-3</v>
      </c>
      <c r="VF53" s="8">
        <f t="shared" si="45"/>
        <v>2.2645241471481504E-3</v>
      </c>
      <c r="VG53" s="8">
        <f t="shared" ref="VG53:XR53" si="46">VG52/(1+$C$41)^VG51</f>
        <v>2.2151219987929147E-3</v>
      </c>
      <c r="VH53" s="8">
        <f t="shared" si="46"/>
        <v>2.1667975922074834E-3</v>
      </c>
      <c r="VI53" s="8">
        <f t="shared" si="46"/>
        <v>2.1195274157155214E-3</v>
      </c>
      <c r="VJ53" s="8">
        <f t="shared" si="46"/>
        <v>2.0732884705640495E-3</v>
      </c>
      <c r="VK53" s="8">
        <f t="shared" si="46"/>
        <v>2.0280582597336657E-3</v>
      </c>
      <c r="VL53" s="8">
        <f t="shared" si="46"/>
        <v>1.9838147769928871E-3</v>
      </c>
      <c r="VM53" s="8">
        <f t="shared" si="46"/>
        <v>1.9405364961912741E-3</v>
      </c>
      <c r="VN53" s="8">
        <f t="shared" si="46"/>
        <v>1.8982023607861289E-3</v>
      </c>
      <c r="VO53" s="8">
        <f t="shared" si="46"/>
        <v>1.856791773597685E-3</v>
      </c>
      <c r="VP53" s="8">
        <f t="shared" si="46"/>
        <v>1.8162845867877868E-3</v>
      </c>
      <c r="VQ53" s="8">
        <f t="shared" si="46"/>
        <v>1.7766610920571975E-3</v>
      </c>
      <c r="VR53" s="8">
        <f t="shared" si="46"/>
        <v>1.7379020110567492E-3</v>
      </c>
      <c r="VS53" s="8">
        <f t="shared" si="46"/>
        <v>1.6999884860076956E-3</v>
      </c>
      <c r="VT53" s="8">
        <f t="shared" si="46"/>
        <v>1.6629020705266728E-3</v>
      </c>
      <c r="VU53" s="8">
        <f t="shared" si="46"/>
        <v>1.6266247206508304E-3</v>
      </c>
      <c r="VV53" s="8">
        <f t="shared" si="46"/>
        <v>1.5911387860587495E-3</v>
      </c>
      <c r="VW53" s="8">
        <f t="shared" si="46"/>
        <v>1.5564270014828874E-3</v>
      </c>
      <c r="VX53" s="8">
        <f t="shared" si="46"/>
        <v>1.5224724783093608E-3</v>
      </c>
      <c r="VY53" s="8">
        <f t="shared" si="46"/>
        <v>1.4892586963609884E-3</v>
      </c>
      <c r="VZ53" s="8">
        <f t="shared" si="46"/>
        <v>1.4567694958595916E-3</v>
      </c>
      <c r="WA53" s="8">
        <f t="shared" si="46"/>
        <v>1.4249890695636428E-3</v>
      </c>
      <c r="WB53" s="8">
        <f t="shared" si="46"/>
        <v>1.3939019550774365E-3</v>
      </c>
      <c r="WC53" s="8">
        <f t="shared" si="46"/>
        <v>1.3634930273280416E-3</v>
      </c>
      <c r="WD53" s="8">
        <f t="shared" si="46"/>
        <v>1.3337474912063715E-3</v>
      </c>
      <c r="WE53" s="8">
        <f t="shared" si="46"/>
        <v>1.3046508743687986E-3</v>
      </c>
      <c r="WF53" s="8">
        <f t="shared" si="46"/>
        <v>1.2761890201958039E-3</v>
      </c>
      <c r="WG53" s="8">
        <f t="shared" si="46"/>
        <v>1.2483480809042382E-3</v>
      </c>
      <c r="WH53" s="8">
        <f t="shared" si="46"/>
        <v>1.2211145108098446E-3</v>
      </c>
      <c r="WI53" s="8">
        <f t="shared" si="46"/>
        <v>1.1944750597367656E-3</v>
      </c>
      <c r="WJ53" s="8">
        <f t="shared" si="46"/>
        <v>1.1684167665708218E-3</v>
      </c>
      <c r="WK53" s="8">
        <f t="shared" si="46"/>
        <v>1.1429269529534361E-3</v>
      </c>
      <c r="WL53" s="8">
        <f t="shared" si="46"/>
        <v>1.1179932171131223E-3</v>
      </c>
      <c r="WM53" s="8">
        <f t="shared" si="46"/>
        <v>1.0936034278315524E-3</v>
      </c>
      <c r="WN53" s="8">
        <f t="shared" si="46"/>
        <v>1.0697457185412508E-3</v>
      </c>
      <c r="WO53" s="8">
        <f t="shared" si="46"/>
        <v>1.0464084815520547E-3</v>
      </c>
      <c r="WP53" s="8">
        <f t="shared" si="46"/>
        <v>1.0235803624035289E-3</v>
      </c>
      <c r="WQ53" s="8">
        <f t="shared" si="46"/>
        <v>1.0012502543405842E-3</v>
      </c>
      <c r="WR53" s="8">
        <f t="shared" si="46"/>
        <v>9.7940729290961676E-4</v>
      </c>
      <c r="WS53" s="8">
        <f t="shared" si="46"/>
        <v>9.58040850672534E-4</v>
      </c>
      <c r="WT53" s="8">
        <f t="shared" si="46"/>
        <v>9.3714053203609708E-4</v>
      </c>
      <c r="WU53" s="8">
        <f t="shared" si="46"/>
        <v>9.1669616819407037E-4</v>
      </c>
      <c r="WV53" s="8">
        <f t="shared" si="46"/>
        <v>8.9669781217970328E-4</v>
      </c>
      <c r="WW53" s="8">
        <f t="shared" si="46"/>
        <v>8.7713573402615152E-4</v>
      </c>
      <c r="WX53" s="8">
        <f t="shared" si="46"/>
        <v>8.58000416032475E-4</v>
      </c>
      <c r="WY53" s="8">
        <f t="shared" si="46"/>
        <v>8.3928254813291157E-4</v>
      </c>
      <c r="WZ53" s="8">
        <f t="shared" si="46"/>
        <v>8.209730233671728E-4</v>
      </c>
      <c r="XA53" s="8">
        <f t="shared" si="46"/>
        <v>8.0306293344955908E-4</v>
      </c>
      <c r="XB53" s="8">
        <f t="shared" si="46"/>
        <v>7.855435644347358E-4</v>
      </c>
      <c r="XC53" s="8">
        <f t="shared" si="46"/>
        <v>7.6840639247806742E-4</v>
      </c>
      <c r="XD53" s="8">
        <f t="shared" si="46"/>
        <v>7.51643079688438E-4</v>
      </c>
      <c r="XE53" s="8">
        <f t="shared" si="46"/>
        <v>7.3524547007154867E-4</v>
      </c>
      <c r="XF53" s="8">
        <f t="shared" si="46"/>
        <v>7.1920558556171326E-4</v>
      </c>
      <c r="XG53" s="8">
        <f t="shared" si="46"/>
        <v>7.0351562214022393E-4</v>
      </c>
      <c r="XH53" s="8">
        <f t="shared" si="46"/>
        <v>6.88167946038396E-4</v>
      </c>
      <c r="XI53" s="8">
        <f t="shared" si="46"/>
        <v>6.7315509002344881E-4</v>
      </c>
      <c r="XJ53" s="8">
        <f t="shared" si="46"/>
        <v>6.584697497654076E-4</v>
      </c>
      <c r="XK53" s="8">
        <f t="shared" si="46"/>
        <v>6.4410478028327056E-4</v>
      </c>
      <c r="XL53" s="8">
        <f t="shared" si="46"/>
        <v>6.3005319246869863E-4</v>
      </c>
      <c r="XM53" s="8">
        <f t="shared" si="46"/>
        <v>6.1630814968554823E-4</v>
      </c>
      <c r="XN53" s="8">
        <f t="shared" si="46"/>
        <v>6.0286296444358458E-4</v>
      </c>
      <c r="XO53" s="8">
        <f t="shared" si="46"/>
        <v>5.8971109514476233E-4</v>
      </c>
      <c r="XP53" s="8">
        <f t="shared" si="46"/>
        <v>5.7684614290048658E-4</v>
      </c>
      <c r="XQ53" s="8">
        <f t="shared" si="46"/>
        <v>5.6426184841830863E-4</v>
      </c>
      <c r="XR53" s="8">
        <f t="shared" si="46"/>
        <v>5.519520889565397E-4</v>
      </c>
      <c r="XS53" s="8">
        <f t="shared" ref="XS53:AAD53" si="47">XS52/(1+$C$41)^XS51</f>
        <v>5.3991087534530351E-4</v>
      </c>
      <c r="XT53" s="8">
        <f t="shared" si="47"/>
        <v>5.281323490725744E-4</v>
      </c>
      <c r="XU53" s="8">
        <f t="shared" si="47"/>
        <v>5.1661077943378718E-4</v>
      </c>
      <c r="XV53" s="8">
        <f t="shared" si="47"/>
        <v>5.0534056074362976E-4</v>
      </c>
      <c r="XW53" s="8">
        <f t="shared" si="47"/>
        <v>4.9431620960866177E-4</v>
      </c>
      <c r="XX53" s="8">
        <f t="shared" si="47"/>
        <v>4.8353236225943448E-4</v>
      </c>
      <c r="XY53" s="8">
        <f t="shared" si="47"/>
        <v>4.7298377194081006E-4</v>
      </c>
      <c r="XZ53" s="8">
        <f t="shared" si="47"/>
        <v>4.6266530635921503E-4</v>
      </c>
      <c r="YA53" s="8">
        <f t="shared" si="47"/>
        <v>4.5257194518558234E-4</v>
      </c>
      <c r="YB53" s="8">
        <f t="shared" si="47"/>
        <v>4.4269877761276904E-4</v>
      </c>
      <c r="YC53" s="8">
        <f t="shared" si="47"/>
        <v>4.330409999662599E-4</v>
      </c>
      <c r="YD53" s="8">
        <f t="shared" si="47"/>
        <v>4.2359391336699591E-4</v>
      </c>
      <c r="YE53" s="8">
        <f t="shared" si="47"/>
        <v>4.1435292144518967E-4</v>
      </c>
      <c r="YF53" s="8">
        <f t="shared" si="47"/>
        <v>4.053135281040147E-4</v>
      </c>
      <c r="YG53" s="8">
        <f t="shared" si="47"/>
        <v>3.9647133533208298E-4</v>
      </c>
      <c r="YH53" s="8">
        <f t="shared" si="47"/>
        <v>3.8782204106364214E-4</v>
      </c>
      <c r="YI53" s="8">
        <f t="shared" si="47"/>
        <v>3.7936143708545766E-4</v>
      </c>
      <c r="YJ53" s="8">
        <f t="shared" si="47"/>
        <v>3.7108540698935411E-4</v>
      </c>
      <c r="YK53" s="8">
        <f t="shared" si="47"/>
        <v>3.6298992416942559E-4</v>
      </c>
      <c r="YL53" s="8">
        <f t="shared" si="47"/>
        <v>3.5507104986293723E-4</v>
      </c>
      <c r="YM53" s="8">
        <f t="shared" si="47"/>
        <v>3.4732493123396655E-4</v>
      </c>
      <c r="YN53" s="8">
        <f t="shared" si="47"/>
        <v>3.3974779949885059E-4</v>
      </c>
      <c r="YO53" s="8">
        <f t="shared" si="47"/>
        <v>3.3233596809252868E-4</v>
      </c>
      <c r="YP53" s="8">
        <f t="shared" si="47"/>
        <v>3.2508583087488649E-4</v>
      </c>
      <c r="YQ53" s="8">
        <f t="shared" si="47"/>
        <v>3.1799386037623166E-4</v>
      </c>
      <c r="YR53" s="8">
        <f t="shared" si="47"/>
        <v>3.1105660608104346E-4</v>
      </c>
      <c r="YS53" s="8">
        <f t="shared" si="47"/>
        <v>3.0427069274916569E-4</v>
      </c>
      <c r="YT53" s="8">
        <f t="shared" si="47"/>
        <v>2.9763281877362208E-4</v>
      </c>
      <c r="YU53" s="8">
        <f t="shared" si="47"/>
        <v>2.911397545742587E-4</v>
      </c>
      <c r="YV53" s="8">
        <f t="shared" si="47"/>
        <v>2.8478834102642884E-4</v>
      </c>
      <c r="YW53" s="8">
        <f t="shared" si="47"/>
        <v>2.7857548792395822E-4</v>
      </c>
      <c r="YX53" s="8">
        <f t="shared" si="47"/>
        <v>2.7249817247564057E-4</v>
      </c>
      <c r="YY53" s="8">
        <f t="shared" si="47"/>
        <v>2.6655343783453473E-4</v>
      </c>
      <c r="YZ53" s="8">
        <f t="shared" si="47"/>
        <v>2.6073839165934444E-4</v>
      </c>
      <c r="ZA53" s="8">
        <f t="shared" si="47"/>
        <v>2.5505020470718387E-4</v>
      </c>
      <c r="ZB53" s="8">
        <f t="shared" si="47"/>
        <v>2.4948610945704249E-4</v>
      </c>
      <c r="ZC53" s="8">
        <f t="shared" si="47"/>
        <v>2.4404339876327963E-4</v>
      </c>
      <c r="ZD53" s="8">
        <f t="shared" si="47"/>
        <v>2.3871942453849477E-4</v>
      </c>
      <c r="ZE53" s="8">
        <f t="shared" si="47"/>
        <v>2.3351159646513157E-4</v>
      </c>
      <c r="ZF53" s="8">
        <f t="shared" si="47"/>
        <v>2.2841738073518827E-4</v>
      </c>
      <c r="ZG53" s="8">
        <f t="shared" si="47"/>
        <v>2.2343429881742409E-4</v>
      </c>
      <c r="ZH53" s="8">
        <f t="shared" si="47"/>
        <v>2.1855992625145811E-4</v>
      </c>
      <c r="ZI53" s="8">
        <f t="shared" si="47"/>
        <v>2.1379189146817628E-4</v>
      </c>
      <c r="ZJ53" s="8">
        <f t="shared" si="47"/>
        <v>2.0912787463587247E-4</v>
      </c>
      <c r="ZK53" s="8">
        <f t="shared" si="47"/>
        <v>2.0456560653156131E-4</v>
      </c>
      <c r="ZL53" s="8">
        <f t="shared" si="47"/>
        <v>2.001028674369139E-4</v>
      </c>
      <c r="ZM53" s="8">
        <f t="shared" si="47"/>
        <v>1.9573748605828043E-4</v>
      </c>
      <c r="ZN53" s="8">
        <f t="shared" si="47"/>
        <v>1.9146733847027168E-4</v>
      </c>
      <c r="ZO53" s="8">
        <f t="shared" si="47"/>
        <v>1.8729034708238888E-4</v>
      </c>
      <c r="ZP53" s="8">
        <f t="shared" si="47"/>
        <v>1.8320447962819541E-4</v>
      </c>
      <c r="ZQ53" s="8">
        <f t="shared" si="47"/>
        <v>1.7920774817654187E-4</v>
      </c>
      <c r="ZR53" s="8">
        <f t="shared" si="47"/>
        <v>1.7529820816436105E-4</v>
      </c>
      <c r="ZS53" s="8">
        <f t="shared" si="47"/>
        <v>1.7147395745056363E-4</v>
      </c>
      <c r="ZT53" s="8">
        <f t="shared" si="47"/>
        <v>1.677331353905735E-4</v>
      </c>
      <c r="ZU53" s="8">
        <f t="shared" si="47"/>
        <v>1.6407392193105292E-4</v>
      </c>
      <c r="ZV53" s="8">
        <f t="shared" si="47"/>
        <v>1.6049453672437665E-4</v>
      </c>
      <c r="ZW53" s="8">
        <f t="shared" si="47"/>
        <v>1.5699323826242484E-4</v>
      </c>
      <c r="ZX53" s="8">
        <f t="shared" si="47"/>
        <v>1.5356832302927239E-4</v>
      </c>
      <c r="ZY53" s="8">
        <f t="shared" si="47"/>
        <v>1.5021812467236323E-4</v>
      </c>
      <c r="ZZ53" s="8">
        <f t="shared" si="47"/>
        <v>1.4694101319176573E-4</v>
      </c>
      <c r="AAA53" s="8">
        <f t="shared" si="47"/>
        <v>1.4373539414711559E-4</v>
      </c>
      <c r="AAB53" s="8">
        <f t="shared" si="47"/>
        <v>1.4059970788185907E-4</v>
      </c>
      <c r="AAC53" s="8">
        <f t="shared" si="47"/>
        <v>1.3753242876442072E-4</v>
      </c>
      <c r="AAD53" s="8">
        <f t="shared" si="47"/>
        <v>1.345320644459247E-4</v>
      </c>
      <c r="AAE53" s="8">
        <f t="shared" ref="AAE53:ACP53" si="48">AAE52/(1+$C$41)^AAE51</f>
        <v>1.3159715513411026E-4</v>
      </c>
      <c r="AAF53" s="8">
        <f t="shared" si="48"/>
        <v>1.287262728830865E-4</v>
      </c>
      <c r="AAG53" s="8">
        <f t="shared" si="48"/>
        <v>1.2591802089858216E-4</v>
      </c>
      <c r="AAH53" s="8">
        <f t="shared" si="48"/>
        <v>1.2317103285835153E-4</v>
      </c>
      <c r="AAI53" s="8">
        <f t="shared" si="48"/>
        <v>1.2048397224740637E-4</v>
      </c>
      <c r="AAJ53" s="8">
        <f t="shared" si="48"/>
        <v>1.1785553170775021E-4</v>
      </c>
      <c r="AAK53" s="8">
        <f t="shared" si="48"/>
        <v>1.152844324022984E-4</v>
      </c>
      <c r="AAL53" s="8">
        <f t="shared" si="48"/>
        <v>1.127694233926749E-4</v>
      </c>
      <c r="AAM53" s="8">
        <f t="shared" si="48"/>
        <v>1.1030928103058295E-4</v>
      </c>
      <c r="AAN53" s="8">
        <f t="shared" si="48"/>
        <v>1.07902808362453E-4</v>
      </c>
      <c r="AAO53" s="8">
        <f t="shared" si="48"/>
        <v>1.0554883454707919E-4</v>
      </c>
      <c r="AAP53" s="8">
        <f t="shared" si="48"/>
        <v>1.0324621428595994E-4</v>
      </c>
      <c r="AAQ53" s="8">
        <f t="shared" si="48"/>
        <v>1.0099382726606662E-4</v>
      </c>
      <c r="AAR53" s="8">
        <f t="shared" si="48"/>
        <v>9.8790577614768063E-5</v>
      </c>
      <c r="AAS53" s="8">
        <f t="shared" si="48"/>
        <v>9.6635393366646696E-5</v>
      </c>
      <c r="AAT53" s="8">
        <f t="shared" si="48"/>
        <v>9.4527225941946072E-5</v>
      </c>
      <c r="AAU53" s="8">
        <f t="shared" si="48"/>
        <v>9.2465049636396857E-5</v>
      </c>
      <c r="AAV53" s="8">
        <f t="shared" si="48"/>
        <v>9.0447861122172263E-5</v>
      </c>
      <c r="AAW53" s="8">
        <f t="shared" si="48"/>
        <v>8.8474678959730527E-5</v>
      </c>
      <c r="AAX53" s="8">
        <f t="shared" si="48"/>
        <v>8.654454312030706E-5</v>
      </c>
      <c r="AAY53" s="8">
        <f t="shared" si="48"/>
        <v>8.4656514518823662E-5</v>
      </c>
      <c r="AAZ53" s="8">
        <f t="shared" si="48"/>
        <v>8.2809674556987497E-5</v>
      </c>
      <c r="ABA53" s="8">
        <f t="shared" si="48"/>
        <v>8.1003124676358034E-5</v>
      </c>
      <c r="ABB53" s="8">
        <f t="shared" si="48"/>
        <v>7.9235985921163594E-5</v>
      </c>
      <c r="ABC53" s="8">
        <f t="shared" si="48"/>
        <v>7.7507398510656008E-5</v>
      </c>
      <c r="ABD53" s="8">
        <f t="shared" si="48"/>
        <v>7.5816521420794122E-5</v>
      </c>
      <c r="ABE53" s="8">
        <f t="shared" si="48"/>
        <v>7.4162531975053431E-5</v>
      </c>
      <c r="ABF53" s="8">
        <f t="shared" si="48"/>
        <v>7.2544625444162338E-5</v>
      </c>
      <c r="ABG53" s="8">
        <f t="shared" si="48"/>
        <v>7.0962014654570678E-5</v>
      </c>
      <c r="ABH53" s="8">
        <f t="shared" si="48"/>
        <v>6.9413929605459404E-5</v>
      </c>
      <c r="ABI53" s="8">
        <f t="shared" si="48"/>
        <v>6.789961709410579E-5</v>
      </c>
      <c r="ABJ53" s="8">
        <f t="shared" si="48"/>
        <v>6.641834034942143E-5</v>
      </c>
      <c r="ABK53" s="8">
        <f t="shared" si="48"/>
        <v>6.4969378673484815E-5</v>
      </c>
      <c r="ABL53" s="8">
        <f t="shared" si="48"/>
        <v>6.3552027090894256E-5</v>
      </c>
      <c r="ABM53" s="8">
        <f t="shared" si="48"/>
        <v>6.2165596005770167E-5</v>
      </c>
      <c r="ABN53" s="8">
        <f t="shared" si="48"/>
        <v>6.0809410866240349E-5</v>
      </c>
      <c r="ABO53" s="8">
        <f t="shared" si="48"/>
        <v>5.9482811836244677E-5</v>
      </c>
      <c r="ABP53" s="8">
        <f t="shared" si="48"/>
        <v>5.8185153474499459E-5</v>
      </c>
      <c r="ABQ53" s="8">
        <f t="shared" si="48"/>
        <v>5.6915804420465602E-5</v>
      </c>
      <c r="ABR53" s="8">
        <f t="shared" si="48"/>
        <v>5.5674147087167332E-5</v>
      </c>
      <c r="ABS53" s="8">
        <f t="shared" si="48"/>
        <v>5.4459577360712782E-5</v>
      </c>
      <c r="ABT53" s="8">
        <f t="shared" si="48"/>
        <v>5.3271504306369077E-5</v>
      </c>
      <c r="ABU53" s="8">
        <f t="shared" si="48"/>
        <v>5.2109349881050129E-5</v>
      </c>
      <c r="ABV53" s="8">
        <f t="shared" si="48"/>
        <v>5.0972548652076461E-5</v>
      </c>
      <c r="ABW53" s="8">
        <f t="shared" si="48"/>
        <v>4.9860547522070576E-5</v>
      </c>
      <c r="ABX53" s="8">
        <f t="shared" si="48"/>
        <v>4.8772805459853796E-5</v>
      </c>
      <c r="ABY53" s="8">
        <f t="shared" si="48"/>
        <v>4.7708793237213942E-5</v>
      </c>
      <c r="ABZ53" s="8">
        <f t="shared" si="48"/>
        <v>4.6667993171415415E-5</v>
      </c>
      <c r="ACA53" s="8">
        <f t="shared" si="48"/>
        <v>4.5649898873326855E-5</v>
      </c>
      <c r="ACB53" s="8">
        <f t="shared" si="48"/>
        <v>4.4654015001043244E-5</v>
      </c>
      <c r="ACC53" s="8">
        <f t="shared" si="48"/>
        <v>4.3679857018883242E-5</v>
      </c>
      <c r="ACD53" s="8">
        <f t="shared" si="48"/>
        <v>4.2726950961643826E-5</v>
      </c>
      <c r="ACE53" s="8">
        <f t="shared" si="48"/>
        <v>4.1794833203998241E-5</v>
      </c>
      <c r="ACF53" s="8">
        <f t="shared" si="48"/>
        <v>4.0883050234924349E-5</v>
      </c>
      <c r="ACG53" s="8">
        <f t="shared" si="48"/>
        <v>3.9991158437054218E-5</v>
      </c>
      <c r="ACH53" s="8">
        <f t="shared" si="48"/>
        <v>3.9118723870837221E-5</v>
      </c>
      <c r="ACI53" s="8">
        <f t="shared" si="48"/>
        <v>3.8265322063411856E-5</v>
      </c>
      <c r="ACJ53" s="8">
        <f t="shared" si="48"/>
        <v>3.7430537802083383E-5</v>
      </c>
      <c r="ACK53" s="8">
        <f t="shared" si="48"/>
        <v>3.6613964932306953E-5</v>
      </c>
      <c r="ACL53" s="8">
        <f t="shared" si="48"/>
        <v>3.5815206160077835E-5</v>
      </c>
      <c r="ACM53" s="8">
        <f t="shared" si="48"/>
        <v>3.5033872858632684E-5</v>
      </c>
      <c r="ACN53" s="8">
        <f t="shared" si="48"/>
        <v>3.4269584879367689E-5</v>
      </c>
      <c r="ACO53" s="8">
        <f t="shared" si="48"/>
        <v>3.3521970366881723E-5</v>
      </c>
      <c r="ACP53" s="8">
        <f t="shared" si="48"/>
        <v>3.2790665578054411E-5</v>
      </c>
      <c r="ACQ53" s="8">
        <f t="shared" ref="ACQ53:AFB53" si="49">ACQ52/(1+$C$41)^ACQ51</f>
        <v>3.2075314705071207E-5</v>
      </c>
      <c r="ACR53" s="8">
        <f t="shared" si="49"/>
        <v>3.137556970230921E-5</v>
      </c>
      <c r="ACS53" s="8">
        <f t="shared" si="49"/>
        <v>3.0691090116999612E-5</v>
      </c>
      <c r="ACT53" s="8">
        <f t="shared" si="49"/>
        <v>3.0021542923584436E-5</v>
      </c>
      <c r="ACU53" s="8">
        <f t="shared" si="49"/>
        <v>2.9366602361686788E-5</v>
      </c>
      <c r="ACV53" s="8">
        <f t="shared" si="49"/>
        <v>2.8725949777615944E-5</v>
      </c>
      <c r="ACW53" s="8">
        <f t="shared" si="49"/>
        <v>2.8099273469330161E-5</v>
      </c>
      <c r="ACX53" s="8">
        <f t="shared" si="49"/>
        <v>2.7486268534781594E-5</v>
      </c>
      <c r="ACY53" s="8">
        <f t="shared" si="49"/>
        <v>2.6886636723569868E-5</v>
      </c>
      <c r="ACZ53" s="8">
        <f t="shared" si="49"/>
        <v>2.6300086291831749E-5</v>
      </c>
      <c r="ADA53" s="8">
        <f t="shared" si="49"/>
        <v>2.5726331860296619E-5</v>
      </c>
      <c r="ADB53" s="8">
        <f t="shared" si="49"/>
        <v>2.5165094275438453E-5</v>
      </c>
      <c r="ADC53" s="8">
        <f t="shared" si="49"/>
        <v>2.4616100473657026E-5</v>
      </c>
      <c r="ADD53" s="8">
        <f t="shared" si="49"/>
        <v>2.4079083348421909E-5</v>
      </c>
      <c r="ADE53" s="8">
        <f t="shared" si="49"/>
        <v>2.3553781620314966E-5</v>
      </c>
      <c r="ADF53" s="8">
        <f t="shared" si="49"/>
        <v>2.3039939709907854E-5</v>
      </c>
      <c r="ADG53" s="8">
        <f t="shared" si="49"/>
        <v>2.2537307613412879E-5</v>
      </c>
      <c r="ADH53" s="8">
        <f t="shared" si="49"/>
        <v>2.2045640781046547E-5</v>
      </c>
      <c r="ADI53" s="8">
        <f t="shared" si="49"/>
        <v>2.1564699998046692E-5</v>
      </c>
      <c r="ADJ53" s="8">
        <f t="shared" si="49"/>
        <v>2.1094251268285382E-5</v>
      </c>
      <c r="ADK53" s="8">
        <f t="shared" si="49"/>
        <v>2.0634065700420791E-5</v>
      </c>
      <c r="ADL53" s="8">
        <f t="shared" si="49"/>
        <v>2.0183919396532786E-5</v>
      </c>
      <c r="ADM53" s="8">
        <f t="shared" si="49"/>
        <v>1.9743593343188036E-5</v>
      </c>
      <c r="ADN53" s="8">
        <f t="shared" si="49"/>
        <v>1.9312873304881543E-5</v>
      </c>
      <c r="ADO53" s="8">
        <f t="shared" si="49"/>
        <v>1.8891549719802894E-5</v>
      </c>
      <c r="ADP53" s="8">
        <f t="shared" si="49"/>
        <v>1.8479417597876367E-5</v>
      </c>
      <c r="ADQ53" s="8">
        <f t="shared" si="49"/>
        <v>1.8076276421025441E-5</v>
      </c>
      <c r="ADR53" s="8">
        <f t="shared" si="49"/>
        <v>1.7681930045613025E-5</v>
      </c>
      <c r="ADS53" s="8">
        <f t="shared" si="49"/>
        <v>1.7296186607010109E-5</v>
      </c>
      <c r="ADT53" s="8">
        <f t="shared" si="49"/>
        <v>1.69188584262462E-5</v>
      </c>
      <c r="ADU53" s="8">
        <f t="shared" si="49"/>
        <v>1.6549761918696365E-5</v>
      </c>
      <c r="ADV53" s="8">
        <f t="shared" si="49"/>
        <v>1.6188717504760252E-5</v>
      </c>
      <c r="ADW53" s="8">
        <f t="shared" si="49"/>
        <v>1.5835549522489738E-5</v>
      </c>
      <c r="ADX53" s="8">
        <f t="shared" si="49"/>
        <v>1.5490086142122639E-5</v>
      </c>
      <c r="ADY53" s="8">
        <f t="shared" si="49"/>
        <v>1.515215928248096E-5</v>
      </c>
      <c r="ADZ53" s="8">
        <f t="shared" si="49"/>
        <v>1.4821604529192953E-5</v>
      </c>
      <c r="AEA53" s="8">
        <f t="shared" si="49"/>
        <v>1.4498261054699222E-5</v>
      </c>
      <c r="AEB53" s="8">
        <f t="shared" si="49"/>
        <v>1.4181971540003961E-5</v>
      </c>
      <c r="AEC53" s="8">
        <f t="shared" si="49"/>
        <v>1.3872582098133213E-5</v>
      </c>
      <c r="AED53" s="8">
        <f t="shared" si="49"/>
        <v>1.3569942199262951E-5</v>
      </c>
      <c r="AEE53" s="8">
        <f t="shared" si="49"/>
        <v>1.3273904597480599E-5</v>
      </c>
      <c r="AEF53" s="8">
        <f t="shared" si="49"/>
        <v>1.2984325259144191E-5</v>
      </c>
      <c r="AEG53" s="8">
        <f t="shared" si="49"/>
        <v>1.2701063292804509E-5</v>
      </c>
      <c r="AEH53" s="8">
        <f t="shared" si="49"/>
        <v>1.2423980880655992E-5</v>
      </c>
      <c r="AEI53" s="8">
        <f t="shared" si="49"/>
        <v>1.2152943211483091E-5</v>
      </c>
      <c r="AEJ53" s="8">
        <f t="shared" si="49"/>
        <v>1.1887818415069442E-5</v>
      </c>
      <c r="AEK53" s="8">
        <f t="shared" si="49"/>
        <v>1.162847749803795E-5</v>
      </c>
      <c r="AEL53" s="8">
        <f t="shared" si="49"/>
        <v>1.1374794281090555E-5</v>
      </c>
      <c r="AEM53" s="8">
        <f t="shared" si="49"/>
        <v>1.1126645337617195E-5</v>
      </c>
      <c r="AEN53" s="8">
        <f t="shared" si="49"/>
        <v>1.0883909933644E-5</v>
      </c>
      <c r="AEO53" s="8">
        <f t="shared" si="49"/>
        <v>1.0646469969091602E-5</v>
      </c>
      <c r="AEP53" s="8">
        <f t="shared" si="49"/>
        <v>1.0414209920314908E-5</v>
      </c>
      <c r="AEQ53" s="8">
        <f t="shared" si="49"/>
        <v>1.0187016783896431E-5</v>
      </c>
      <c r="AER53" s="8">
        <f t="shared" si="49"/>
        <v>9.9647800216657782E-6</v>
      </c>
      <c r="AES53" s="8">
        <f t="shared" si="49"/>
        <v>9.7473915069186186E-6</v>
      </c>
      <c r="AET53" s="8">
        <f t="shared" si="49"/>
        <v>9.5347454718088579E-6</v>
      </c>
      <c r="AEU53" s="8">
        <f t="shared" si="49"/>
        <v>9.3267384558885742E-6</v>
      </c>
      <c r="AEV53" s="8">
        <f t="shared" si="49"/>
        <v>9.1232692557705005E-6</v>
      </c>
      <c r="AEW53" s="8">
        <f t="shared" si="49"/>
        <v>8.9242388758887312E-6</v>
      </c>
      <c r="AEX53" s="8">
        <f t="shared" si="49"/>
        <v>8.7295504803335567E-6</v>
      </c>
      <c r="AEY53" s="8">
        <f t="shared" si="49"/>
        <v>8.5391093457371029E-6</v>
      </c>
      <c r="AEZ53" s="8">
        <f t="shared" si="49"/>
        <v>8.3528228151867675E-6</v>
      </c>
      <c r="AFA53" s="8">
        <f t="shared" si="49"/>
        <v>8.1706002531440864E-6</v>
      </c>
      <c r="AFB53" s="8">
        <f t="shared" si="49"/>
        <v>7.9923530013470633E-6</v>
      </c>
      <c r="AFC53" s="8">
        <f t="shared" ref="AFC53:AHN53" si="50">AFC52/(1+$C$41)^AFC51</f>
        <v>7.8179943356745362E-6</v>
      </c>
      <c r="AFD53" s="8">
        <f t="shared" si="50"/>
        <v>7.647439423951568E-6</v>
      </c>
      <c r="AFE53" s="8">
        <f t="shared" si="50"/>
        <v>7.4806052846753217E-6</v>
      </c>
      <c r="AFF53" s="8">
        <f t="shared" si="50"/>
        <v>7.3174107466414049E-6</v>
      </c>
      <c r="AFG53" s="8">
        <f t="shared" si="50"/>
        <v>7.1577764094509499E-6</v>
      </c>
      <c r="AFH53" s="8">
        <f t="shared" si="50"/>
        <v>7.0016246048792794E-6</v>
      </c>
      <c r="AFI53" s="8">
        <f t="shared" si="50"/>
        <v>6.8488793590873451E-6</v>
      </c>
      <c r="AFJ53" s="8">
        <f t="shared" si="50"/>
        <v>6.6994663556575288E-6</v>
      </c>
      <c r="AFK53" s="8">
        <f t="shared" si="50"/>
        <v>6.553312899435872E-6</v>
      </c>
      <c r="AFL53" s="8">
        <f t="shared" si="50"/>
        <v>6.410347881163079E-6</v>
      </c>
      <c r="AFM53" s="8">
        <f t="shared" si="50"/>
        <v>6.2705017428771586E-6</v>
      </c>
      <c r="AFN53" s="8">
        <f t="shared" si="50"/>
        <v>6.1337064440707826E-6</v>
      </c>
      <c r="AFO53" s="8">
        <f t="shared" si="50"/>
        <v>5.9998954285869954E-6</v>
      </c>
      <c r="AFP53" s="8">
        <f t="shared" si="50"/>
        <v>5.8690035922370747E-6</v>
      </c>
      <c r="AFQ53" s="8">
        <f t="shared" si="50"/>
        <v>5.7409672511248616E-6</v>
      </c>
      <c r="AFR53" s="8">
        <f t="shared" si="50"/>
        <v>5.6157241106620849E-6</v>
      </c>
      <c r="AFS53" s="8">
        <f t="shared" si="50"/>
        <v>5.4932132352596808E-6</v>
      </c>
      <c r="AFT53" s="8">
        <f t="shared" si="50"/>
        <v>5.3733750186802707E-6</v>
      </c>
      <c r="AFU53" s="8">
        <f t="shared" si="50"/>
        <v>5.256151155037453E-6</v>
      </c>
      <c r="AFV53" s="8">
        <f t="shared" si="50"/>
        <v>5.1414846104277539E-6</v>
      </c>
      <c r="AFW53" s="8">
        <f t="shared" si="50"/>
        <v>5.0293195951814416E-6</v>
      </c>
      <c r="AFX53" s="8">
        <f t="shared" si="50"/>
        <v>4.9196015367187176E-6</v>
      </c>
      <c r="AFY53" s="8">
        <f t="shared" si="50"/>
        <v>4.8122770529980681E-6</v>
      </c>
      <c r="AFZ53" s="8">
        <f t="shared" si="50"/>
        <v>4.7072939265438392E-6</v>
      </c>
      <c r="AGA53" s="8">
        <f t="shared" si="50"/>
        <v>4.6046010790404527E-6</v>
      </c>
      <c r="AGB53" s="8">
        <f t="shared" si="50"/>
        <v>4.5041485464808355E-6</v>
      </c>
      <c r="AGC53" s="8">
        <f t="shared" si="50"/>
        <v>4.4058874548570212E-6</v>
      </c>
      <c r="AGD53" s="8">
        <f t="shared" si="50"/>
        <v>4.3097699963810604E-6</v>
      </c>
      <c r="AGE53" s="8">
        <f t="shared" si="50"/>
        <v>4.215749406224717E-6</v>
      </c>
      <c r="AGF53" s="8">
        <f t="shared" si="50"/>
        <v>4.1237799397665678E-6</v>
      </c>
      <c r="AGG53" s="8">
        <f t="shared" si="50"/>
        <v>4.033816850335504E-6</v>
      </c>
      <c r="AGH53" s="8">
        <f t="shared" si="50"/>
        <v>3.9458163674397526E-6</v>
      </c>
      <c r="AGI53" s="8">
        <f t="shared" si="50"/>
        <v>3.859735675470861E-6</v>
      </c>
      <c r="AGJ53" s="8">
        <f t="shared" si="50"/>
        <v>3.7755328928722563E-6</v>
      </c>
      <c r="AGK53" s="8">
        <f t="shared" si="50"/>
        <v>3.6931670517622615E-6</v>
      </c>
      <c r="AGL53" s="8">
        <f t="shared" si="50"/>
        <v>3.6125980780016606E-6</v>
      </c>
      <c r="AGM53" s="8">
        <f t="shared" si="50"/>
        <v>3.5337867716960789E-6</v>
      </c>
      <c r="AGN53" s="8">
        <f t="shared" si="50"/>
        <v>3.4566947881237443E-6</v>
      </c>
      <c r="AGO53" s="8">
        <f t="shared" si="50"/>
        <v>3.3812846190793047E-6</v>
      </c>
      <c r="AGP53" s="8">
        <f t="shared" si="50"/>
        <v>3.3075195746246433E-6</v>
      </c>
      <c r="AGQ53" s="8">
        <f t="shared" si="50"/>
        <v>3.2353637652378326E-6</v>
      </c>
      <c r="AGR53" s="8">
        <f t="shared" si="50"/>
        <v>3.1647820843514873E-6</v>
      </c>
      <c r="AGS53" s="8">
        <f t="shared" si="50"/>
        <v>3.0957401912720861E-6</v>
      </c>
      <c r="AGT53" s="8">
        <f t="shared" si="50"/>
        <v>3.0282044944719033E-6</v>
      </c>
      <c r="AGU53" s="8">
        <f t="shared" si="50"/>
        <v>2.9621421352454435E-6</v>
      </c>
      <c r="AGV53" s="8">
        <f t="shared" si="50"/>
        <v>2.8975209717224223E-6</v>
      </c>
      <c r="AGW53" s="8">
        <f t="shared" si="50"/>
        <v>2.8343095632295139E-6</v>
      </c>
      <c r="AGX53" s="8">
        <f t="shared" si="50"/>
        <v>2.772477154993255E-6</v>
      </c>
      <c r="AGY53" s="8">
        <f t="shared" si="50"/>
        <v>2.7119936631766767E-6</v>
      </c>
      <c r="AGZ53" s="8">
        <f t="shared" si="50"/>
        <v>2.6528296602423555E-6</v>
      </c>
      <c r="AHA53" s="8">
        <f t="shared" si="50"/>
        <v>2.5949563606347947E-6</v>
      </c>
      <c r="AHB53" s="8">
        <f t="shared" si="50"/>
        <v>2.538345606775141E-6</v>
      </c>
      <c r="AHC53" s="8">
        <f t="shared" si="50"/>
        <v>2.482969855361455E-6</v>
      </c>
      <c r="AHD53" s="8">
        <f t="shared" si="50"/>
        <v>2.4288021639678239E-6</v>
      </c>
      <c r="AHE53" s="8">
        <f t="shared" si="50"/>
        <v>2.3758161779358527E-6</v>
      </c>
      <c r="AHF53" s="8">
        <f t="shared" si="50"/>
        <v>2.3239861175520987E-6</v>
      </c>
      <c r="AHG53" s="8">
        <f t="shared" si="50"/>
        <v>2.2732867655052658E-6</v>
      </c>
      <c r="AHH53" s="8">
        <f t="shared" si="50"/>
        <v>2.2236934546170078E-6</v>
      </c>
      <c r="AHI53" s="8">
        <f t="shared" si="50"/>
        <v>2.1751820558404025E-6</v>
      </c>
      <c r="AHJ53" s="8">
        <f t="shared" si="50"/>
        <v>2.1277289665202445E-6</v>
      </c>
      <c r="AHK53" s="8">
        <f t="shared" si="50"/>
        <v>2.0813110989094518E-6</v>
      </c>
      <c r="AHL53" s="8">
        <f t="shared" si="50"/>
        <v>2.0359058689359875E-6</v>
      </c>
      <c r="AHM53" s="8">
        <f t="shared" si="50"/>
        <v>1.9914911852148474E-6</v>
      </c>
      <c r="AHN53" s="8">
        <f t="shared" si="50"/>
        <v>1.9480454382997481E-6</v>
      </c>
      <c r="AHO53" s="8">
        <f t="shared" ref="AHO53:AJZ53" si="51">AHO52/(1+$C$41)^AHO51</f>
        <v>1.905547490169311E-6</v>
      </c>
      <c r="AHP53" s="8">
        <f t="shared" si="51"/>
        <v>1.8639766639425975E-6</v>
      </c>
      <c r="AHQ53" s="8">
        <f t="shared" si="51"/>
        <v>1.8233127338190187E-6</v>
      </c>
      <c r="AHR53" s="8">
        <f t="shared" si="51"/>
        <v>1.783535915237704E-6</v>
      </c>
      <c r="AHS53" s="8">
        <f t="shared" si="51"/>
        <v>1.7446268552515575E-6</v>
      </c>
      <c r="AHT53" s="8">
        <f t="shared" si="51"/>
        <v>1.706566623111305E-6</v>
      </c>
      <c r="AHU53" s="8">
        <f t="shared" si="51"/>
        <v>1.6693367010549594E-6</v>
      </c>
      <c r="AHV53" s="8">
        <f t="shared" si="51"/>
        <v>1.6329189752982193E-6</v>
      </c>
      <c r="AHW53" s="8">
        <f t="shared" si="51"/>
        <v>1.5972957272214191E-6</v>
      </c>
      <c r="AHX53" s="8">
        <f t="shared" si="51"/>
        <v>1.5624496247487416E-6</v>
      </c>
      <c r="AHY53" s="8">
        <f t="shared" si="51"/>
        <v>1.5283637139154978E-6</v>
      </c>
      <c r="AHZ53" s="8">
        <f t="shared" si="51"/>
        <v>1.4950214106193725E-6</v>
      </c>
      <c r="AIA53" s="8">
        <f t="shared" si="51"/>
        <v>1.4624064925516251E-6</v>
      </c>
      <c r="AIB53" s="8">
        <f t="shared" si="51"/>
        <v>1.4305030913043123E-6</v>
      </c>
      <c r="AIC53" s="8">
        <f t="shared" si="51"/>
        <v>1.3992956846497013E-6</v>
      </c>
      <c r="AID53" s="8">
        <f t="shared" si="51"/>
        <v>1.3687690889881078E-6</v>
      </c>
      <c r="AIE53" s="8">
        <f t="shared" si="51"/>
        <v>1.3389084519604965E-6</v>
      </c>
      <c r="AIF53" s="8">
        <f t="shared" si="51"/>
        <v>1.3096992452222369E-6</v>
      </c>
      <c r="AIG53" s="8">
        <f t="shared" si="51"/>
        <v>1.2811272573745065E-6</v>
      </c>
      <c r="AIH53" s="8">
        <f t="shared" si="51"/>
        <v>1.2531785870499007E-6</v>
      </c>
      <c r="AII53" s="8">
        <f t="shared" si="51"/>
        <v>1.2258396361488866E-6</v>
      </c>
      <c r="AIJ53" s="8">
        <f t="shared" si="51"/>
        <v>1.1990971032238031E-6</v>
      </c>
      <c r="AIK53" s="8">
        <f t="shared" si="51"/>
        <v>1.1729379770071996E-6</v>
      </c>
      <c r="AIL53" s="8">
        <f t="shared" si="51"/>
        <v>1.1473495300813519E-6</v>
      </c>
      <c r="AIM53" s="8">
        <f t="shared" si="51"/>
        <v>1.1223193126858913E-6</v>
      </c>
      <c r="AIN53" s="8">
        <f t="shared" si="51"/>
        <v>1.0978351466605122E-6</v>
      </c>
      <c r="AIO53" s="8">
        <f t="shared" si="51"/>
        <v>1.0738851195198361E-6</v>
      </c>
      <c r="AIP53" s="8">
        <f t="shared" si="51"/>
        <v>1.0504575786575267E-6</v>
      </c>
      <c r="AIQ53" s="8">
        <f t="shared" si="51"/>
        <v>1.0275411256768527E-6</v>
      </c>
      <c r="AIR53" s="8">
        <f t="shared" si="51"/>
        <v>1.0051246108449298E-6</v>
      </c>
      <c r="AIS53" s="8">
        <f t="shared" si="51"/>
        <v>9.8319712766794839E-7</v>
      </c>
      <c r="AIT53" s="8">
        <f t="shared" si="51"/>
        <v>9.6174800758474498E-7</v>
      </c>
      <c r="AIU53" s="8">
        <f t="shared" si="51"/>
        <v>9.4076681477614122E-7</v>
      </c>
      <c r="AIV53" s="8">
        <f t="shared" si="51"/>
        <v>9.20243341087515E-7</v>
      </c>
      <c r="AIW53" s="8">
        <f t="shared" si="51"/>
        <v>9.0016760106214318E-7</v>
      </c>
      <c r="AIX53" s="8">
        <f t="shared" si="51"/>
        <v>8.8052982708289357E-7</v>
      </c>
      <c r="AIY53" s="8">
        <f t="shared" si="51"/>
        <v>8.6132046461990469E-7</v>
      </c>
      <c r="AIZ53" s="8">
        <f t="shared" si="51"/>
        <v>8.4253016758194164E-7</v>
      </c>
      <c r="AJA53" s="8">
        <f t="shared" si="51"/>
        <v>8.2414979376916422E-7</v>
      </c>
      <c r="AJB53" s="8">
        <f t="shared" si="51"/>
        <v>8.0617040042509396E-7</v>
      </c>
      <c r="AJC53" s="8">
        <f t="shared" si="51"/>
        <v>7.8858323988562401E-7</v>
      </c>
      <c r="AJD53" s="8">
        <f t="shared" si="51"/>
        <v>7.7137975532294283E-7</v>
      </c>
      <c r="AJE53" s="8">
        <f t="shared" si="51"/>
        <v>7.5455157658230925E-7</v>
      </c>
      <c r="AJF53" s="8">
        <f t="shared" si="51"/>
        <v>7.3809051610965284E-7</v>
      </c>
      <c r="AJG53" s="8">
        <f t="shared" si="51"/>
        <v>7.2198856496801376E-7</v>
      </c>
      <c r="AJH53" s="8">
        <f t="shared" si="51"/>
        <v>7.0623788894088782E-7</v>
      </c>
      <c r="AJI53" s="8">
        <f t="shared" si="51"/>
        <v>6.9083082472058154E-7</v>
      </c>
      <c r="AJJ53" s="8">
        <f t="shared" si="51"/>
        <v>6.7575987617971624E-7</v>
      </c>
      <c r="AJK53" s="8">
        <f t="shared" si="51"/>
        <v>6.6101771072407794E-7</v>
      </c>
      <c r="AJL53" s="8">
        <f t="shared" si="51"/>
        <v>6.4659715572502689E-7</v>
      </c>
      <c r="AJM53" s="8">
        <f t="shared" si="51"/>
        <v>6.3249119502973934E-7</v>
      </c>
      <c r="AJN53" s="8">
        <f t="shared" si="51"/>
        <v>6.1869296554758054E-7</v>
      </c>
      <c r="AJO53" s="8">
        <f t="shared" si="51"/>
        <v>6.0519575391094856E-7</v>
      </c>
      <c r="AJP53" s="8">
        <f t="shared" si="51"/>
        <v>5.9199299320896165E-7</v>
      </c>
      <c r="AJQ53" s="8">
        <f t="shared" si="51"/>
        <v>5.7907825979240727E-7</v>
      </c>
      <c r="AJR53" s="8">
        <f t="shared" si="51"/>
        <v>5.6644527014838682E-7</v>
      </c>
      <c r="AJS53" s="8">
        <f t="shared" si="51"/>
        <v>5.5408787784314971E-7</v>
      </c>
      <c r="AJT53" s="8">
        <f t="shared" si="51"/>
        <v>5.420000705316145E-7</v>
      </c>
      <c r="AJU53" s="8">
        <f t="shared" si="51"/>
        <v>5.3017596703213472E-7</v>
      </c>
      <c r="AJV53" s="8">
        <f t="shared" si="51"/>
        <v>5.186098144650767E-7</v>
      </c>
      <c r="AJW53" s="8">
        <f t="shared" si="51"/>
        <v>5.0729598545382494E-7</v>
      </c>
      <c r="AJX53" s="8">
        <f t="shared" si="51"/>
        <v>4.9622897538684585E-7</v>
      </c>
      <c r="AJY53" s="8">
        <f t="shared" si="51"/>
        <v>4.8540339973948516E-7</v>
      </c>
      <c r="AJZ53" s="8">
        <f t="shared" si="51"/>
        <v>4.7481399145418804E-7</v>
      </c>
      <c r="AKA53" s="8">
        <f t="shared" ref="AKA53:ALO53" si="52">AKA52/(1+$C$41)^AKA51</f>
        <v>4.6445559837787562E-7</v>
      </c>
      <c r="AKB53" s="8">
        <f t="shared" si="52"/>
        <v>4.5432318075522421E-7</v>
      </c>
      <c r="AKC53" s="8">
        <f t="shared" si="52"/>
        <v>4.4441180877663079E-7</v>
      </c>
      <c r="AKD53" s="8">
        <f t="shared" si="52"/>
        <v>4.3471666017967249E-7</v>
      </c>
      <c r="AKE53" s="8">
        <f t="shared" si="52"/>
        <v>4.2523301790288999E-7</v>
      </c>
      <c r="AKF53" s="8">
        <f t="shared" si="52"/>
        <v>4.1595626779075755E-7</v>
      </c>
      <c r="AKG53" s="8">
        <f t="shared" si="52"/>
        <v>4.0688189634871838E-7</v>
      </c>
      <c r="AKH53" s="8">
        <f t="shared" si="52"/>
        <v>3.9800548854719704E-7</v>
      </c>
      <c r="AKI53" s="8">
        <f t="shared" si="52"/>
        <v>3.8932272567351844E-7</v>
      </c>
      <c r="AKJ53" s="8">
        <f t="shared" si="52"/>
        <v>3.8082938323068782E-7</v>
      </c>
      <c r="AKK53" s="8">
        <f t="shared" si="52"/>
        <v>3.7252132888201223E-7</v>
      </c>
      <c r="AKL53" s="8">
        <f t="shared" si="52"/>
        <v>3.6439452044055865E-7</v>
      </c>
      <c r="AKM53" s="8">
        <f t="shared" si="52"/>
        <v>3.5644500390247694E-7</v>
      </c>
      <c r="AKN53" s="8">
        <f t="shared" si="52"/>
        <v>3.4866891152322409E-7</v>
      </c>
      <c r="AKO53" s="8">
        <f t="shared" si="52"/>
        <v>3.4106245993575868E-7</v>
      </c>
      <c r="AKP53" s="8">
        <f t="shared" si="52"/>
        <v>3.3362194830978755E-7</v>
      </c>
      <c r="AKQ53" s="8">
        <f t="shared" si="52"/>
        <v>3.263437565511705E-7</v>
      </c>
      <c r="AKR53" s="8">
        <f t="shared" si="52"/>
        <v>3.1922434354060517E-7</v>
      </c>
      <c r="AKS53" s="8">
        <f t="shared" si="52"/>
        <v>3.1226024541073698E-7</v>
      </c>
      <c r="AKT53" s="8">
        <f t="shared" si="52"/>
        <v>3.0544807386085491E-7</v>
      </c>
      <c r="AKU53" s="8">
        <f t="shared" si="52"/>
        <v>2.9878451450835317E-7</v>
      </c>
      <c r="AKV53" s="8">
        <f t="shared" si="52"/>
        <v>2.9226632527615716E-7</v>
      </c>
      <c r="AKW53" s="8">
        <f t="shared" si="52"/>
        <v>2.8589033481532868E-7</v>
      </c>
      <c r="AKX53" s="8">
        <f t="shared" si="52"/>
        <v>2.7965344096208297E-7</v>
      </c>
      <c r="AKY53" s="8">
        <f t="shared" si="52"/>
        <v>2.7355260922846691E-7</v>
      </c>
      <c r="AKZ53" s="8">
        <f t="shared" si="52"/>
        <v>2.6758487132596512E-7</v>
      </c>
      <c r="ALA53" s="8">
        <f t="shared" si="52"/>
        <v>2.6174732372131282E-7</v>
      </c>
      <c r="ALB53" s="8">
        <f t="shared" si="52"/>
        <v>2.5603712622381603E-7</v>
      </c>
      <c r="ALC53" s="8">
        <f t="shared" si="52"/>
        <v>2.5045150060349018E-7</v>
      </c>
      <c r="ALD53" s="8">
        <f t="shared" si="52"/>
        <v>2.4498772923934424E-7</v>
      </c>
      <c r="ALE53" s="8">
        <f t="shared" si="52"/>
        <v>2.3964315379715419E-7</v>
      </c>
      <c r="ALF53" s="8">
        <f t="shared" si="52"/>
        <v>2.3441517393608135E-7</v>
      </c>
      <c r="ALG53" s="8">
        <f t="shared" si="52"/>
        <v>2.2930124604350712E-7</v>
      </c>
      <c r="ALH53" s="8">
        <f t="shared" si="52"/>
        <v>2.2429888199746781E-7</v>
      </c>
      <c r="ALI53" s="8">
        <f t="shared" si="52"/>
        <v>2.1940564795608774E-7</v>
      </c>
      <c r="ALJ53" s="8">
        <f t="shared" si="52"/>
        <v>2.1461916317342217E-7</v>
      </c>
      <c r="ALK53" s="8">
        <f t="shared" si="52"/>
        <v>2.0993709884113293E-7</v>
      </c>
      <c r="ALL53" s="8">
        <f t="shared" si="52"/>
        <v>2.0535717695543403E-7</v>
      </c>
      <c r="ALM53" s="8">
        <f t="shared" si="52"/>
        <v>2.0087716920875536E-7</v>
      </c>
      <c r="ALN53" s="8">
        <f t="shared" si="52"/>
        <v>1.9649489590558543E-7</v>
      </c>
      <c r="ALO53" s="8">
        <f t="shared" si="52"/>
        <v>1.9220822490196673E-7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75" t="s">
        <v>185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16" priority="16">
      <formula>AND(ISNUMBER(A35),NOT(_xlfn.ISFORMULA(A35)))</formula>
    </cfRule>
  </conditionalFormatting>
  <conditionalFormatting sqref="A8:C10">
    <cfRule type="expression" dxfId="15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14" priority="18">
      <formula>AND(ISNUMBER(A1),NOT(_xlfn.ISFORMULA(A1)))</formula>
    </cfRule>
  </conditionalFormatting>
  <conditionalFormatting sqref="B42:D43">
    <cfRule type="expression" dxfId="13" priority="1">
      <formula>AND(ISNUMBER(B42),NOT(_xlfn.ISFORMULA(B42)))</formula>
    </cfRule>
  </conditionalFormatting>
  <conditionalFormatting sqref="D10:Q10">
    <cfRule type="expression" dxfId="12" priority="5">
      <formula>AND(ISNUMBER(D10),NOT(_xlfn.ISFORMULA(D10)))</formula>
    </cfRule>
  </conditionalFormatting>
  <conditionalFormatting sqref="F20">
    <cfRule type="expression" dxfId="11" priority="3">
      <formula>AND(ISNUMBER(F20),NOT(_xlfn.ISFORMULA(F20)))</formula>
    </cfRule>
  </conditionalFormatting>
  <conditionalFormatting sqref="F21:P28 F11:Q19">
    <cfRule type="expression" dxfId="10" priority="10">
      <formula>AND(ISNUMBER(F11),NOT(_xlfn.ISFORMULA(F11)))</formula>
    </cfRule>
  </conditionalFormatting>
  <conditionalFormatting sqref="G13:P18">
    <cfRule type="cellIs" dxfId="9" priority="12" operator="lessThan">
      <formula>0</formula>
    </cfRule>
    <cfRule type="cellIs" dxfId="8" priority="13" operator="between">
      <formula>0</formula>
      <formula>0.999</formula>
    </cfRule>
    <cfRule type="cellIs" dxfId="7" priority="14" operator="greaterThan">
      <formula>1</formula>
    </cfRule>
  </conditionalFormatting>
  <conditionalFormatting sqref="G23:P28 G14:P18">
    <cfRule type="expression" dxfId="6" priority="11">
      <formula>AND(ISNUMBER(G14),NOT(_xlfn.ISFORMULA(G14)))</formula>
    </cfRule>
  </conditionalFormatting>
  <conditionalFormatting sqref="G23:P28">
    <cfRule type="cellIs" dxfId="5" priority="7" operator="lessThan">
      <formula>0</formula>
    </cfRule>
    <cfRule type="cellIs" dxfId="4" priority="8" operator="between">
      <formula>0</formula>
      <formula>0.999</formula>
    </cfRule>
    <cfRule type="cellIs" dxfId="3" priority="9" operator="greaterThan">
      <formula>1</formula>
    </cfRule>
  </conditionalFormatting>
  <conditionalFormatting sqref="Q20:Q28">
    <cfRule type="expression" dxfId="2" priority="6">
      <formula>AND(ISNUMBER(Q20),NOT(_xlfn.ISFORMULA(Q20)))</formula>
    </cfRule>
  </conditionalFormatting>
  <conditionalFormatting sqref="R10:XFD28 A14:E22">
    <cfRule type="expression" dxfId="1" priority="17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50577-DB95-4942-BB2E-5EA6212E2B1E}">
  <dimension ref="A1:APK76"/>
  <sheetViews>
    <sheetView topLeftCell="A9" workbookViewId="0">
      <selection activeCell="B48" sqref="B48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91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F4" s="22"/>
      <c r="G4" s="22"/>
      <c r="H4" s="22"/>
      <c r="I4" s="22"/>
      <c r="J4" s="22"/>
      <c r="K4" s="22"/>
      <c r="Q4" s="27"/>
      <c r="R4" s="31"/>
    </row>
    <row r="5" spans="1:18" ht="20" customHeight="1" x14ac:dyDescent="0.25">
      <c r="A5" s="43" t="s">
        <v>70</v>
      </c>
      <c r="F5" s="53"/>
      <c r="G5" s="24"/>
      <c r="I5" s="54"/>
      <c r="J5" s="54"/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6.9020923456790184</v>
      </c>
      <c r="H13" s="25">
        <f t="shared" ref="H13:P18" si="1">(($C$28*H$12)-($C$12*$F13))/($C$12*$F13)</f>
        <v>14.804184691358037</v>
      </c>
      <c r="I13" s="25">
        <f t="shared" si="1"/>
        <v>22.706277037037054</v>
      </c>
      <c r="J13" s="25">
        <f t="shared" si="1"/>
        <v>30.608369382716074</v>
      </c>
      <c r="K13" s="25">
        <f t="shared" si="1"/>
        <v>38.510461728395093</v>
      </c>
      <c r="L13" s="25">
        <f t="shared" si="1"/>
        <v>46.412554074074109</v>
      </c>
      <c r="M13" s="25">
        <f t="shared" si="1"/>
        <v>54.314646419753124</v>
      </c>
      <c r="N13" s="25">
        <f t="shared" si="1"/>
        <v>62.216738765432147</v>
      </c>
      <c r="O13" s="25">
        <f t="shared" si="1"/>
        <v>70.118831111111163</v>
      </c>
      <c r="P13" s="25">
        <f t="shared" si="1"/>
        <v>78.020923456790186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27.447532444444466</v>
      </c>
      <c r="H14" s="25">
        <f t="shared" si="1"/>
        <v>55.895064888888932</v>
      </c>
      <c r="I14" s="25">
        <f t="shared" si="1"/>
        <v>84.342597333333401</v>
      </c>
      <c r="J14" s="25">
        <f t="shared" si="1"/>
        <v>112.79012977777786</v>
      </c>
      <c r="K14" s="25">
        <f t="shared" si="1"/>
        <v>141.23766222222233</v>
      </c>
      <c r="L14" s="25">
        <f t="shared" si="1"/>
        <v>169.6851946666668</v>
      </c>
      <c r="M14" s="25">
        <f t="shared" si="1"/>
        <v>198.13272711111125</v>
      </c>
      <c r="N14" s="25">
        <f t="shared" si="1"/>
        <v>226.58025955555573</v>
      </c>
      <c r="O14" s="25">
        <f t="shared" si="1"/>
        <v>255.0277920000002</v>
      </c>
      <c r="P14" s="25">
        <f t="shared" si="1"/>
        <v>283.47532444444465</v>
      </c>
    </row>
    <row r="15" spans="1:18" x14ac:dyDescent="0.2">
      <c r="B15" s="2" t="s">
        <v>156</v>
      </c>
      <c r="F15" s="24">
        <v>100</v>
      </c>
      <c r="G15" s="25">
        <f t="shared" si="2"/>
        <v>13.223766222222233</v>
      </c>
      <c r="H15" s="25">
        <f t="shared" si="1"/>
        <v>27.447532444444466</v>
      </c>
      <c r="I15" s="25">
        <f t="shared" si="1"/>
        <v>41.671298666666701</v>
      </c>
      <c r="J15" s="25">
        <f t="shared" si="1"/>
        <v>55.895064888888932</v>
      </c>
      <c r="K15" s="25">
        <f t="shared" si="1"/>
        <v>70.118831111111163</v>
      </c>
      <c r="L15" s="25">
        <f t="shared" si="1"/>
        <v>84.342597333333401</v>
      </c>
      <c r="M15" s="25">
        <f t="shared" si="1"/>
        <v>98.566363555555625</v>
      </c>
      <c r="N15" s="25">
        <f t="shared" si="1"/>
        <v>112.79012977777786</v>
      </c>
      <c r="O15" s="25">
        <f t="shared" si="1"/>
        <v>127.0138960000001</v>
      </c>
      <c r="P15" s="25">
        <f t="shared" si="1"/>
        <v>141.23766222222233</v>
      </c>
    </row>
    <row r="16" spans="1:18" x14ac:dyDescent="0.2">
      <c r="B16" s="34" t="s">
        <v>6</v>
      </c>
      <c r="C16" s="47">
        <v>42000</v>
      </c>
      <c r="D16" s="6"/>
      <c r="F16" s="24">
        <v>200</v>
      </c>
      <c r="G16" s="25">
        <f t="shared" si="2"/>
        <v>6.1118831111111165</v>
      </c>
      <c r="H16" s="25">
        <f t="shared" si="1"/>
        <v>13.223766222222233</v>
      </c>
      <c r="I16" s="25">
        <f t="shared" si="1"/>
        <v>20.33564933333335</v>
      </c>
      <c r="J16" s="25">
        <f t="shared" si="1"/>
        <v>27.447532444444466</v>
      </c>
      <c r="K16" s="25">
        <f t="shared" si="1"/>
        <v>34.559415555555582</v>
      </c>
      <c r="L16" s="25">
        <f t="shared" si="1"/>
        <v>41.671298666666701</v>
      </c>
      <c r="M16" s="25">
        <f t="shared" si="1"/>
        <v>48.783181777777813</v>
      </c>
      <c r="N16" s="25">
        <f t="shared" si="1"/>
        <v>55.895064888888932</v>
      </c>
      <c r="O16" s="25">
        <f t="shared" si="1"/>
        <v>63.006948000000051</v>
      </c>
      <c r="P16" s="25">
        <f t="shared" si="1"/>
        <v>70.118831111111163</v>
      </c>
    </row>
    <row r="17" spans="2:17" x14ac:dyDescent="0.2">
      <c r="B17" s="34" t="s">
        <v>8</v>
      </c>
      <c r="C17" s="47">
        <v>59047</v>
      </c>
      <c r="D17" s="6"/>
      <c r="F17" s="24">
        <v>300</v>
      </c>
      <c r="G17" s="25">
        <f t="shared" si="2"/>
        <v>3.7412554074074111</v>
      </c>
      <c r="H17" s="25">
        <f t="shared" si="1"/>
        <v>8.4825108148148214</v>
      </c>
      <c r="I17" s="25">
        <f t="shared" si="1"/>
        <v>13.223766222222233</v>
      </c>
      <c r="J17" s="25">
        <f t="shared" si="1"/>
        <v>17.965021629629643</v>
      </c>
      <c r="K17" s="25">
        <f t="shared" si="1"/>
        <v>22.706277037037054</v>
      </c>
      <c r="L17" s="25">
        <f t="shared" si="1"/>
        <v>27.447532444444466</v>
      </c>
      <c r="M17" s="25">
        <f t="shared" si="1"/>
        <v>32.188787851851878</v>
      </c>
      <c r="N17" s="25">
        <f t="shared" si="1"/>
        <v>36.930043259259286</v>
      </c>
      <c r="O17" s="25">
        <f t="shared" si="1"/>
        <v>41.671298666666701</v>
      </c>
      <c r="P17" s="25">
        <f t="shared" si="1"/>
        <v>46.412554074074109</v>
      </c>
    </row>
    <row r="18" spans="2:17" x14ac:dyDescent="0.2">
      <c r="B18" s="34" t="s">
        <v>9</v>
      </c>
      <c r="C18" s="34">
        <f>C17/2000</f>
        <v>29.523499999999999</v>
      </c>
      <c r="D18" s="6" t="s">
        <v>89</v>
      </c>
      <c r="F18" s="24">
        <v>400</v>
      </c>
      <c r="G18" s="25">
        <f t="shared" si="2"/>
        <v>2.5559415555555582</v>
      </c>
      <c r="H18" s="25">
        <f t="shared" si="1"/>
        <v>6.1118831111111165</v>
      </c>
      <c r="I18" s="25">
        <f t="shared" si="1"/>
        <v>9.6678246666666752</v>
      </c>
      <c r="J18" s="25">
        <f t="shared" si="1"/>
        <v>13.223766222222233</v>
      </c>
      <c r="K18" s="25">
        <f t="shared" si="1"/>
        <v>16.779707777777791</v>
      </c>
      <c r="L18" s="25">
        <f t="shared" si="1"/>
        <v>20.33564933333335</v>
      </c>
      <c r="M18" s="25">
        <f t="shared" si="1"/>
        <v>23.891590888888906</v>
      </c>
      <c r="N18" s="25">
        <f t="shared" si="1"/>
        <v>27.447532444444466</v>
      </c>
      <c r="O18" s="25">
        <f t="shared" si="1"/>
        <v>31.003474000000026</v>
      </c>
      <c r="P18" s="25">
        <f t="shared" si="1"/>
        <v>34.559415555555582</v>
      </c>
    </row>
    <row r="19" spans="2:17" x14ac:dyDescent="0.2">
      <c r="B19" s="34" t="s">
        <v>90</v>
      </c>
      <c r="C19" s="48">
        <v>1.0840000000000001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2168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6.9020923456790184</v>
      </c>
      <c r="H23" s="25">
        <f t="shared" si="4"/>
        <v>14.804184691358037</v>
      </c>
      <c r="I23" s="25">
        <f t="shared" si="4"/>
        <v>22.706277037037054</v>
      </c>
      <c r="J23" s="25">
        <f t="shared" si="4"/>
        <v>30.608369382716074</v>
      </c>
      <c r="K23" s="25">
        <f t="shared" si="4"/>
        <v>38.510461728395093</v>
      </c>
      <c r="L23" s="25">
        <f t="shared" si="4"/>
        <v>46.412554074074109</v>
      </c>
      <c r="M23" s="25">
        <f t="shared" si="4"/>
        <v>54.314646419753124</v>
      </c>
      <c r="N23" s="25">
        <f t="shared" si="4"/>
        <v>62.216738765432147</v>
      </c>
      <c r="O23" s="25">
        <f t="shared" si="4"/>
        <v>70.118831111111163</v>
      </c>
      <c r="P23" s="25">
        <f t="shared" si="4"/>
        <v>78.020923456790186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64006.947999999997</v>
      </c>
      <c r="F24" s="77">
        <v>0.05</v>
      </c>
      <c r="G24" s="25">
        <f t="shared" si="4"/>
        <v>2.9510461728395136</v>
      </c>
      <c r="H24" s="25">
        <f t="shared" si="4"/>
        <v>6.9020923456790273</v>
      </c>
      <c r="I24" s="25">
        <f t="shared" si="4"/>
        <v>10.853138518518541</v>
      </c>
      <c r="J24" s="25">
        <f t="shared" si="4"/>
        <v>14.804184691358055</v>
      </c>
      <c r="K24" s="25">
        <f t="shared" si="4"/>
        <v>18.755230864197568</v>
      </c>
      <c r="L24" s="25">
        <f t="shared" si="4"/>
        <v>22.706277037037083</v>
      </c>
      <c r="M24" s="25">
        <f t="shared" si="4"/>
        <v>26.657323209876594</v>
      </c>
      <c r="N24" s="25">
        <f t="shared" si="4"/>
        <v>30.608369382716109</v>
      </c>
      <c r="O24" s="25">
        <f t="shared" si="4"/>
        <v>34.559415555555624</v>
      </c>
      <c r="P24" s="25">
        <f t="shared" si="4"/>
        <v>38.510461728395136</v>
      </c>
    </row>
    <row r="25" spans="2:17" x14ac:dyDescent="0.2">
      <c r="F25" s="25">
        <v>0.15</v>
      </c>
      <c r="G25" s="25">
        <f t="shared" si="4"/>
        <v>10.853138518518524</v>
      </c>
      <c r="H25" s="25">
        <f t="shared" si="4"/>
        <v>22.706277037037047</v>
      </c>
      <c r="I25" s="25">
        <f t="shared" si="4"/>
        <v>34.559415555555567</v>
      </c>
      <c r="J25" s="25">
        <f t="shared" si="4"/>
        <v>46.412554074074095</v>
      </c>
      <c r="K25" s="25">
        <f t="shared" si="4"/>
        <v>58.265692592592615</v>
      </c>
      <c r="L25" s="25">
        <f t="shared" si="4"/>
        <v>70.118831111111135</v>
      </c>
      <c r="M25" s="25">
        <f t="shared" si="4"/>
        <v>81.971969629629669</v>
      </c>
      <c r="N25" s="25">
        <f t="shared" si="4"/>
        <v>93.825108148148189</v>
      </c>
      <c r="O25" s="25">
        <f t="shared" si="4"/>
        <v>105.67824666666669</v>
      </c>
      <c r="P25" s="25">
        <f t="shared" si="4"/>
        <v>117.53138518518523</v>
      </c>
    </row>
    <row r="26" spans="2:17" x14ac:dyDescent="0.2">
      <c r="B26" s="26" t="s">
        <v>1</v>
      </c>
      <c r="F26" s="25">
        <v>0.2</v>
      </c>
      <c r="G26" s="25">
        <f t="shared" si="4"/>
        <v>14.804184691358028</v>
      </c>
      <c r="H26" s="25">
        <f t="shared" si="4"/>
        <v>30.608369382716056</v>
      </c>
      <c r="I26" s="25">
        <f t="shared" si="4"/>
        <v>46.41255407407408</v>
      </c>
      <c r="J26" s="25">
        <f t="shared" si="4"/>
        <v>62.216738765432112</v>
      </c>
      <c r="K26" s="25">
        <f t="shared" si="4"/>
        <v>78.020923456790143</v>
      </c>
      <c r="L26" s="25">
        <f t="shared" si="4"/>
        <v>93.825108148148161</v>
      </c>
      <c r="M26" s="25">
        <f t="shared" si="4"/>
        <v>109.62929283950621</v>
      </c>
      <c r="N26" s="25">
        <f t="shared" si="4"/>
        <v>125.43347753086422</v>
      </c>
      <c r="O26" s="25">
        <f t="shared" si="4"/>
        <v>141.23766222222224</v>
      </c>
      <c r="P26" s="25">
        <f t="shared" si="4"/>
        <v>157.04184691358029</v>
      </c>
    </row>
    <row r="27" spans="2:17" x14ac:dyDescent="0.2">
      <c r="B27" s="34" t="s">
        <v>0</v>
      </c>
      <c r="C27" s="33">
        <f>C24+(C24*C21)</f>
        <v>70407.642800000001</v>
      </c>
      <c r="F27" s="25">
        <v>0.25</v>
      </c>
      <c r="G27" s="25">
        <f t="shared" si="4"/>
        <v>18.755230864197532</v>
      </c>
      <c r="H27" s="25">
        <f t="shared" si="4"/>
        <v>38.510461728395065</v>
      </c>
      <c r="I27" s="25">
        <f t="shared" si="4"/>
        <v>58.265692592592593</v>
      </c>
      <c r="J27" s="25">
        <f t="shared" si="4"/>
        <v>78.020923456790129</v>
      </c>
      <c r="K27" s="25">
        <f t="shared" si="4"/>
        <v>97.776154320987658</v>
      </c>
      <c r="L27" s="25">
        <f t="shared" si="4"/>
        <v>117.53138518518519</v>
      </c>
      <c r="M27" s="25">
        <f t="shared" si="4"/>
        <v>137.28661604938273</v>
      </c>
      <c r="N27" s="25">
        <f t="shared" si="4"/>
        <v>157.04184691358026</v>
      </c>
      <c r="O27" s="25">
        <f t="shared" si="4"/>
        <v>176.79707777777779</v>
      </c>
      <c r="P27" s="25">
        <f t="shared" si="4"/>
        <v>196.55230864197532</v>
      </c>
    </row>
    <row r="28" spans="2:17" ht="15" customHeight="1" x14ac:dyDescent="0.2">
      <c r="B28" s="34" t="s">
        <v>2</v>
      </c>
      <c r="C28" s="33">
        <f>C27-C24</f>
        <v>6400.6948000000048</v>
      </c>
      <c r="F28" s="25">
        <v>0.3</v>
      </c>
      <c r="G28" s="25">
        <f t="shared" si="4"/>
        <v>22.706277037037037</v>
      </c>
      <c r="H28" s="25">
        <f t="shared" si="4"/>
        <v>46.412554074074073</v>
      </c>
      <c r="I28" s="25">
        <f t="shared" si="4"/>
        <v>70.118831111111106</v>
      </c>
      <c r="J28" s="25">
        <f t="shared" si="4"/>
        <v>93.825108148148146</v>
      </c>
      <c r="K28" s="25">
        <f t="shared" si="4"/>
        <v>117.53138518518517</v>
      </c>
      <c r="L28" s="25">
        <f t="shared" si="4"/>
        <v>141.23766222222221</v>
      </c>
      <c r="M28" s="25">
        <f t="shared" si="4"/>
        <v>164.94393925925925</v>
      </c>
      <c r="N28" s="25">
        <f t="shared" si="4"/>
        <v>188.65021629629629</v>
      </c>
      <c r="O28" s="25">
        <f t="shared" si="4"/>
        <v>212.35649333333333</v>
      </c>
      <c r="P28" s="25">
        <f t="shared" si="4"/>
        <v>236.06277037037034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189000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22800.693990910244</v>
      </c>
      <c r="D38" s="72">
        <f>SUM(C53:V53)</f>
        <v>102603.1229590961</v>
      </c>
    </row>
    <row r="39" spans="1:1103" x14ac:dyDescent="0.2">
      <c r="B39" s="1" t="s">
        <v>147</v>
      </c>
      <c r="C39" s="72">
        <f>D39/C12</f>
        <v>63921.293450281992</v>
      </c>
      <c r="D39" s="72">
        <f>SUM(C53:ALO53)</f>
        <v>287645.82052626897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 t="s">
        <v>148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6400.6948000000048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155</v>
      </c>
      <c r="D48" s="40">
        <f>D45*D46</f>
        <v>5120.5558400000045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155</v>
      </c>
      <c r="D49" s="71">
        <f>CX52</f>
        <v>5120.2697847311583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6400.6948000000048</v>
      </c>
      <c r="D52" s="8">
        <f t="shared" ref="D52:BO52" si="21">C52*(1-$C$43)</f>
        <v>6386.2804353104048</v>
      </c>
      <c r="E52" s="8">
        <f t="shared" si="21"/>
        <v>6371.8985317700854</v>
      </c>
      <c r="F52" s="8">
        <f t="shared" si="21"/>
        <v>6357.5490162765391</v>
      </c>
      <c r="G52" s="8">
        <f t="shared" si="21"/>
        <v>6343.2318158918843</v>
      </c>
      <c r="H52" s="8">
        <f t="shared" si="21"/>
        <v>6328.9468578424958</v>
      </c>
      <c r="I52" s="8">
        <f t="shared" si="21"/>
        <v>6314.694069518634</v>
      </c>
      <c r="J52" s="8">
        <f t="shared" si="21"/>
        <v>6300.4733784740774</v>
      </c>
      <c r="K52" s="8">
        <f t="shared" si="21"/>
        <v>6286.2847124257532</v>
      </c>
      <c r="L52" s="8">
        <f t="shared" si="21"/>
        <v>6272.12799925337</v>
      </c>
      <c r="M52" s="8">
        <f t="shared" si="21"/>
        <v>6258.0031669990512</v>
      </c>
      <c r="N52" s="8">
        <f t="shared" si="21"/>
        <v>6243.9101438669695</v>
      </c>
      <c r="O52" s="8">
        <f t="shared" si="21"/>
        <v>6229.8488582229811</v>
      </c>
      <c r="P52" s="8">
        <f t="shared" si="21"/>
        <v>6215.819238594263</v>
      </c>
      <c r="Q52" s="8">
        <f t="shared" si="21"/>
        <v>6201.8212136689481</v>
      </c>
      <c r="R52" s="8">
        <f t="shared" si="21"/>
        <v>6187.8547122957652</v>
      </c>
      <c r="S52" s="8">
        <f t="shared" si="21"/>
        <v>6173.9196634836753</v>
      </c>
      <c r="T52" s="8">
        <f t="shared" si="21"/>
        <v>6160.0159964015102</v>
      </c>
      <c r="U52" s="8">
        <f t="shared" si="21"/>
        <v>6146.1436403776133</v>
      </c>
      <c r="V52" s="8">
        <f t="shared" si="21"/>
        <v>6132.3025248994827</v>
      </c>
      <c r="W52" s="8">
        <f t="shared" si="21"/>
        <v>6118.4925796134085</v>
      </c>
      <c r="X52" s="8">
        <f t="shared" si="21"/>
        <v>6104.7137343241193</v>
      </c>
      <c r="Y52" s="8">
        <f t="shared" si="21"/>
        <v>6090.9659189944214</v>
      </c>
      <c r="Z52" s="8">
        <f t="shared" si="21"/>
        <v>6077.2490637448454</v>
      </c>
      <c r="AA52" s="8">
        <f t="shared" si="21"/>
        <v>6063.5630988532921</v>
      </c>
      <c r="AB52" s="8">
        <f t="shared" si="21"/>
        <v>6049.9079547546744</v>
      </c>
      <c r="AC52" s="8">
        <f t="shared" si="21"/>
        <v>6036.2835620405667</v>
      </c>
      <c r="AD52" s="8">
        <f t="shared" si="21"/>
        <v>6022.6898514588511</v>
      </c>
      <c r="AE52" s="8">
        <f t="shared" si="21"/>
        <v>6009.126753913366</v>
      </c>
      <c r="AF52" s="8">
        <f t="shared" si="21"/>
        <v>5995.5942004635526</v>
      </c>
      <c r="AG52" s="8">
        <f t="shared" si="21"/>
        <v>5982.0921223241085</v>
      </c>
      <c r="AH52" s="8">
        <f t="shared" si="21"/>
        <v>5968.6204508646342</v>
      </c>
      <c r="AI52" s="8">
        <f t="shared" si="21"/>
        <v>5955.1791176092865</v>
      </c>
      <c r="AJ52" s="8">
        <f t="shared" si="21"/>
        <v>5941.7680542364305</v>
      </c>
      <c r="AK52" s="8">
        <f t="shared" si="21"/>
        <v>5928.3871925782896</v>
      </c>
      <c r="AL52" s="8">
        <f t="shared" si="21"/>
        <v>5915.0364646206035</v>
      </c>
      <c r="AM52" s="8">
        <f t="shared" si="21"/>
        <v>5901.7158025022782</v>
      </c>
      <c r="AN52" s="8">
        <f t="shared" si="21"/>
        <v>5888.4251385150428</v>
      </c>
      <c r="AO52" s="8">
        <f t="shared" si="21"/>
        <v>5875.1644051031071</v>
      </c>
      <c r="AP52" s="8">
        <f t="shared" si="21"/>
        <v>5861.9335348628147</v>
      </c>
      <c r="AQ52" s="8">
        <f t="shared" si="21"/>
        <v>5848.7324605423037</v>
      </c>
      <c r="AR52" s="8">
        <f t="shared" si="21"/>
        <v>5835.5611150411623</v>
      </c>
      <c r="AS52" s="8">
        <f t="shared" si="21"/>
        <v>5822.4194314100896</v>
      </c>
      <c r="AT52" s="8">
        <f t="shared" si="21"/>
        <v>5809.3073428505541</v>
      </c>
      <c r="AU52" s="8">
        <f t="shared" si="21"/>
        <v>5796.2247827144547</v>
      </c>
      <c r="AV52" s="8">
        <f t="shared" si="21"/>
        <v>5783.1716845037818</v>
      </c>
      <c r="AW52" s="8">
        <f t="shared" si="21"/>
        <v>5770.1479818702792</v>
      </c>
      <c r="AX52" s="8">
        <f t="shared" si="21"/>
        <v>5757.1536086151073</v>
      </c>
      <c r="AY52" s="8">
        <f t="shared" si="21"/>
        <v>5744.1884986885061</v>
      </c>
      <c r="AZ52" s="8">
        <f t="shared" si="21"/>
        <v>5731.2525861894592</v>
      </c>
      <c r="BA52" s="8">
        <f t="shared" si="21"/>
        <v>5718.3458053653603</v>
      </c>
      <c r="BB52" s="8">
        <f t="shared" si="21"/>
        <v>5705.4680906116773</v>
      </c>
      <c r="BC52" s="8">
        <f t="shared" si="21"/>
        <v>5692.6193764716199</v>
      </c>
      <c r="BD52" s="8">
        <f t="shared" si="21"/>
        <v>5679.7995976358061</v>
      </c>
      <c r="BE52" s="8">
        <f t="shared" si="21"/>
        <v>5667.0086889419299</v>
      </c>
      <c r="BF52" s="8">
        <f t="shared" si="21"/>
        <v>5654.2465853744325</v>
      </c>
      <c r="BG52" s="8">
        <f t="shared" si="21"/>
        <v>5641.513222064169</v>
      </c>
      <c r="BH52" s="8">
        <f t="shared" si="21"/>
        <v>5628.8085342880804</v>
      </c>
      <c r="BI52" s="8">
        <f t="shared" si="21"/>
        <v>5616.1324574688633</v>
      </c>
      <c r="BJ52" s="8">
        <f t="shared" si="21"/>
        <v>5603.4849271746434</v>
      </c>
      <c r="BK52" s="8">
        <f t="shared" si="21"/>
        <v>5590.8658791186463</v>
      </c>
      <c r="BL52" s="8">
        <f t="shared" si="21"/>
        <v>5578.2752491588708</v>
      </c>
      <c r="BM52" s="8">
        <f t="shared" si="21"/>
        <v>5565.7129732977646</v>
      </c>
      <c r="BN52" s="8">
        <f t="shared" si="21"/>
        <v>5553.1789876818975</v>
      </c>
      <c r="BO52" s="8">
        <f t="shared" si="21"/>
        <v>5540.6732286016377</v>
      </c>
      <c r="BP52" s="8">
        <f t="shared" ref="BP52:EA52" si="22">BO52*(1-$C$43)</f>
        <v>5528.1956324908269</v>
      </c>
      <c r="BQ52" s="8">
        <f t="shared" si="22"/>
        <v>5515.7461359264571</v>
      </c>
      <c r="BR52" s="8">
        <f t="shared" si="22"/>
        <v>5503.3246756283506</v>
      </c>
      <c r="BS52" s="8">
        <f t="shared" si="22"/>
        <v>5490.9311884588351</v>
      </c>
      <c r="BT52" s="8">
        <f t="shared" si="22"/>
        <v>5478.5656114224257</v>
      </c>
      <c r="BU52" s="8">
        <f t="shared" si="22"/>
        <v>5466.2278816655025</v>
      </c>
      <c r="BV52" s="8">
        <f t="shared" si="22"/>
        <v>5453.9179364759921</v>
      </c>
      <c r="BW52" s="8">
        <f t="shared" si="22"/>
        <v>5441.6357132830481</v>
      </c>
      <c r="BX52" s="8">
        <f t="shared" si="22"/>
        <v>5429.3811496567341</v>
      </c>
      <c r="BY52" s="8">
        <f t="shared" si="22"/>
        <v>5417.1541833077072</v>
      </c>
      <c r="BZ52" s="8">
        <f t="shared" si="22"/>
        <v>5404.9547520868982</v>
      </c>
      <c r="CA52" s="8">
        <f t="shared" si="22"/>
        <v>5392.7827939851986</v>
      </c>
      <c r="CB52" s="8">
        <f t="shared" si="22"/>
        <v>5380.6382471331435</v>
      </c>
      <c r="CC52" s="8">
        <f t="shared" si="22"/>
        <v>5368.5210498005999</v>
      </c>
      <c r="CD52" s="8">
        <f t="shared" si="22"/>
        <v>5356.4311403964484</v>
      </c>
      <c r="CE52" s="8">
        <f t="shared" si="22"/>
        <v>5344.3684574682757</v>
      </c>
      <c r="CF52" s="8">
        <f t="shared" si="22"/>
        <v>5332.332939702057</v>
      </c>
      <c r="CG52" s="8">
        <f t="shared" si="22"/>
        <v>5320.3245259218475</v>
      </c>
      <c r="CH52" s="8">
        <f t="shared" si="22"/>
        <v>5308.3431550894711</v>
      </c>
      <c r="CI52" s="8">
        <f t="shared" si="22"/>
        <v>5296.3887663042096</v>
      </c>
      <c r="CJ52" s="8">
        <f t="shared" si="22"/>
        <v>5284.4612988024928</v>
      </c>
      <c r="CK52" s="8">
        <f t="shared" si="22"/>
        <v>5272.5606919575894</v>
      </c>
      <c r="CL52" s="8">
        <f t="shared" si="22"/>
        <v>5260.6868852793004</v>
      </c>
      <c r="CM52" s="8">
        <f t="shared" si="22"/>
        <v>5248.8398184136513</v>
      </c>
      <c r="CN52" s="8">
        <f t="shared" si="22"/>
        <v>5237.0194311425839</v>
      </c>
      <c r="CO52" s="8">
        <f t="shared" si="22"/>
        <v>5225.2256633836505</v>
      </c>
      <c r="CP52" s="8">
        <f t="shared" si="22"/>
        <v>5213.4584551897105</v>
      </c>
      <c r="CQ52" s="8">
        <f t="shared" si="22"/>
        <v>5201.7177467486235</v>
      </c>
      <c r="CR52" s="8">
        <f t="shared" si="22"/>
        <v>5190.0034783829451</v>
      </c>
      <c r="CS52" s="8">
        <f t="shared" si="22"/>
        <v>5178.3155905496269</v>
      </c>
      <c r="CT52" s="8">
        <f t="shared" si="22"/>
        <v>5166.6540238397092</v>
      </c>
      <c r="CU52" s="8">
        <f t="shared" si="22"/>
        <v>5155.0187189780218</v>
      </c>
      <c r="CV52" s="8">
        <f t="shared" si="22"/>
        <v>5143.4096168228834</v>
      </c>
      <c r="CW52" s="8">
        <f t="shared" si="22"/>
        <v>5131.8266583657978</v>
      </c>
      <c r="CX52" s="8">
        <f t="shared" si="22"/>
        <v>5120.2697847311583</v>
      </c>
      <c r="CY52" s="8">
        <f t="shared" si="22"/>
        <v>5108.7389371759436</v>
      </c>
      <c r="CZ52" s="8">
        <f t="shared" si="22"/>
        <v>5097.234057089423</v>
      </c>
      <c r="DA52" s="8">
        <f t="shared" si="22"/>
        <v>5085.7550859928579</v>
      </c>
      <c r="DB52" s="8">
        <f t="shared" si="22"/>
        <v>5074.3019655392018</v>
      </c>
      <c r="DC52" s="8">
        <f t="shared" si="22"/>
        <v>5062.8746375128076</v>
      </c>
      <c r="DD52" s="8">
        <f t="shared" si="22"/>
        <v>5051.473043829129</v>
      </c>
      <c r="DE52" s="8">
        <f t="shared" si="22"/>
        <v>5040.097126534426</v>
      </c>
      <c r="DF52" s="8">
        <f t="shared" si="22"/>
        <v>5028.7468278054703</v>
      </c>
      <c r="DG52" s="8">
        <f t="shared" si="22"/>
        <v>5017.422089949252</v>
      </c>
      <c r="DH52" s="8">
        <f t="shared" si="22"/>
        <v>5006.1228554026866</v>
      </c>
      <c r="DI52" s="8">
        <f t="shared" si="22"/>
        <v>4994.8490667323194</v>
      </c>
      <c r="DJ52" s="8">
        <f t="shared" si="22"/>
        <v>4983.6006666340381</v>
      </c>
      <c r="DK52" s="8">
        <f t="shared" si="22"/>
        <v>4972.3775979327784</v>
      </c>
      <c r="DL52" s="8">
        <f t="shared" si="22"/>
        <v>4961.1798035822339</v>
      </c>
      <c r="DM52" s="8">
        <f t="shared" si="22"/>
        <v>4950.0072266645666</v>
      </c>
      <c r="DN52" s="8">
        <f t="shared" si="22"/>
        <v>4938.8598103901177</v>
      </c>
      <c r="DO52" s="8">
        <f t="shared" si="22"/>
        <v>4927.737498097119</v>
      </c>
      <c r="DP52" s="8">
        <f t="shared" si="22"/>
        <v>4916.6402332514044</v>
      </c>
      <c r="DQ52" s="8">
        <f t="shared" si="22"/>
        <v>4905.5679594461217</v>
      </c>
      <c r="DR52" s="8">
        <f t="shared" si="22"/>
        <v>4894.5206204014485</v>
      </c>
      <c r="DS52" s="8">
        <f t="shared" si="22"/>
        <v>4883.4981599643043</v>
      </c>
      <c r="DT52" s="8">
        <f t="shared" si="22"/>
        <v>4872.5005221080646</v>
      </c>
      <c r="DU52" s="8">
        <f t="shared" si="22"/>
        <v>4861.5276509322775</v>
      </c>
      <c r="DV52" s="8">
        <f t="shared" si="22"/>
        <v>4850.5794906623778</v>
      </c>
      <c r="DW52" s="8">
        <f t="shared" si="22"/>
        <v>4839.6559856494059</v>
      </c>
      <c r="DX52" s="8">
        <f t="shared" si="22"/>
        <v>4828.7570803697236</v>
      </c>
      <c r="DY52" s="8">
        <f t="shared" si="22"/>
        <v>4817.8827194247306</v>
      </c>
      <c r="DZ52" s="8">
        <f t="shared" si="22"/>
        <v>4807.0328475405859</v>
      </c>
      <c r="EA52" s="8">
        <f t="shared" si="22"/>
        <v>4796.2074095679245</v>
      </c>
      <c r="EB52" s="8">
        <f t="shared" ref="EB52:GM52" si="23">EA52*(1-$C$43)</f>
        <v>4785.4063504815776</v>
      </c>
      <c r="EC52" s="8">
        <f t="shared" si="23"/>
        <v>4774.6296153802932</v>
      </c>
      <c r="ED52" s="8">
        <f t="shared" si="23"/>
        <v>4763.8771494864568</v>
      </c>
      <c r="EE52" s="8">
        <f t="shared" si="23"/>
        <v>4753.1488981458133</v>
      </c>
      <c r="EF52" s="8">
        <f t="shared" si="23"/>
        <v>4742.4448068271886</v>
      </c>
      <c r="EG52" s="8">
        <f t="shared" si="23"/>
        <v>4731.764821122214</v>
      </c>
      <c r="EH52" s="8">
        <f t="shared" si="23"/>
        <v>4721.1088867450462</v>
      </c>
      <c r="EI52" s="8">
        <f t="shared" si="23"/>
        <v>4710.4769495320961</v>
      </c>
      <c r="EJ52" s="8">
        <f t="shared" si="23"/>
        <v>4699.8689554417497</v>
      </c>
      <c r="EK52" s="8">
        <f t="shared" si="23"/>
        <v>4689.2848505540951</v>
      </c>
      <c r="EL52" s="8">
        <f t="shared" si="23"/>
        <v>4678.7245810706472</v>
      </c>
      <c r="EM52" s="8">
        <f t="shared" si="23"/>
        <v>4668.1880933140756</v>
      </c>
      <c r="EN52" s="8">
        <f t="shared" si="23"/>
        <v>4657.6753337279324</v>
      </c>
      <c r="EO52" s="8">
        <f t="shared" si="23"/>
        <v>4647.1862488763772</v>
      </c>
      <c r="EP52" s="8">
        <f t="shared" si="23"/>
        <v>4636.7207854439075</v>
      </c>
      <c r="EQ52" s="8">
        <f t="shared" si="23"/>
        <v>4626.2788902350876</v>
      </c>
      <c r="ER52" s="8">
        <f t="shared" si="23"/>
        <v>4615.8605101742778</v>
      </c>
      <c r="ES52" s="8">
        <f t="shared" si="23"/>
        <v>4605.4655923053651</v>
      </c>
      <c r="ET52" s="8">
        <f t="shared" si="23"/>
        <v>4595.0940837914932</v>
      </c>
      <c r="EU52" s="8">
        <f t="shared" si="23"/>
        <v>4584.7459319147947</v>
      </c>
      <c r="EV52" s="8">
        <f t="shared" si="23"/>
        <v>4574.4210840761225</v>
      </c>
      <c r="EW52" s="8">
        <f t="shared" si="23"/>
        <v>4564.1194877947828</v>
      </c>
      <c r="EX52" s="8">
        <f t="shared" si="23"/>
        <v>4553.8410907082689</v>
      </c>
      <c r="EY52" s="8">
        <f t="shared" si="23"/>
        <v>4543.5858405719937</v>
      </c>
      <c r="EZ52" s="8">
        <f t="shared" si="23"/>
        <v>4533.353685259025</v>
      </c>
      <c r="FA52" s="8">
        <f t="shared" si="23"/>
        <v>4523.1445727598211</v>
      </c>
      <c r="FB52" s="8">
        <f t="shared" si="23"/>
        <v>4512.9584511819658</v>
      </c>
      <c r="FC52" s="8">
        <f t="shared" si="23"/>
        <v>4502.7952687499037</v>
      </c>
      <c r="FD52" s="8">
        <f t="shared" si="23"/>
        <v>4492.6549738046788</v>
      </c>
      <c r="FE52" s="8">
        <f t="shared" si="23"/>
        <v>4482.5375148036701</v>
      </c>
      <c r="FF52" s="8">
        <f t="shared" si="23"/>
        <v>4472.4428403203319</v>
      </c>
      <c r="FG52" s="8">
        <f t="shared" si="23"/>
        <v>4462.37089904393</v>
      </c>
      <c r="FH52" s="8">
        <f t="shared" si="23"/>
        <v>4452.321639779283</v>
      </c>
      <c r="FI52" s="8">
        <f t="shared" si="23"/>
        <v>4442.2950114465002</v>
      </c>
      <c r="FJ52" s="8">
        <f t="shared" si="23"/>
        <v>4432.2909630807226</v>
      </c>
      <c r="FK52" s="8">
        <f t="shared" si="23"/>
        <v>4422.3094438318649</v>
      </c>
      <c r="FL52" s="8">
        <f t="shared" si="23"/>
        <v>4412.3504029643555</v>
      </c>
      <c r="FM52" s="8">
        <f t="shared" si="23"/>
        <v>4402.4137898568797</v>
      </c>
      <c r="FN52" s="8">
        <f t="shared" si="23"/>
        <v>4392.4995540021218</v>
      </c>
      <c r="FO52" s="8">
        <f t="shared" si="23"/>
        <v>4382.6076450065093</v>
      </c>
      <c r="FP52" s="8">
        <f t="shared" si="23"/>
        <v>4372.7380125899545</v>
      </c>
      <c r="FQ52" s="8">
        <f t="shared" si="23"/>
        <v>4362.8906065856017</v>
      </c>
      <c r="FR52" s="8">
        <f t="shared" si="23"/>
        <v>4353.0653769395713</v>
      </c>
      <c r="FS52" s="8">
        <f t="shared" si="23"/>
        <v>4343.2622737107031</v>
      </c>
      <c r="FT52" s="8">
        <f t="shared" si="23"/>
        <v>4333.4812470703064</v>
      </c>
      <c r="FU52" s="8">
        <f t="shared" si="23"/>
        <v>4323.7222473019037</v>
      </c>
      <c r="FV52" s="8">
        <f t="shared" si="23"/>
        <v>4313.9852248009793</v>
      </c>
      <c r="FW52" s="8">
        <f t="shared" si="23"/>
        <v>4304.2701300747276</v>
      </c>
      <c r="FX52" s="8">
        <f t="shared" si="23"/>
        <v>4294.5769137417992</v>
      </c>
      <c r="FY52" s="8">
        <f t="shared" si="23"/>
        <v>4284.9055265320521</v>
      </c>
      <c r="FZ52" s="8">
        <f t="shared" si="23"/>
        <v>4275.2559192863018</v>
      </c>
      <c r="GA52" s="8">
        <f t="shared" si="23"/>
        <v>4265.6280429560693</v>
      </c>
      <c r="GB52" s="8">
        <f t="shared" si="23"/>
        <v>4256.0218486033318</v>
      </c>
      <c r="GC52" s="8">
        <f t="shared" si="23"/>
        <v>4246.4372874002765</v>
      </c>
      <c r="GD52" s="8">
        <f t="shared" si="23"/>
        <v>4236.8743106290513</v>
      </c>
      <c r="GE52" s="8">
        <f t="shared" si="23"/>
        <v>4227.3328696815142</v>
      </c>
      <c r="GF52" s="8">
        <f t="shared" si="23"/>
        <v>4217.8129160589915</v>
      </c>
      <c r="GG52" s="8">
        <f t="shared" si="23"/>
        <v>4208.3144013720266</v>
      </c>
      <c r="GH52" s="8">
        <f t="shared" si="23"/>
        <v>4198.837277340137</v>
      </c>
      <c r="GI52" s="8">
        <f t="shared" si="23"/>
        <v>4189.3814957915665</v>
      </c>
      <c r="GJ52" s="8">
        <f t="shared" si="23"/>
        <v>4179.9470086630436</v>
      </c>
      <c r="GK52" s="8">
        <f t="shared" si="23"/>
        <v>4170.5337679995346</v>
      </c>
      <c r="GL52" s="8">
        <f t="shared" si="23"/>
        <v>4161.1417259539994</v>
      </c>
      <c r="GM52" s="8">
        <f t="shared" si="23"/>
        <v>4151.7708347871512</v>
      </c>
      <c r="GN52" s="8">
        <f t="shared" ref="GN52:IY52" si="24">GM52*(1-$C$43)</f>
        <v>4142.4210468672109</v>
      </c>
      <c r="GO52" s="8">
        <f t="shared" si="24"/>
        <v>4133.0923146696659</v>
      </c>
      <c r="GP52" s="8">
        <f t="shared" si="24"/>
        <v>4123.7845907770297</v>
      </c>
      <c r="GQ52" s="8">
        <f t="shared" si="24"/>
        <v>4114.4978278785993</v>
      </c>
      <c r="GR52" s="8">
        <f t="shared" si="24"/>
        <v>4105.2319787702163</v>
      </c>
      <c r="GS52" s="8">
        <f t="shared" si="24"/>
        <v>4095.9869963540255</v>
      </c>
      <c r="GT52" s="8">
        <f t="shared" si="24"/>
        <v>4086.7628336382359</v>
      </c>
      <c r="GU52" s="8">
        <f t="shared" si="24"/>
        <v>4077.5594437368823</v>
      </c>
      <c r="GV52" s="8">
        <f t="shared" si="24"/>
        <v>4068.3767798695867</v>
      </c>
      <c r="GW52" s="8">
        <f t="shared" si="24"/>
        <v>4059.2147953613203</v>
      </c>
      <c r="GX52" s="8">
        <f t="shared" si="24"/>
        <v>4050.0734436421662</v>
      </c>
      <c r="GY52" s="8">
        <f t="shared" si="24"/>
        <v>4040.9526782470839</v>
      </c>
      <c r="GZ52" s="8">
        <f t="shared" si="24"/>
        <v>4031.8524528156713</v>
      </c>
      <c r="HA52" s="8">
        <f t="shared" si="24"/>
        <v>4022.7727210919302</v>
      </c>
      <c r="HB52" s="8">
        <f t="shared" si="24"/>
        <v>4013.7134369240312</v>
      </c>
      <c r="HC52" s="8">
        <f t="shared" si="24"/>
        <v>4004.6745542640783</v>
      </c>
      <c r="HD52" s="8">
        <f t="shared" si="24"/>
        <v>3995.6560271678754</v>
      </c>
      <c r="HE52" s="8">
        <f t="shared" si="24"/>
        <v>3986.6578097946931</v>
      </c>
      <c r="HF52" s="8">
        <f t="shared" si="24"/>
        <v>3977.6798564070355</v>
      </c>
      <c r="HG52" s="8">
        <f t="shared" si="24"/>
        <v>3968.7221213704065</v>
      </c>
      <c r="HH52" s="8">
        <f t="shared" si="24"/>
        <v>3959.7845591530804</v>
      </c>
      <c r="HI52" s="8">
        <f t="shared" si="24"/>
        <v>3950.8671243258677</v>
      </c>
      <c r="HJ52" s="8">
        <f t="shared" si="24"/>
        <v>3941.9697715618859</v>
      </c>
      <c r="HK52" s="8">
        <f t="shared" si="24"/>
        <v>3933.0924556363284</v>
      </c>
      <c r="HL52" s="8">
        <f t="shared" si="24"/>
        <v>3924.2351314262351</v>
      </c>
      <c r="HM52" s="8">
        <f t="shared" si="24"/>
        <v>3915.397753910263</v>
      </c>
      <c r="HN52" s="8">
        <f t="shared" si="24"/>
        <v>3906.580278168457</v>
      </c>
      <c r="HO52" s="8">
        <f t="shared" si="24"/>
        <v>3897.7826593820214</v>
      </c>
      <c r="HP52" s="8">
        <f t="shared" si="24"/>
        <v>3889.0048528330931</v>
      </c>
      <c r="HQ52" s="8">
        <f t="shared" si="24"/>
        <v>3880.2468139045127</v>
      </c>
      <c r="HR52" s="8">
        <f t="shared" si="24"/>
        <v>3871.5084980795996</v>
      </c>
      <c r="HS52" s="8">
        <f t="shared" si="24"/>
        <v>3862.7898609419244</v>
      </c>
      <c r="HT52" s="8">
        <f t="shared" si="24"/>
        <v>3854.0908581750832</v>
      </c>
      <c r="HU52" s="8">
        <f t="shared" si="24"/>
        <v>3845.4114455624726</v>
      </c>
      <c r="HV52" s="8">
        <f t="shared" si="24"/>
        <v>3836.7515789870658</v>
      </c>
      <c r="HW52" s="8">
        <f t="shared" si="24"/>
        <v>3828.1112144311869</v>
      </c>
      <c r="HX52" s="8">
        <f t="shared" si="24"/>
        <v>3819.4903079762876</v>
      </c>
      <c r="HY52" s="8">
        <f t="shared" si="24"/>
        <v>3810.8888158027248</v>
      </c>
      <c r="HZ52" s="8">
        <f t="shared" si="24"/>
        <v>3802.3066941895368</v>
      </c>
      <c r="IA52" s="8">
        <f t="shared" si="24"/>
        <v>3793.743899514222</v>
      </c>
      <c r="IB52" s="8">
        <f t="shared" si="24"/>
        <v>3785.2003882525159</v>
      </c>
      <c r="IC52" s="8">
        <f t="shared" si="24"/>
        <v>3776.6761169781712</v>
      </c>
      <c r="ID52" s="8">
        <f t="shared" si="24"/>
        <v>3768.1710423627364</v>
      </c>
      <c r="IE52" s="8">
        <f t="shared" si="24"/>
        <v>3759.6851211753356</v>
      </c>
      <c r="IF52" s="8">
        <f t="shared" si="24"/>
        <v>3751.2183102824488</v>
      </c>
      <c r="IG52" s="8">
        <f t="shared" si="24"/>
        <v>3742.7705666476927</v>
      </c>
      <c r="IH52" s="8">
        <f t="shared" si="24"/>
        <v>3734.3418473316019</v>
      </c>
      <c r="II52" s="8">
        <f t="shared" si="24"/>
        <v>3725.9321094914112</v>
      </c>
      <c r="IJ52" s="8">
        <f t="shared" si="24"/>
        <v>3717.5413103808364</v>
      </c>
      <c r="IK52" s="8">
        <f t="shared" si="24"/>
        <v>3709.1694073498588</v>
      </c>
      <c r="IL52" s="8">
        <f t="shared" si="24"/>
        <v>3700.8163578445069</v>
      </c>
      <c r="IM52" s="8">
        <f t="shared" si="24"/>
        <v>3692.4821194066408</v>
      </c>
      <c r="IN52" s="8">
        <f t="shared" si="24"/>
        <v>3684.1666496737371</v>
      </c>
      <c r="IO52" s="8">
        <f t="shared" si="24"/>
        <v>3675.8699063786717</v>
      </c>
      <c r="IP52" s="8">
        <f t="shared" si="24"/>
        <v>3667.5918473495067</v>
      </c>
      <c r="IQ52" s="8">
        <f t="shared" si="24"/>
        <v>3659.3324305092756</v>
      </c>
      <c r="IR52" s="8">
        <f t="shared" si="24"/>
        <v>3651.0916138757684</v>
      </c>
      <c r="IS52" s="8">
        <f t="shared" si="24"/>
        <v>3642.8693555613199</v>
      </c>
      <c r="IT52" s="8">
        <f t="shared" si="24"/>
        <v>3634.6656137725959</v>
      </c>
      <c r="IU52" s="8">
        <f t="shared" si="24"/>
        <v>3626.4803468103801</v>
      </c>
      <c r="IV52" s="8">
        <f t="shared" si="24"/>
        <v>3618.3135130693631</v>
      </c>
      <c r="IW52" s="8">
        <f t="shared" si="24"/>
        <v>3610.1650710379308</v>
      </c>
      <c r="IX52" s="8">
        <f t="shared" si="24"/>
        <v>3602.0349792979532</v>
      </c>
      <c r="IY52" s="8">
        <f t="shared" si="24"/>
        <v>3593.923196524574</v>
      </c>
      <c r="IZ52" s="8">
        <f t="shared" ref="IZ52:LK52" si="25">IY52*(1-$C$43)</f>
        <v>3585.8296814860005</v>
      </c>
      <c r="JA52" s="8">
        <f t="shared" si="25"/>
        <v>3577.7543930432939</v>
      </c>
      <c r="JB52" s="8">
        <f t="shared" si="25"/>
        <v>3569.6972901501604</v>
      </c>
      <c r="JC52" s="8">
        <f t="shared" si="25"/>
        <v>3561.6583318527423</v>
      </c>
      <c r="JD52" s="8">
        <f t="shared" si="25"/>
        <v>3553.6374772894096</v>
      </c>
      <c r="JE52" s="8">
        <f t="shared" si="25"/>
        <v>3545.6346856905539</v>
      </c>
      <c r="JF52" s="8">
        <f t="shared" si="25"/>
        <v>3537.6499163783787</v>
      </c>
      <c r="JG52" s="8">
        <f t="shared" si="25"/>
        <v>3529.6831287666946</v>
      </c>
      <c r="JH52" s="8">
        <f t="shared" si="25"/>
        <v>3521.7342823607119</v>
      </c>
      <c r="JI52" s="8">
        <f t="shared" si="25"/>
        <v>3513.8033367568355</v>
      </c>
      <c r="JJ52" s="8">
        <f t="shared" si="25"/>
        <v>3505.8902516424591</v>
      </c>
      <c r="JK52" s="8">
        <f t="shared" si="25"/>
        <v>3497.9949867957603</v>
      </c>
      <c r="JL52" s="8">
        <f t="shared" si="25"/>
        <v>3490.1175020854962</v>
      </c>
      <c r="JM52" s="8">
        <f t="shared" si="25"/>
        <v>3482.2577574707993</v>
      </c>
      <c r="JN52" s="8">
        <f t="shared" si="25"/>
        <v>3474.4157130009748</v>
      </c>
      <c r="JO52" s="8">
        <f t="shared" si="25"/>
        <v>3466.5913288152965</v>
      </c>
      <c r="JP52" s="8">
        <f t="shared" si="25"/>
        <v>3458.7845651428042</v>
      </c>
      <c r="JQ52" s="8">
        <f t="shared" si="25"/>
        <v>3450.9953823021024</v>
      </c>
      <c r="JR52" s="8">
        <f t="shared" si="25"/>
        <v>3443.223740701158</v>
      </c>
      <c r="JS52" s="8">
        <f t="shared" si="25"/>
        <v>3435.4696008370988</v>
      </c>
      <c r="JT52" s="8">
        <f t="shared" si="25"/>
        <v>3427.7329232960137</v>
      </c>
      <c r="JU52" s="8">
        <f t="shared" si="25"/>
        <v>3420.0136687527511</v>
      </c>
      <c r="JV52" s="8">
        <f t="shared" si="25"/>
        <v>3412.3117979707199</v>
      </c>
      <c r="JW52" s="8">
        <f t="shared" si="25"/>
        <v>3404.6272718016899</v>
      </c>
      <c r="JX52" s="8">
        <f t="shared" si="25"/>
        <v>3396.9600511855924</v>
      </c>
      <c r="JY52" s="8">
        <f t="shared" si="25"/>
        <v>3389.3100971503222</v>
      </c>
      <c r="JZ52" s="8">
        <f t="shared" si="25"/>
        <v>3381.6773708115397</v>
      </c>
      <c r="KA52" s="8">
        <f t="shared" si="25"/>
        <v>3374.0618333724719</v>
      </c>
      <c r="KB52" s="8">
        <f t="shared" si="25"/>
        <v>3366.4634461237169</v>
      </c>
      <c r="KC52" s="8">
        <f t="shared" si="25"/>
        <v>3358.8821704430461</v>
      </c>
      <c r="KD52" s="8">
        <f t="shared" si="25"/>
        <v>3351.3179677952085</v>
      </c>
      <c r="KE52" s="8">
        <f t="shared" si="25"/>
        <v>3343.7707997317334</v>
      </c>
      <c r="KF52" s="8">
        <f t="shared" si="25"/>
        <v>3336.2406278907374</v>
      </c>
      <c r="KG52" s="8">
        <f t="shared" si="25"/>
        <v>3328.7274139967276</v>
      </c>
      <c r="KH52" s="8">
        <f t="shared" si="25"/>
        <v>3321.231119860407</v>
      </c>
      <c r="KI52" s="8">
        <f t="shared" si="25"/>
        <v>3313.7517073784811</v>
      </c>
      <c r="KJ52" s="8">
        <f t="shared" si="25"/>
        <v>3306.2891385334647</v>
      </c>
      <c r="KK52" s="8">
        <f t="shared" si="25"/>
        <v>3298.8433753934873</v>
      </c>
      <c r="KL52" s="8">
        <f t="shared" si="25"/>
        <v>3291.4143801121013</v>
      </c>
      <c r="KM52" s="8">
        <f t="shared" si="25"/>
        <v>3284.0021149280888</v>
      </c>
      <c r="KN52" s="8">
        <f t="shared" si="25"/>
        <v>3276.6065421652706</v>
      </c>
      <c r="KO52" s="8">
        <f t="shared" si="25"/>
        <v>3269.2276242323142</v>
      </c>
      <c r="KP52" s="8">
        <f t="shared" si="25"/>
        <v>3261.8653236225427</v>
      </c>
      <c r="KQ52" s="8">
        <f t="shared" si="25"/>
        <v>3254.5196029137446</v>
      </c>
      <c r="KR52" s="8">
        <f t="shared" si="25"/>
        <v>3247.1904247679827</v>
      </c>
      <c r="KS52" s="8">
        <f t="shared" si="25"/>
        <v>3239.8777519314049</v>
      </c>
      <c r="KT52" s="8">
        <f t="shared" si="25"/>
        <v>3232.5815472340551</v>
      </c>
      <c r="KU52" s="8">
        <f t="shared" si="25"/>
        <v>3225.3017735896838</v>
      </c>
      <c r="KV52" s="8">
        <f t="shared" si="25"/>
        <v>3218.0383939955595</v>
      </c>
      <c r="KW52" s="8">
        <f t="shared" si="25"/>
        <v>3210.7913715322816</v>
      </c>
      <c r="KX52" s="8">
        <f t="shared" si="25"/>
        <v>3203.5606693635909</v>
      </c>
      <c r="KY52" s="8">
        <f t="shared" si="25"/>
        <v>3196.3462507361842</v>
      </c>
      <c r="KZ52" s="8">
        <f t="shared" si="25"/>
        <v>3189.148078979526</v>
      </c>
      <c r="LA52" s="8">
        <f t="shared" si="25"/>
        <v>3181.966117505664</v>
      </c>
      <c r="LB52" s="8">
        <f t="shared" si="25"/>
        <v>3174.8003298090412</v>
      </c>
      <c r="LC52" s="8">
        <f t="shared" si="25"/>
        <v>3167.650679466311</v>
      </c>
      <c r="LD52" s="8">
        <f t="shared" si="25"/>
        <v>3160.5171301361529</v>
      </c>
      <c r="LE52" s="8">
        <f t="shared" si="25"/>
        <v>3153.3996455590864</v>
      </c>
      <c r="LF52" s="8">
        <f t="shared" si="25"/>
        <v>3146.2981895572871</v>
      </c>
      <c r="LG52" s="8">
        <f t="shared" si="25"/>
        <v>3139.2127260344041</v>
      </c>
      <c r="LH52" s="8">
        <f t="shared" si="25"/>
        <v>3132.1432189753746</v>
      </c>
      <c r="LI52" s="8">
        <f t="shared" si="25"/>
        <v>3125.0896324462419</v>
      </c>
      <c r="LJ52" s="8">
        <f t="shared" si="25"/>
        <v>3118.0519305939729</v>
      </c>
      <c r="LK52" s="8">
        <f t="shared" si="25"/>
        <v>3111.030077646275</v>
      </c>
      <c r="LL52" s="8">
        <f t="shared" ref="LL52:NW52" si="26">LK52*(1-$C$43)</f>
        <v>3104.0240379114157</v>
      </c>
      <c r="LM52" s="8">
        <f t="shared" si="26"/>
        <v>3097.0337757780389</v>
      </c>
      <c r="LN52" s="8">
        <f t="shared" si="26"/>
        <v>3090.0592557149866</v>
      </c>
      <c r="LO52" s="8">
        <f t="shared" si="26"/>
        <v>3083.1004422711162</v>
      </c>
      <c r="LP52" s="8">
        <f t="shared" si="26"/>
        <v>3076.1573000751214</v>
      </c>
      <c r="LQ52" s="8">
        <f t="shared" si="26"/>
        <v>3069.2297938353522</v>
      </c>
      <c r="LR52" s="8">
        <f t="shared" si="26"/>
        <v>3062.3178883396349</v>
      </c>
      <c r="LS52" s="8">
        <f t="shared" si="26"/>
        <v>3055.4215484550941</v>
      </c>
      <c r="LT52" s="8">
        <f t="shared" si="26"/>
        <v>3048.5407391279732</v>
      </c>
      <c r="LU52" s="8">
        <f t="shared" si="26"/>
        <v>3041.675425383457</v>
      </c>
      <c r="LV52" s="8">
        <f t="shared" si="26"/>
        <v>3034.8255723254933</v>
      </c>
      <c r="LW52" s="8">
        <f t="shared" si="26"/>
        <v>3027.9911451366161</v>
      </c>
      <c r="LX52" s="8">
        <f t="shared" si="26"/>
        <v>3021.1721090777683</v>
      </c>
      <c r="LY52" s="8">
        <f t="shared" si="26"/>
        <v>3014.368429488125</v>
      </c>
      <c r="LZ52" s="8">
        <f t="shared" si="26"/>
        <v>3007.5800717849174</v>
      </c>
      <c r="MA52" s="8">
        <f t="shared" si="26"/>
        <v>3000.8070014632576</v>
      </c>
      <c r="MB52" s="8">
        <f t="shared" si="26"/>
        <v>2994.0491840959621</v>
      </c>
      <c r="MC52" s="8">
        <f t="shared" si="26"/>
        <v>2987.3065853333778</v>
      </c>
      <c r="MD52" s="8">
        <f t="shared" si="26"/>
        <v>2980.5791709032069</v>
      </c>
      <c r="ME52" s="8">
        <f t="shared" si="26"/>
        <v>2973.866906610333</v>
      </c>
      <c r="MF52" s="8">
        <f t="shared" si="26"/>
        <v>2967.1697583366463</v>
      </c>
      <c r="MG52" s="8">
        <f t="shared" si="26"/>
        <v>2960.4876920408719</v>
      </c>
      <c r="MH52" s="8">
        <f t="shared" si="26"/>
        <v>2953.820673758396</v>
      </c>
      <c r="MI52" s="8">
        <f t="shared" si="26"/>
        <v>2947.168669601092</v>
      </c>
      <c r="MJ52" s="8">
        <f t="shared" si="26"/>
        <v>2940.5316457571503</v>
      </c>
      <c r="MK52" s="8">
        <f t="shared" si="26"/>
        <v>2933.9095684909053</v>
      </c>
      <c r="ML52" s="8">
        <f t="shared" si="26"/>
        <v>2927.3024041426638</v>
      </c>
      <c r="MM52" s="8">
        <f t="shared" si="26"/>
        <v>2920.7101191285346</v>
      </c>
      <c r="MN52" s="8">
        <f t="shared" si="26"/>
        <v>2914.1326799402573</v>
      </c>
      <c r="MO52" s="8">
        <f t="shared" si="26"/>
        <v>2907.5700531450316</v>
      </c>
      <c r="MP52" s="8">
        <f t="shared" si="26"/>
        <v>2901.022205385349</v>
      </c>
      <c r="MQ52" s="8">
        <f t="shared" si="26"/>
        <v>2894.4891033788213</v>
      </c>
      <c r="MR52" s="8">
        <f t="shared" si="26"/>
        <v>2887.9707139180123</v>
      </c>
      <c r="MS52" s="8">
        <f t="shared" si="26"/>
        <v>2881.4670038702689</v>
      </c>
      <c r="MT52" s="8">
        <f t="shared" si="26"/>
        <v>2874.9779401775531</v>
      </c>
      <c r="MU52" s="8">
        <f t="shared" si="26"/>
        <v>2868.5034898562731</v>
      </c>
      <c r="MV52" s="8">
        <f t="shared" si="26"/>
        <v>2862.0436199971168</v>
      </c>
      <c r="MW52" s="8">
        <f t="shared" si="26"/>
        <v>2855.5982977648832</v>
      </c>
      <c r="MX52" s="8">
        <f t="shared" si="26"/>
        <v>2849.1674903983167</v>
      </c>
      <c r="MY52" s="8">
        <f t="shared" si="26"/>
        <v>2842.7511652099397</v>
      </c>
      <c r="MZ52" s="8">
        <f t="shared" si="26"/>
        <v>2836.3492895858867</v>
      </c>
      <c r="NA52" s="8">
        <f t="shared" si="26"/>
        <v>2829.9618309857392</v>
      </c>
      <c r="NB52" s="8">
        <f t="shared" si="26"/>
        <v>2823.5887569423594</v>
      </c>
      <c r="NC52" s="8">
        <f t="shared" si="26"/>
        <v>2817.2300350617252</v>
      </c>
      <c r="ND52" s="8">
        <f t="shared" si="26"/>
        <v>2810.8856330227659</v>
      </c>
      <c r="NE52" s="8">
        <f t="shared" si="26"/>
        <v>2804.5555185771987</v>
      </c>
      <c r="NF52" s="8">
        <f t="shared" si="26"/>
        <v>2798.2396595493628</v>
      </c>
      <c r="NG52" s="8">
        <f t="shared" si="26"/>
        <v>2791.9380238360577</v>
      </c>
      <c r="NH52" s="8">
        <f t="shared" si="26"/>
        <v>2785.6505794063787</v>
      </c>
      <c r="NI52" s="8">
        <f t="shared" si="26"/>
        <v>2779.3772943015556</v>
      </c>
      <c r="NJ52" s="8">
        <f t="shared" si="26"/>
        <v>2773.1181366347882</v>
      </c>
      <c r="NK52" s="8">
        <f t="shared" si="26"/>
        <v>2766.8730745910866</v>
      </c>
      <c r="NL52" s="8">
        <f t="shared" si="26"/>
        <v>2760.6420764271074</v>
      </c>
      <c r="NM52" s="8">
        <f t="shared" si="26"/>
        <v>2754.4251104709933</v>
      </c>
      <c r="NN52" s="8">
        <f t="shared" si="26"/>
        <v>2748.2221451222126</v>
      </c>
      <c r="NO52" s="8">
        <f t="shared" si="26"/>
        <v>2742.0331488513975</v>
      </c>
      <c r="NP52" s="8">
        <f t="shared" si="26"/>
        <v>2735.8580902001841</v>
      </c>
      <c r="NQ52" s="8">
        <f t="shared" si="26"/>
        <v>2729.6969377810533</v>
      </c>
      <c r="NR52" s="8">
        <f t="shared" si="26"/>
        <v>2723.5496602771705</v>
      </c>
      <c r="NS52" s="8">
        <f t="shared" si="26"/>
        <v>2717.4162264422262</v>
      </c>
      <c r="NT52" s="8">
        <f t="shared" si="26"/>
        <v>2711.2966051002782</v>
      </c>
      <c r="NU52" s="8">
        <f t="shared" si="26"/>
        <v>2705.1907651455922</v>
      </c>
      <c r="NV52" s="8">
        <f t="shared" si="26"/>
        <v>2699.0986755424842</v>
      </c>
      <c r="NW52" s="8">
        <f t="shared" si="26"/>
        <v>2693.0203053251626</v>
      </c>
      <c r="NX52" s="8">
        <f t="shared" ref="NX52:QI52" si="27">NW52*(1-$C$43)</f>
        <v>2686.9556235975701</v>
      </c>
      <c r="NY52" s="8">
        <f t="shared" si="27"/>
        <v>2680.9045995332285</v>
      </c>
      <c r="NZ52" s="8">
        <f t="shared" si="27"/>
        <v>2674.8672023750796</v>
      </c>
      <c r="OA52" s="8">
        <f t="shared" si="27"/>
        <v>2668.8434014353306</v>
      </c>
      <c r="OB52" s="8">
        <f t="shared" si="27"/>
        <v>2662.8331660952981</v>
      </c>
      <c r="OC52" s="8">
        <f t="shared" si="27"/>
        <v>2656.8364658052515</v>
      </c>
      <c r="OD52" s="8">
        <f t="shared" si="27"/>
        <v>2650.8532700842579</v>
      </c>
      <c r="OE52" s="8">
        <f t="shared" si="27"/>
        <v>2644.8835485200279</v>
      </c>
      <c r="OF52" s="8">
        <f t="shared" si="27"/>
        <v>2638.9272707687605</v>
      </c>
      <c r="OG52" s="8">
        <f t="shared" si="27"/>
        <v>2632.9844065549892</v>
      </c>
      <c r="OH52" s="8">
        <f t="shared" si="27"/>
        <v>2627.0549256714271</v>
      </c>
      <c r="OI52" s="8">
        <f t="shared" si="27"/>
        <v>2621.1387979788151</v>
      </c>
      <c r="OJ52" s="8">
        <f t="shared" si="27"/>
        <v>2615.2359934057667</v>
      </c>
      <c r="OK52" s="8">
        <f t="shared" si="27"/>
        <v>2609.3464819486167</v>
      </c>
      <c r="OL52" s="8">
        <f t="shared" si="27"/>
        <v>2603.4702336712685</v>
      </c>
      <c r="OM52" s="8">
        <f t="shared" si="27"/>
        <v>2597.6072187050409</v>
      </c>
      <c r="ON52" s="8">
        <f t="shared" si="27"/>
        <v>2591.7574072485172</v>
      </c>
      <c r="OO52" s="8">
        <f t="shared" si="27"/>
        <v>2585.9207695673936</v>
      </c>
      <c r="OP52" s="8">
        <f t="shared" si="27"/>
        <v>2580.0972759943279</v>
      </c>
      <c r="OQ52" s="8">
        <f t="shared" si="27"/>
        <v>2574.2868969287888</v>
      </c>
      <c r="OR52" s="8">
        <f t="shared" si="27"/>
        <v>2568.4896028369049</v>
      </c>
      <c r="OS52" s="8">
        <f t="shared" si="27"/>
        <v>2562.705364251316</v>
      </c>
      <c r="OT52" s="8">
        <f t="shared" si="27"/>
        <v>2556.9341517710218</v>
      </c>
      <c r="OU52" s="8">
        <f t="shared" si="27"/>
        <v>2551.1759360612332</v>
      </c>
      <c r="OV52" s="8">
        <f t="shared" si="27"/>
        <v>2545.4306878532234</v>
      </c>
      <c r="OW52" s="8">
        <f t="shared" si="27"/>
        <v>2539.698377944178</v>
      </c>
      <c r="OX52" s="8">
        <f t="shared" si="27"/>
        <v>2533.9789771970477</v>
      </c>
      <c r="OY52" s="8">
        <f t="shared" si="27"/>
        <v>2528.2724565404001</v>
      </c>
      <c r="OZ52" s="8">
        <f t="shared" si="27"/>
        <v>2522.5787869682708</v>
      </c>
      <c r="PA52" s="8">
        <f t="shared" si="27"/>
        <v>2516.8979395400183</v>
      </c>
      <c r="PB52" s="8">
        <f t="shared" si="27"/>
        <v>2511.229885380174</v>
      </c>
      <c r="PC52" s="8">
        <f t="shared" si="27"/>
        <v>2505.5745956782976</v>
      </c>
      <c r="PD52" s="8">
        <f t="shared" si="27"/>
        <v>2499.9320416888299</v>
      </c>
      <c r="PE52" s="8">
        <f t="shared" si="27"/>
        <v>2494.3021947309467</v>
      </c>
      <c r="PF52" s="8">
        <f t="shared" si="27"/>
        <v>2488.6850261884124</v>
      </c>
      <c r="PG52" s="8">
        <f t="shared" si="27"/>
        <v>2483.0805075094358</v>
      </c>
      <c r="PH52" s="8">
        <f t="shared" si="27"/>
        <v>2477.4886102065243</v>
      </c>
      <c r="PI52" s="8">
        <f t="shared" si="27"/>
        <v>2471.909305856339</v>
      </c>
      <c r="PJ52" s="8">
        <f t="shared" si="27"/>
        <v>2466.3425660995504</v>
      </c>
      <c r="PK52" s="8">
        <f t="shared" si="27"/>
        <v>2460.7883626406942</v>
      </c>
      <c r="PL52" s="8">
        <f t="shared" si="27"/>
        <v>2455.2466672480273</v>
      </c>
      <c r="PM52" s="8">
        <f t="shared" si="27"/>
        <v>2449.7174517533845</v>
      </c>
      <c r="PN52" s="8">
        <f t="shared" si="27"/>
        <v>2444.2006880520357</v>
      </c>
      <c r="PO52" s="8">
        <f t="shared" si="27"/>
        <v>2438.6963481025423</v>
      </c>
      <c r="PP52" s="8">
        <f t="shared" si="27"/>
        <v>2433.2044039266152</v>
      </c>
      <c r="PQ52" s="8">
        <f t="shared" si="27"/>
        <v>2427.7248276089722</v>
      </c>
      <c r="PR52" s="8">
        <f t="shared" si="27"/>
        <v>2422.2575912971965</v>
      </c>
      <c r="PS52" s="8">
        <f t="shared" si="27"/>
        <v>2416.8026672015953</v>
      </c>
      <c r="PT52" s="8">
        <f t="shared" si="27"/>
        <v>2411.3600275950571</v>
      </c>
      <c r="PU52" s="8">
        <f t="shared" si="27"/>
        <v>2405.929644812913</v>
      </c>
      <c r="PV52" s="8">
        <f t="shared" si="27"/>
        <v>2400.5114912527943</v>
      </c>
      <c r="PW52" s="8">
        <f t="shared" si="27"/>
        <v>2395.1055393744928</v>
      </c>
      <c r="PX52" s="8">
        <f t="shared" si="27"/>
        <v>2389.7117616998212</v>
      </c>
      <c r="PY52" s="8">
        <f t="shared" si="27"/>
        <v>2384.3301308124733</v>
      </c>
      <c r="PZ52" s="8">
        <f t="shared" si="27"/>
        <v>2378.9606193578834</v>
      </c>
      <c r="QA52" s="8">
        <f t="shared" si="27"/>
        <v>2373.6032000430891</v>
      </c>
      <c r="QB52" s="8">
        <f t="shared" si="27"/>
        <v>2368.2578456365918</v>
      </c>
      <c r="QC52" s="8">
        <f t="shared" si="27"/>
        <v>2362.9245289682181</v>
      </c>
      <c r="QD52" s="8">
        <f t="shared" si="27"/>
        <v>2357.6032229289817</v>
      </c>
      <c r="QE52" s="8">
        <f t="shared" si="27"/>
        <v>2352.2939004709456</v>
      </c>
      <c r="QF52" s="8">
        <f t="shared" si="27"/>
        <v>2346.9965346070849</v>
      </c>
      <c r="QG52" s="8">
        <f t="shared" si="27"/>
        <v>2341.7110984111496</v>
      </c>
      <c r="QH52" s="8">
        <f t="shared" si="27"/>
        <v>2336.4375650175275</v>
      </c>
      <c r="QI52" s="8">
        <f t="shared" si="27"/>
        <v>2331.1759076211079</v>
      </c>
      <c r="QJ52" s="8">
        <f t="shared" ref="QJ52:SU52" si="28">QI52*(1-$C$43)</f>
        <v>2325.9260994771453</v>
      </c>
      <c r="QK52" s="8">
        <f t="shared" si="28"/>
        <v>2320.6881139011225</v>
      </c>
      <c r="QL52" s="8">
        <f t="shared" si="28"/>
        <v>2315.4619242686172</v>
      </c>
      <c r="QM52" s="8">
        <f t="shared" si="28"/>
        <v>2310.2475040151644</v>
      </c>
      <c r="QN52" s="8">
        <f t="shared" si="28"/>
        <v>2305.0448266361223</v>
      </c>
      <c r="QO52" s="8">
        <f t="shared" si="28"/>
        <v>2299.8538656865376</v>
      </c>
      <c r="QP52" s="8">
        <f t="shared" si="28"/>
        <v>2294.6745947810114</v>
      </c>
      <c r="QQ52" s="8">
        <f t="shared" si="28"/>
        <v>2289.5069875935646</v>
      </c>
      <c r="QR52" s="8">
        <f t="shared" si="28"/>
        <v>2284.3510178575038</v>
      </c>
      <c r="QS52" s="8">
        <f t="shared" si="28"/>
        <v>2279.2066593652885</v>
      </c>
      <c r="QT52" s="8">
        <f t="shared" si="28"/>
        <v>2274.0738859683979</v>
      </c>
      <c r="QU52" s="8">
        <f t="shared" si="28"/>
        <v>2268.9526715771972</v>
      </c>
      <c r="QV52" s="8">
        <f t="shared" si="28"/>
        <v>2263.8429901608051</v>
      </c>
      <c r="QW52" s="8">
        <f t="shared" si="28"/>
        <v>2258.744815746963</v>
      </c>
      <c r="QX52" s="8">
        <f t="shared" si="28"/>
        <v>2253.6581224219008</v>
      </c>
      <c r="QY52" s="8">
        <f t="shared" si="28"/>
        <v>2248.5828843302065</v>
      </c>
      <c r="QZ52" s="8">
        <f t="shared" si="28"/>
        <v>2243.5190756746947</v>
      </c>
      <c r="RA52" s="8">
        <f t="shared" si="28"/>
        <v>2238.4666707162751</v>
      </c>
      <c r="RB52" s="8">
        <f t="shared" si="28"/>
        <v>2233.4256437738218</v>
      </c>
      <c r="RC52" s="8">
        <f t="shared" si="28"/>
        <v>2228.3959692240433</v>
      </c>
      <c r="RD52" s="8">
        <f t="shared" si="28"/>
        <v>2223.3776215013509</v>
      </c>
      <c r="RE52" s="8">
        <f t="shared" si="28"/>
        <v>2218.3705750977297</v>
      </c>
      <c r="RF52" s="8">
        <f t="shared" si="28"/>
        <v>2213.3748045626094</v>
      </c>
      <c r="RG52" s="8">
        <f t="shared" si="28"/>
        <v>2208.3902845027342</v>
      </c>
      <c r="RH52" s="8">
        <f t="shared" si="28"/>
        <v>2203.4169895820341</v>
      </c>
      <c r="RI52" s="8">
        <f t="shared" si="28"/>
        <v>2198.4548945214951</v>
      </c>
      <c r="RJ52" s="8">
        <f t="shared" si="28"/>
        <v>2193.5039740990328</v>
      </c>
      <c r="RK52" s="8">
        <f t="shared" si="28"/>
        <v>2188.5642031493617</v>
      </c>
      <c r="RL52" s="8">
        <f t="shared" si="28"/>
        <v>2183.6355565638692</v>
      </c>
      <c r="RM52" s="8">
        <f t="shared" si="28"/>
        <v>2178.7180092904873</v>
      </c>
      <c r="RN52" s="8">
        <f t="shared" si="28"/>
        <v>2173.8115363335651</v>
      </c>
      <c r="RO52" s="8">
        <f t="shared" si="28"/>
        <v>2168.9161127537418</v>
      </c>
      <c r="RP52" s="8">
        <f t="shared" si="28"/>
        <v>2164.0317136678204</v>
      </c>
      <c r="RQ52" s="8">
        <f t="shared" si="28"/>
        <v>2159.1583142486406</v>
      </c>
      <c r="RR52" s="8">
        <f t="shared" si="28"/>
        <v>2154.2958897249528</v>
      </c>
      <c r="RS52" s="8">
        <f t="shared" si="28"/>
        <v>2149.4444153812919</v>
      </c>
      <c r="RT52" s="8">
        <f t="shared" si="28"/>
        <v>2144.6038665578531</v>
      </c>
      <c r="RU52" s="8">
        <f t="shared" si="28"/>
        <v>2139.7742186503647</v>
      </c>
      <c r="RV52" s="8">
        <f t="shared" si="28"/>
        <v>2134.9554471099641</v>
      </c>
      <c r="RW52" s="8">
        <f t="shared" si="28"/>
        <v>2130.1475274430722</v>
      </c>
      <c r="RX52" s="8">
        <f t="shared" si="28"/>
        <v>2125.3504352112705</v>
      </c>
      <c r="RY52" s="8">
        <f t="shared" si="28"/>
        <v>2120.5641460311745</v>
      </c>
      <c r="RZ52" s="8">
        <f t="shared" si="28"/>
        <v>2115.7886355743121</v>
      </c>
      <c r="SA52" s="8">
        <f t="shared" si="28"/>
        <v>2111.0238795669989</v>
      </c>
      <c r="SB52" s="8">
        <f t="shared" si="28"/>
        <v>2106.2698537902138</v>
      </c>
      <c r="SC52" s="8">
        <f t="shared" si="28"/>
        <v>2101.5265340794781</v>
      </c>
      <c r="SD52" s="8">
        <f t="shared" si="28"/>
        <v>2096.7938963247311</v>
      </c>
      <c r="SE52" s="8">
        <f t="shared" si="28"/>
        <v>2092.0719164702077</v>
      </c>
      <c r="SF52" s="8">
        <f t="shared" si="28"/>
        <v>2087.3605705143168</v>
      </c>
      <c r="SG52" s="8">
        <f t="shared" si="28"/>
        <v>2082.6598345095185</v>
      </c>
      <c r="SH52" s="8">
        <f t="shared" si="28"/>
        <v>2077.9696845622029</v>
      </c>
      <c r="SI52" s="8">
        <f t="shared" si="28"/>
        <v>2073.2900968325689</v>
      </c>
      <c r="SJ52" s="8">
        <f t="shared" si="28"/>
        <v>2068.6210475345019</v>
      </c>
      <c r="SK52" s="8">
        <f t="shared" si="28"/>
        <v>2063.962512935454</v>
      </c>
      <c r="SL52" s="8">
        <f t="shared" si="28"/>
        <v>2059.3144693563231</v>
      </c>
      <c r="SM52" s="8">
        <f t="shared" si="28"/>
        <v>2054.6768931713327</v>
      </c>
      <c r="SN52" s="8">
        <f t="shared" si="28"/>
        <v>2050.0497608079108</v>
      </c>
      <c r="SO52" s="8">
        <f t="shared" si="28"/>
        <v>2045.4330487465713</v>
      </c>
      <c r="SP52" s="8">
        <f t="shared" si="28"/>
        <v>2040.8267335207941</v>
      </c>
      <c r="SQ52" s="8">
        <f t="shared" si="28"/>
        <v>2036.2307917169051</v>
      </c>
      <c r="SR52" s="8">
        <f t="shared" si="28"/>
        <v>2031.6451999739586</v>
      </c>
      <c r="SS52" s="8">
        <f t="shared" si="28"/>
        <v>2027.0699349836173</v>
      </c>
      <c r="ST52" s="8">
        <f t="shared" si="28"/>
        <v>2022.504973490034</v>
      </c>
      <c r="SU52" s="8">
        <f t="shared" si="28"/>
        <v>2017.9502922897343</v>
      </c>
      <c r="SV52" s="8">
        <f t="shared" ref="SV52:VG52" si="29">SU52*(1-$C$43)</f>
        <v>2013.4058682314978</v>
      </c>
      <c r="SW52" s="8">
        <f t="shared" si="29"/>
        <v>2008.8716782162405</v>
      </c>
      <c r="SX52" s="8">
        <f t="shared" si="29"/>
        <v>2004.3476991968976</v>
      </c>
      <c r="SY52" s="8">
        <f t="shared" si="29"/>
        <v>1999.833908178306</v>
      </c>
      <c r="SZ52" s="8">
        <f t="shared" si="29"/>
        <v>1995.3302822170883</v>
      </c>
      <c r="TA52" s="8">
        <f t="shared" si="29"/>
        <v>1990.8367984215354</v>
      </c>
      <c r="TB52" s="8">
        <f t="shared" si="29"/>
        <v>1986.3534339514899</v>
      </c>
      <c r="TC52" s="8">
        <f t="shared" si="29"/>
        <v>1981.8801660182312</v>
      </c>
      <c r="TD52" s="8">
        <f t="shared" si="29"/>
        <v>1977.416971884358</v>
      </c>
      <c r="TE52" s="8">
        <f t="shared" si="29"/>
        <v>1972.9638288636743</v>
      </c>
      <c r="TF52" s="8">
        <f t="shared" si="29"/>
        <v>1968.5207143210732</v>
      </c>
      <c r="TG52" s="8">
        <f t="shared" si="29"/>
        <v>1964.0876056724221</v>
      </c>
      <c r="TH52" s="8">
        <f t="shared" si="29"/>
        <v>1959.6644803844479</v>
      </c>
      <c r="TI52" s="8">
        <f t="shared" si="29"/>
        <v>1955.251315974622</v>
      </c>
      <c r="TJ52" s="8">
        <f t="shared" si="29"/>
        <v>1950.8480900110471</v>
      </c>
      <c r="TK52" s="8">
        <f t="shared" si="29"/>
        <v>1946.4547801123422</v>
      </c>
      <c r="TL52" s="8">
        <f t="shared" si="29"/>
        <v>1942.0713639475291</v>
      </c>
      <c r="TM52" s="8">
        <f t="shared" si="29"/>
        <v>1937.6978192359193</v>
      </c>
      <c r="TN52" s="8">
        <f t="shared" si="29"/>
        <v>1933.3341237469999</v>
      </c>
      <c r="TO52" s="8">
        <f t="shared" si="29"/>
        <v>1928.9802553003217</v>
      </c>
      <c r="TP52" s="8">
        <f t="shared" si="29"/>
        <v>1924.6361917653853</v>
      </c>
      <c r="TQ52" s="8">
        <f t="shared" si="29"/>
        <v>1920.3019110615296</v>
      </c>
      <c r="TR52" s="8">
        <f t="shared" si="29"/>
        <v>1915.9773911578191</v>
      </c>
      <c r="TS52" s="8">
        <f t="shared" si="29"/>
        <v>1911.6626100729316</v>
      </c>
      <c r="TT52" s="8">
        <f t="shared" si="29"/>
        <v>1907.3575458750472</v>
      </c>
      <c r="TU52" s="8">
        <f t="shared" si="29"/>
        <v>1903.0621766817364</v>
      </c>
      <c r="TV52" s="8">
        <f t="shared" si="29"/>
        <v>1898.7764806598491</v>
      </c>
      <c r="TW52" s="8">
        <f t="shared" si="29"/>
        <v>1894.5004360254031</v>
      </c>
      <c r="TX52" s="8">
        <f t="shared" si="29"/>
        <v>1890.2340210434738</v>
      </c>
      <c r="TY52" s="8">
        <f t="shared" si="29"/>
        <v>1885.9772140280838</v>
      </c>
      <c r="TZ52" s="8">
        <f t="shared" si="29"/>
        <v>1881.7299933420925</v>
      </c>
      <c r="UA52" s="8">
        <f t="shared" si="29"/>
        <v>1877.492337397086</v>
      </c>
      <c r="UB52" s="8">
        <f t="shared" si="29"/>
        <v>1873.2642246532678</v>
      </c>
      <c r="UC52" s="8">
        <f t="shared" si="29"/>
        <v>1869.0456336193486</v>
      </c>
      <c r="UD52" s="8">
        <f t="shared" si="29"/>
        <v>1864.8365428524378</v>
      </c>
      <c r="UE52" s="8">
        <f t="shared" si="29"/>
        <v>1860.6369309579341</v>
      </c>
      <c r="UF52" s="8">
        <f t="shared" si="29"/>
        <v>1856.4467765894167</v>
      </c>
      <c r="UG52" s="8">
        <f t="shared" si="29"/>
        <v>1852.2660584485373</v>
      </c>
      <c r="UH52" s="8">
        <f t="shared" si="29"/>
        <v>1848.0947552849111</v>
      </c>
      <c r="UI52" s="8">
        <f t="shared" si="29"/>
        <v>1843.9328458960094</v>
      </c>
      <c r="UJ52" s="8">
        <f t="shared" si="29"/>
        <v>1839.7803091270516</v>
      </c>
      <c r="UK52" s="8">
        <f t="shared" si="29"/>
        <v>1835.6371238708975</v>
      </c>
      <c r="UL52" s="8">
        <f t="shared" si="29"/>
        <v>1831.5032690679402</v>
      </c>
      <c r="UM52" s="8">
        <f t="shared" si="29"/>
        <v>1827.3787237059992</v>
      </c>
      <c r="UN52" s="8">
        <f t="shared" si="29"/>
        <v>1823.2634668202131</v>
      </c>
      <c r="UO52" s="8">
        <f t="shared" si="29"/>
        <v>1819.157477492934</v>
      </c>
      <c r="UP52" s="8">
        <f t="shared" si="29"/>
        <v>1815.0607348536198</v>
      </c>
      <c r="UQ52" s="8">
        <f t="shared" si="29"/>
        <v>1810.9732180787294</v>
      </c>
      <c r="UR52" s="8">
        <f t="shared" si="29"/>
        <v>1806.8949063916159</v>
      </c>
      <c r="US52" s="8">
        <f t="shared" si="29"/>
        <v>1802.8257790624218</v>
      </c>
      <c r="UT52" s="8">
        <f t="shared" si="29"/>
        <v>1798.7658154079732</v>
      </c>
      <c r="UU52" s="8">
        <f t="shared" si="29"/>
        <v>1794.7149947916744</v>
      </c>
      <c r="UV52" s="8">
        <f t="shared" si="29"/>
        <v>1790.6732966234035</v>
      </c>
      <c r="UW52" s="8">
        <f t="shared" si="29"/>
        <v>1786.6407003594077</v>
      </c>
      <c r="UX52" s="8">
        <f t="shared" si="29"/>
        <v>1782.6171855021983</v>
      </c>
      <c r="UY52" s="8">
        <f t="shared" si="29"/>
        <v>1778.6027316004472</v>
      </c>
      <c r="UZ52" s="8">
        <f t="shared" si="29"/>
        <v>1774.5973182488829</v>
      </c>
      <c r="VA52" s="8">
        <f t="shared" si="29"/>
        <v>1770.6009250881864</v>
      </c>
      <c r="VB52" s="8">
        <f t="shared" si="29"/>
        <v>1766.6135318048878</v>
      </c>
      <c r="VC52" s="8">
        <f t="shared" si="29"/>
        <v>1762.6351181312632</v>
      </c>
      <c r="VD52" s="8">
        <f t="shared" si="29"/>
        <v>1758.6656638452316</v>
      </c>
      <c r="VE52" s="8">
        <f t="shared" si="29"/>
        <v>1754.7051487702522</v>
      </c>
      <c r="VF52" s="8">
        <f t="shared" si="29"/>
        <v>1750.7535527752216</v>
      </c>
      <c r="VG52" s="8">
        <f t="shared" si="29"/>
        <v>1746.8108557743717</v>
      </c>
      <c r="VH52" s="8">
        <f t="shared" ref="VH52:XS52" si="30">VG52*(1-$C$43)</f>
        <v>1742.8770377271678</v>
      </c>
      <c r="VI52" s="8">
        <f t="shared" si="30"/>
        <v>1738.9520786382061</v>
      </c>
      <c r="VJ52" s="8">
        <f t="shared" si="30"/>
        <v>1735.0359585571127</v>
      </c>
      <c r="VK52" s="8">
        <f t="shared" si="30"/>
        <v>1731.128657578442</v>
      </c>
      <c r="VL52" s="8">
        <f t="shared" si="30"/>
        <v>1727.2301558415752</v>
      </c>
      <c r="VM52" s="8">
        <f t="shared" si="30"/>
        <v>1723.34043353062</v>
      </c>
      <c r="VN52" s="8">
        <f t="shared" si="30"/>
        <v>1719.4594708743089</v>
      </c>
      <c r="VO52" s="8">
        <f t="shared" si="30"/>
        <v>1715.5872481458998</v>
      </c>
      <c r="VP52" s="8">
        <f t="shared" si="30"/>
        <v>1711.7237456630753</v>
      </c>
      <c r="VQ52" s="8">
        <f t="shared" si="30"/>
        <v>1707.868943787842</v>
      </c>
      <c r="VR52" s="8">
        <f t="shared" si="30"/>
        <v>1704.0228229264317</v>
      </c>
      <c r="VS52" s="8">
        <f t="shared" si="30"/>
        <v>1700.1853635292014</v>
      </c>
      <c r="VT52" s="8">
        <f t="shared" si="30"/>
        <v>1696.3565460905336</v>
      </c>
      <c r="VU52" s="8">
        <f t="shared" si="30"/>
        <v>1692.5363511487376</v>
      </c>
      <c r="VV52" s="8">
        <f t="shared" si="30"/>
        <v>1688.7247592859505</v>
      </c>
      <c r="VW52" s="8">
        <f t="shared" si="30"/>
        <v>1684.9217511280385</v>
      </c>
      <c r="VX52" s="8">
        <f t="shared" si="30"/>
        <v>1681.1273073444981</v>
      </c>
      <c r="VY52" s="8">
        <f t="shared" si="30"/>
        <v>1677.3414086483583</v>
      </c>
      <c r="VZ52" s="8">
        <f t="shared" si="30"/>
        <v>1673.5640357960822</v>
      </c>
      <c r="WA52" s="8">
        <f t="shared" si="30"/>
        <v>1669.7951695874694</v>
      </c>
      <c r="WB52" s="8">
        <f t="shared" si="30"/>
        <v>1666.0347908655583</v>
      </c>
      <c r="WC52" s="8">
        <f t="shared" si="30"/>
        <v>1662.2828805165291</v>
      </c>
      <c r="WD52" s="8">
        <f t="shared" si="30"/>
        <v>1658.5394194696057</v>
      </c>
      <c r="WE52" s="8">
        <f t="shared" si="30"/>
        <v>1654.8043886969601</v>
      </c>
      <c r="WF52" s="8">
        <f t="shared" si="30"/>
        <v>1651.0777692136146</v>
      </c>
      <c r="WG52" s="8">
        <f t="shared" si="30"/>
        <v>1647.3595420773454</v>
      </c>
      <c r="WH52" s="8">
        <f t="shared" si="30"/>
        <v>1643.6496883885873</v>
      </c>
      <c r="WI52" s="8">
        <f t="shared" si="30"/>
        <v>1639.9481892903361</v>
      </c>
      <c r="WJ52" s="8">
        <f t="shared" si="30"/>
        <v>1636.2550259680543</v>
      </c>
      <c r="WK52" s="8">
        <f t="shared" si="30"/>
        <v>1632.5701796495741</v>
      </c>
      <c r="WL52" s="8">
        <f t="shared" si="30"/>
        <v>1628.8936316050033</v>
      </c>
      <c r="WM52" s="8">
        <f t="shared" si="30"/>
        <v>1625.2253631466288</v>
      </c>
      <c r="WN52" s="8">
        <f t="shared" si="30"/>
        <v>1621.5653556288225</v>
      </c>
      <c r="WO52" s="8">
        <f t="shared" si="30"/>
        <v>1617.9135904479465</v>
      </c>
      <c r="WP52" s="8">
        <f t="shared" si="30"/>
        <v>1614.2700490422576</v>
      </c>
      <c r="WQ52" s="8">
        <f t="shared" si="30"/>
        <v>1610.6347128918144</v>
      </c>
      <c r="WR52" s="8">
        <f t="shared" si="30"/>
        <v>1607.0075635183819</v>
      </c>
      <c r="WS52" s="8">
        <f t="shared" si="30"/>
        <v>1603.3885824853385</v>
      </c>
      <c r="WT52" s="8">
        <f t="shared" si="30"/>
        <v>1599.7777513975814</v>
      </c>
      <c r="WU52" s="8">
        <f t="shared" si="30"/>
        <v>1596.175051901434</v>
      </c>
      <c r="WV52" s="8">
        <f t="shared" si="30"/>
        <v>1592.5804656845519</v>
      </c>
      <c r="WW52" s="8">
        <f t="shared" si="30"/>
        <v>1588.9939744758303</v>
      </c>
      <c r="WX52" s="8">
        <f t="shared" si="30"/>
        <v>1585.4155600453107</v>
      </c>
      <c r="WY52" s="8">
        <f t="shared" si="30"/>
        <v>1581.8452042040885</v>
      </c>
      <c r="WZ52" s="8">
        <f t="shared" si="30"/>
        <v>1578.2828888042209</v>
      </c>
      <c r="XA52" s="8">
        <f t="shared" si="30"/>
        <v>1574.7285957386337</v>
      </c>
      <c r="XB52" s="8">
        <f t="shared" si="30"/>
        <v>1571.1823069410302</v>
      </c>
      <c r="XC52" s="8">
        <f t="shared" si="30"/>
        <v>1567.644004385799</v>
      </c>
      <c r="XD52" s="8">
        <f t="shared" si="30"/>
        <v>1564.1136700879222</v>
      </c>
      <c r="XE52" s="8">
        <f t="shared" si="30"/>
        <v>1560.5912861028842</v>
      </c>
      <c r="XF52" s="8">
        <f t="shared" si="30"/>
        <v>1557.0768345265803</v>
      </c>
      <c r="XG52" s="8">
        <f t="shared" si="30"/>
        <v>1553.5702974952264</v>
      </c>
      <c r="XH52" s="8">
        <f t="shared" si="30"/>
        <v>1550.0716571852672</v>
      </c>
      <c r="XI52" s="8">
        <f t="shared" si="30"/>
        <v>1546.5808958132859</v>
      </c>
      <c r="XJ52" s="8">
        <f t="shared" si="30"/>
        <v>1543.0979956359142</v>
      </c>
      <c r="XK52" s="8">
        <f t="shared" si="30"/>
        <v>1539.6229389497421</v>
      </c>
      <c r="XL52" s="8">
        <f t="shared" si="30"/>
        <v>1536.1557080912273</v>
      </c>
      <c r="XM52" s="8">
        <f t="shared" si="30"/>
        <v>1532.6962854366059</v>
      </c>
      <c r="XN52" s="8">
        <f t="shared" si="30"/>
        <v>1529.2446534018027</v>
      </c>
      <c r="XO52" s="8">
        <f t="shared" si="30"/>
        <v>1525.8007944423418</v>
      </c>
      <c r="XP52" s="8">
        <f t="shared" si="30"/>
        <v>1522.3646910532577</v>
      </c>
      <c r="XQ52" s="8">
        <f t="shared" si="30"/>
        <v>1518.9363257690056</v>
      </c>
      <c r="XR52" s="8">
        <f t="shared" si="30"/>
        <v>1515.5156811633738</v>
      </c>
      <c r="XS52" s="8">
        <f t="shared" si="30"/>
        <v>1512.1027398493939</v>
      </c>
      <c r="XT52" s="8">
        <f t="shared" ref="XT52:AAE52" si="31">XS52*(1-$C$43)</f>
        <v>1508.697484479253</v>
      </c>
      <c r="XU52" s="8">
        <f t="shared" si="31"/>
        <v>1505.2998977442057</v>
      </c>
      <c r="XV52" s="8">
        <f t="shared" si="31"/>
        <v>1501.9099623744858</v>
      </c>
      <c r="XW52" s="8">
        <f t="shared" si="31"/>
        <v>1498.5276611392185</v>
      </c>
      <c r="XX52" s="8">
        <f t="shared" si="31"/>
        <v>1495.1529768463329</v>
      </c>
      <c r="XY52" s="8">
        <f t="shared" si="31"/>
        <v>1491.7858923424749</v>
      </c>
      <c r="XZ52" s="8">
        <f t="shared" si="31"/>
        <v>1488.4263905129196</v>
      </c>
      <c r="YA52" s="8">
        <f t="shared" si="31"/>
        <v>1485.0744542814846</v>
      </c>
      <c r="YB52" s="8">
        <f t="shared" si="31"/>
        <v>1481.7300666104427</v>
      </c>
      <c r="YC52" s="8">
        <f t="shared" si="31"/>
        <v>1478.393210500436</v>
      </c>
      <c r="YD52" s="8">
        <f t="shared" si="31"/>
        <v>1475.063868990389</v>
      </c>
      <c r="YE52" s="8">
        <f t="shared" si="31"/>
        <v>1471.7420251574226</v>
      </c>
      <c r="YF52" s="8">
        <f t="shared" si="31"/>
        <v>1468.427662116768</v>
      </c>
      <c r="YG52" s="8">
        <f t="shared" si="31"/>
        <v>1465.1207630216811</v>
      </c>
      <c r="YH52" s="8">
        <f t="shared" si="31"/>
        <v>1461.8213110633562</v>
      </c>
      <c r="YI52" s="8">
        <f t="shared" si="31"/>
        <v>1458.5292894708416</v>
      </c>
      <c r="YJ52" s="8">
        <f t="shared" si="31"/>
        <v>1455.2446815109531</v>
      </c>
      <c r="YK52" s="8">
        <f t="shared" si="31"/>
        <v>1451.9674704881904</v>
      </c>
      <c r="YL52" s="8">
        <f t="shared" si="31"/>
        <v>1448.697639744651</v>
      </c>
      <c r="YM52" s="8">
        <f t="shared" si="31"/>
        <v>1445.4351726599461</v>
      </c>
      <c r="YN52" s="8">
        <f t="shared" si="31"/>
        <v>1442.1800526511158</v>
      </c>
      <c r="YO52" s="8">
        <f t="shared" si="31"/>
        <v>1438.9322631725454</v>
      </c>
      <c r="YP52" s="8">
        <f t="shared" si="31"/>
        <v>1435.6917877158808</v>
      </c>
      <c r="YQ52" s="8">
        <f t="shared" si="31"/>
        <v>1432.4586098099446</v>
      </c>
      <c r="YR52" s="8">
        <f t="shared" si="31"/>
        <v>1429.2327130206527</v>
      </c>
      <c r="YS52" s="8">
        <f t="shared" si="31"/>
        <v>1426.0140809509301</v>
      </c>
      <c r="YT52" s="8">
        <f t="shared" si="31"/>
        <v>1422.8026972406285</v>
      </c>
      <c r="YU52" s="8">
        <f t="shared" si="31"/>
        <v>1419.5985455664425</v>
      </c>
      <c r="YV52" s="8">
        <f t="shared" si="31"/>
        <v>1416.4016096418268</v>
      </c>
      <c r="YW52" s="8">
        <f t="shared" si="31"/>
        <v>1413.2118732169133</v>
      </c>
      <c r="YX52" s="8">
        <f t="shared" si="31"/>
        <v>1410.0293200784288</v>
      </c>
      <c r="YY52" s="8">
        <f t="shared" si="31"/>
        <v>1406.853934049612</v>
      </c>
      <c r="YZ52" s="8">
        <f t="shared" si="31"/>
        <v>1403.6856989901323</v>
      </c>
      <c r="ZA52" s="8">
        <f t="shared" si="31"/>
        <v>1400.5245987960066</v>
      </c>
      <c r="ZB52" s="8">
        <f t="shared" si="31"/>
        <v>1397.3706173995179</v>
      </c>
      <c r="ZC52" s="8">
        <f t="shared" si="31"/>
        <v>1394.2237387691341</v>
      </c>
      <c r="ZD52" s="8">
        <f t="shared" si="31"/>
        <v>1391.083946909426</v>
      </c>
      <c r="ZE52" s="8">
        <f t="shared" si="31"/>
        <v>1387.9512258609859</v>
      </c>
      <c r="ZF52" s="8">
        <f t="shared" si="31"/>
        <v>1384.825559700347</v>
      </c>
      <c r="ZG52" s="8">
        <f t="shared" si="31"/>
        <v>1381.7069325399018</v>
      </c>
      <c r="ZH52" s="8">
        <f t="shared" si="31"/>
        <v>1378.5953285278219</v>
      </c>
      <c r="ZI52" s="8">
        <f t="shared" si="31"/>
        <v>1375.4907318479773</v>
      </c>
      <c r="ZJ52" s="8">
        <f t="shared" si="31"/>
        <v>1372.3931267198557</v>
      </c>
      <c r="ZK52" s="8">
        <f t="shared" si="31"/>
        <v>1369.3024973984825</v>
      </c>
      <c r="ZL52" s="8">
        <f t="shared" si="31"/>
        <v>1366.2188281743411</v>
      </c>
      <c r="ZM52" s="8">
        <f t="shared" si="31"/>
        <v>1363.1421033732925</v>
      </c>
      <c r="ZN52" s="8">
        <f t="shared" si="31"/>
        <v>1360.0723073564957</v>
      </c>
      <c r="ZO52" s="8">
        <f t="shared" si="31"/>
        <v>1357.0094245203288</v>
      </c>
      <c r="ZP52" s="8">
        <f t="shared" si="31"/>
        <v>1353.9534392963089</v>
      </c>
      <c r="ZQ52" s="8">
        <f t="shared" si="31"/>
        <v>1350.9043361510137</v>
      </c>
      <c r="ZR52" s="8">
        <f t="shared" si="31"/>
        <v>1347.8620995860015</v>
      </c>
      <c r="ZS52" s="8">
        <f t="shared" si="31"/>
        <v>1344.8267141377337</v>
      </c>
      <c r="ZT52" s="8">
        <f t="shared" si="31"/>
        <v>1341.7981643774954</v>
      </c>
      <c r="ZU52" s="8">
        <f t="shared" si="31"/>
        <v>1338.7764349113172</v>
      </c>
      <c r="ZV52" s="8">
        <f t="shared" si="31"/>
        <v>1335.7615103798969</v>
      </c>
      <c r="ZW52" s="8">
        <f t="shared" si="31"/>
        <v>1332.7533754585213</v>
      </c>
      <c r="ZX52" s="8">
        <f t="shared" si="31"/>
        <v>1329.7520148569886</v>
      </c>
      <c r="ZY52" s="8">
        <f t="shared" si="31"/>
        <v>1326.7574133195305</v>
      </c>
      <c r="ZZ52" s="8">
        <f t="shared" si="31"/>
        <v>1323.7695556247349</v>
      </c>
      <c r="AAA52" s="8">
        <f t="shared" si="31"/>
        <v>1320.788426585468</v>
      </c>
      <c r="AAB52" s="8">
        <f t="shared" si="31"/>
        <v>1317.8140110487975</v>
      </c>
      <c r="AAC52" s="8">
        <f t="shared" si="31"/>
        <v>1314.8462938959156</v>
      </c>
      <c r="AAD52" s="8">
        <f t="shared" si="31"/>
        <v>1311.8852600420619</v>
      </c>
      <c r="AAE52" s="8">
        <f t="shared" si="31"/>
        <v>1308.930894436447</v>
      </c>
      <c r="AAF52" s="8">
        <f t="shared" ref="AAF52:ACQ52" si="32">AAE52*(1-$C$43)</f>
        <v>1305.9831820621762</v>
      </c>
      <c r="AAG52" s="8">
        <f t="shared" si="32"/>
        <v>1303.0421079361722</v>
      </c>
      <c r="AAH52" s="8">
        <f t="shared" si="32"/>
        <v>1300.1076571090998</v>
      </c>
      <c r="AAI52" s="8">
        <f t="shared" si="32"/>
        <v>1297.17981466529</v>
      </c>
      <c r="AAJ52" s="8">
        <f t="shared" si="32"/>
        <v>1294.2585657226637</v>
      </c>
      <c r="AAK52" s="8">
        <f t="shared" si="32"/>
        <v>1291.3438954326562</v>
      </c>
      <c r="AAL52" s="8">
        <f t="shared" si="32"/>
        <v>1288.4357889801418</v>
      </c>
      <c r="AAM52" s="8">
        <f t="shared" si="32"/>
        <v>1285.5342315833584</v>
      </c>
      <c r="AAN52" s="8">
        <f t="shared" si="32"/>
        <v>1282.6392084938327</v>
      </c>
      <c r="AAO52" s="8">
        <f t="shared" si="32"/>
        <v>1279.7507049963046</v>
      </c>
      <c r="AAP52" s="8">
        <f t="shared" si="32"/>
        <v>1276.868706408653</v>
      </c>
      <c r="AAQ52" s="8">
        <f t="shared" si="32"/>
        <v>1273.9931980818208</v>
      </c>
      <c r="AAR52" s="8">
        <f t="shared" si="32"/>
        <v>1271.1241653997404</v>
      </c>
      <c r="AAS52" s="8">
        <f t="shared" si="32"/>
        <v>1268.26159377926</v>
      </c>
      <c r="AAT52" s="8">
        <f t="shared" si="32"/>
        <v>1265.405468670069</v>
      </c>
      <c r="AAU52" s="8">
        <f t="shared" si="32"/>
        <v>1262.555775554624</v>
      </c>
      <c r="AAV52" s="8">
        <f t="shared" si="32"/>
        <v>1259.712499948075</v>
      </c>
      <c r="AAW52" s="8">
        <f t="shared" si="32"/>
        <v>1256.8756273981919</v>
      </c>
      <c r="AAX52" s="8">
        <f t="shared" si="32"/>
        <v>1254.0451434852912</v>
      </c>
      <c r="AAY52" s="8">
        <f t="shared" si="32"/>
        <v>1251.2210338221623</v>
      </c>
      <c r="AAZ52" s="8">
        <f t="shared" si="32"/>
        <v>1248.4032840539949</v>
      </c>
      <c r="ABA52" s="8">
        <f t="shared" si="32"/>
        <v>1245.5918798583052</v>
      </c>
      <c r="ABB52" s="8">
        <f t="shared" si="32"/>
        <v>1242.7868069448643</v>
      </c>
      <c r="ABC52" s="8">
        <f t="shared" si="32"/>
        <v>1239.9880510556245</v>
      </c>
      <c r="ABD52" s="8">
        <f t="shared" si="32"/>
        <v>1237.1955979646473</v>
      </c>
      <c r="ABE52" s="8">
        <f t="shared" si="32"/>
        <v>1234.4094334780309</v>
      </c>
      <c r="ABF52" s="8">
        <f t="shared" si="32"/>
        <v>1231.6295434338383</v>
      </c>
      <c r="ABG52" s="8">
        <f t="shared" si="32"/>
        <v>1228.8559137020252</v>
      </c>
      <c r="ABH52" s="8">
        <f t="shared" si="32"/>
        <v>1226.0885301843682</v>
      </c>
      <c r="ABI52" s="8">
        <f t="shared" si="32"/>
        <v>1223.3273788143929</v>
      </c>
      <c r="ABJ52" s="8">
        <f t="shared" si="32"/>
        <v>1220.5724455573029</v>
      </c>
      <c r="ABK52" s="8">
        <f t="shared" si="32"/>
        <v>1217.8237164099078</v>
      </c>
      <c r="ABL52" s="8">
        <f t="shared" si="32"/>
        <v>1215.0811774005526</v>
      </c>
      <c r="ABM52" s="8">
        <f t="shared" si="32"/>
        <v>1212.3448145890466</v>
      </c>
      <c r="ABN52" s="8">
        <f t="shared" si="32"/>
        <v>1209.6146140665919</v>
      </c>
      <c r="ABO52" s="8">
        <f t="shared" si="32"/>
        <v>1206.890561955714</v>
      </c>
      <c r="ABP52" s="8">
        <f t="shared" si="32"/>
        <v>1204.1726444101896</v>
      </c>
      <c r="ABQ52" s="8">
        <f t="shared" si="32"/>
        <v>1201.4608476149779</v>
      </c>
      <c r="ABR52" s="8">
        <f t="shared" si="32"/>
        <v>1198.7551577861489</v>
      </c>
      <c r="ABS52" s="8">
        <f t="shared" si="32"/>
        <v>1196.0555611708144</v>
      </c>
      <c r="ABT52" s="8">
        <f t="shared" si="32"/>
        <v>1193.3620440470577</v>
      </c>
      <c r="ABU52" s="8">
        <f t="shared" si="32"/>
        <v>1190.6745927238637</v>
      </c>
      <c r="ABV52" s="8">
        <f t="shared" si="32"/>
        <v>1187.9931935410495</v>
      </c>
      <c r="ABW52" s="8">
        <f t="shared" si="32"/>
        <v>1185.3178328691952</v>
      </c>
      <c r="ABX52" s="8">
        <f t="shared" si="32"/>
        <v>1182.6484971095738</v>
      </c>
      <c r="ABY52" s="8">
        <f t="shared" si="32"/>
        <v>1179.9851726940831</v>
      </c>
      <c r="ABZ52" s="8">
        <f t="shared" si="32"/>
        <v>1177.3278460851759</v>
      </c>
      <c r="ACA52" s="8">
        <f t="shared" si="32"/>
        <v>1174.6765037757921</v>
      </c>
      <c r="ACB52" s="8">
        <f t="shared" si="32"/>
        <v>1172.031132289289</v>
      </c>
      <c r="ACC52" s="8">
        <f t="shared" si="32"/>
        <v>1169.3917181793734</v>
      </c>
      <c r="ACD52" s="8">
        <f t="shared" si="32"/>
        <v>1166.7582480300334</v>
      </c>
      <c r="ACE52" s="8">
        <f t="shared" si="32"/>
        <v>1164.1307084554699</v>
      </c>
      <c r="ACF52" s="8">
        <f t="shared" si="32"/>
        <v>1161.5090861000281</v>
      </c>
      <c r="ACG52" s="8">
        <f t="shared" si="32"/>
        <v>1158.8933676381307</v>
      </c>
      <c r="ACH52" s="8">
        <f t="shared" si="32"/>
        <v>1156.2835397742097</v>
      </c>
      <c r="ACI52" s="8">
        <f t="shared" si="32"/>
        <v>1153.679589242638</v>
      </c>
      <c r="ACJ52" s="8">
        <f t="shared" si="32"/>
        <v>1151.0815028076636</v>
      </c>
      <c r="ACK52" s="8">
        <f t="shared" si="32"/>
        <v>1148.4892672633407</v>
      </c>
      <c r="ACL52" s="8">
        <f t="shared" si="32"/>
        <v>1145.9028694334636</v>
      </c>
      <c r="ACM52" s="8">
        <f t="shared" si="32"/>
        <v>1143.3222961714994</v>
      </c>
      <c r="ACN52" s="8">
        <f t="shared" si="32"/>
        <v>1140.7475343605211</v>
      </c>
      <c r="ACO52" s="8">
        <f t="shared" si="32"/>
        <v>1138.1785709131411</v>
      </c>
      <c r="ACP52" s="8">
        <f t="shared" si="32"/>
        <v>1135.6153927714447</v>
      </c>
      <c r="ACQ52" s="8">
        <f t="shared" si="32"/>
        <v>1133.0579869069234</v>
      </c>
      <c r="ACR52" s="8">
        <f t="shared" ref="ACR52:AFC52" si="33">ACQ52*(1-$C$43)</f>
        <v>1130.506340320409</v>
      </c>
      <c r="ACS52" s="8">
        <f t="shared" si="33"/>
        <v>1127.9604400420073</v>
      </c>
      <c r="ACT52" s="8">
        <f t="shared" si="33"/>
        <v>1125.4202731310327</v>
      </c>
      <c r="ACU52" s="8">
        <f t="shared" si="33"/>
        <v>1122.8858266759416</v>
      </c>
      <c r="ACV52" s="8">
        <f t="shared" si="33"/>
        <v>1120.3570877942675</v>
      </c>
      <c r="ACW52" s="8">
        <f t="shared" si="33"/>
        <v>1117.8340436325548</v>
      </c>
      <c r="ACX52" s="8">
        <f t="shared" si="33"/>
        <v>1115.3166813662942</v>
      </c>
      <c r="ACY52" s="8">
        <f t="shared" si="33"/>
        <v>1112.8049881998572</v>
      </c>
      <c r="ACZ52" s="8">
        <f t="shared" si="33"/>
        <v>1110.2989513664311</v>
      </c>
      <c r="ADA52" s="8">
        <f t="shared" si="33"/>
        <v>1107.7985581279538</v>
      </c>
      <c r="ADB52" s="8">
        <f t="shared" si="33"/>
        <v>1105.3037957750496</v>
      </c>
      <c r="ADC52" s="8">
        <f t="shared" si="33"/>
        <v>1102.8146516269642</v>
      </c>
      <c r="ADD52" s="8">
        <f t="shared" si="33"/>
        <v>1100.3311130315003</v>
      </c>
      <c r="ADE52" s="8">
        <f t="shared" si="33"/>
        <v>1097.8531673649534</v>
      </c>
      <c r="ADF52" s="8">
        <f t="shared" si="33"/>
        <v>1095.3808020320475</v>
      </c>
      <c r="ADG52" s="8">
        <f t="shared" si="33"/>
        <v>1092.9140044658714</v>
      </c>
      <c r="ADH52" s="8">
        <f t="shared" si="33"/>
        <v>1090.4527621278141</v>
      </c>
      <c r="ADI52" s="8">
        <f t="shared" si="33"/>
        <v>1087.9970625075023</v>
      </c>
      <c r="ADJ52" s="8">
        <f t="shared" si="33"/>
        <v>1085.5468931227354</v>
      </c>
      <c r="ADK52" s="8">
        <f t="shared" si="33"/>
        <v>1083.1022415194229</v>
      </c>
      <c r="ADL52" s="8">
        <f t="shared" si="33"/>
        <v>1080.6630952715211</v>
      </c>
      <c r="ADM52" s="8">
        <f t="shared" si="33"/>
        <v>1078.2294419809696</v>
      </c>
      <c r="ADN52" s="8">
        <f t="shared" si="33"/>
        <v>1075.8012692776283</v>
      </c>
      <c r="ADO52" s="8">
        <f t="shared" si="33"/>
        <v>1073.3785648192149</v>
      </c>
      <c r="ADP52" s="8">
        <f t="shared" si="33"/>
        <v>1070.9613162912419</v>
      </c>
      <c r="ADQ52" s="8">
        <f t="shared" si="33"/>
        <v>1068.549511406954</v>
      </c>
      <c r="ADR52" s="8">
        <f t="shared" si="33"/>
        <v>1066.1431379072656</v>
      </c>
      <c r="ADS52" s="8">
        <f t="shared" si="33"/>
        <v>1063.7421835606983</v>
      </c>
      <c r="ADT52" s="8">
        <f t="shared" si="33"/>
        <v>1061.3466361633195</v>
      </c>
      <c r="ADU52" s="8">
        <f t="shared" si="33"/>
        <v>1058.9564835386798</v>
      </c>
      <c r="ADV52" s="8">
        <f t="shared" si="33"/>
        <v>1056.5717135377506</v>
      </c>
      <c r="ADW52" s="8">
        <f t="shared" si="33"/>
        <v>1054.1923140388635</v>
      </c>
      <c r="ADX52" s="8">
        <f t="shared" si="33"/>
        <v>1051.818272947648</v>
      </c>
      <c r="ADY52" s="8">
        <f t="shared" si="33"/>
        <v>1049.4495781969699</v>
      </c>
      <c r="ADZ52" s="8">
        <f t="shared" si="33"/>
        <v>1047.0862177468703</v>
      </c>
      <c r="AEA52" s="8">
        <f t="shared" si="33"/>
        <v>1044.7281795845042</v>
      </c>
      <c r="AEB52" s="8">
        <f t="shared" si="33"/>
        <v>1042.37545172408</v>
      </c>
      <c r="AEC52" s="8">
        <f t="shared" si="33"/>
        <v>1040.0280222067972</v>
      </c>
      <c r="AED52" s="8">
        <f t="shared" si="33"/>
        <v>1037.6858791007876</v>
      </c>
      <c r="AEE52" s="8">
        <f t="shared" si="33"/>
        <v>1035.3490105010526</v>
      </c>
      <c r="AEF52" s="8">
        <f t="shared" si="33"/>
        <v>1033.0174045294041</v>
      </c>
      <c r="AEG52" s="8">
        <f t="shared" si="33"/>
        <v>1030.6910493344037</v>
      </c>
      <c r="AEH52" s="8">
        <f t="shared" si="33"/>
        <v>1028.3699330913025</v>
      </c>
      <c r="AEI52" s="8">
        <f t="shared" si="33"/>
        <v>1026.0540440019809</v>
      </c>
      <c r="AEJ52" s="8">
        <f t="shared" si="33"/>
        <v>1023.7433702948883</v>
      </c>
      <c r="AEK52" s="8">
        <f t="shared" si="33"/>
        <v>1021.4379002249842</v>
      </c>
      <c r="AEL52" s="8">
        <f t="shared" si="33"/>
        <v>1019.1376220736776</v>
      </c>
      <c r="AEM52" s="8">
        <f t="shared" si="33"/>
        <v>1016.8425241487676</v>
      </c>
      <c r="AEN52" s="8">
        <f t="shared" si="33"/>
        <v>1014.5525947843845</v>
      </c>
      <c r="AEO52" s="8">
        <f t="shared" si="33"/>
        <v>1012.26782234093</v>
      </c>
      <c r="AEP52" s="8">
        <f t="shared" si="33"/>
        <v>1009.9881952050182</v>
      </c>
      <c r="AEQ52" s="8">
        <f t="shared" si="33"/>
        <v>1007.7137017894165</v>
      </c>
      <c r="AER52" s="8">
        <f t="shared" si="33"/>
        <v>1005.4443305329867</v>
      </c>
      <c r="AES52" s="8">
        <f t="shared" si="33"/>
        <v>1003.1800699006263</v>
      </c>
      <c r="AET52" s="8">
        <f t="shared" si="33"/>
        <v>1000.9209083832101</v>
      </c>
      <c r="AEU52" s="8">
        <f t="shared" si="33"/>
        <v>998.666834497531</v>
      </c>
      <c r="AEV52" s="8">
        <f t="shared" si="33"/>
        <v>996.41783678624256</v>
      </c>
      <c r="AEW52" s="8">
        <f t="shared" si="33"/>
        <v>994.1739038177999</v>
      </c>
      <c r="AEX52" s="8">
        <f t="shared" si="33"/>
        <v>991.93502418640219</v>
      </c>
      <c r="AEY52" s="8">
        <f t="shared" si="33"/>
        <v>989.70118651193434</v>
      </c>
      <c r="AEZ52" s="8">
        <f t="shared" si="33"/>
        <v>987.47237943990945</v>
      </c>
      <c r="AFA52" s="8">
        <f t="shared" si="33"/>
        <v>985.24859164141071</v>
      </c>
      <c r="AFB52" s="8">
        <f t="shared" si="33"/>
        <v>983.02981181303426</v>
      </c>
      <c r="AFC52" s="8">
        <f t="shared" si="33"/>
        <v>980.81602867683125</v>
      </c>
      <c r="AFD52" s="8">
        <f t="shared" ref="AFD52:AHO52" si="34">AFC52*(1-$C$43)</f>
        <v>978.60723098025096</v>
      </c>
      <c r="AFE52" s="8">
        <f t="shared" si="34"/>
        <v>976.40340749608345</v>
      </c>
      <c r="AFF52" s="8">
        <f t="shared" si="34"/>
        <v>974.20454702240227</v>
      </c>
      <c r="AFG52" s="8">
        <f t="shared" si="34"/>
        <v>972.01063838250775</v>
      </c>
      <c r="AFH52" s="8">
        <f t="shared" si="34"/>
        <v>969.82167042487026</v>
      </c>
      <c r="AFI52" s="8">
        <f t="shared" si="34"/>
        <v>967.63763202307348</v>
      </c>
      <c r="AFJ52" s="8">
        <f t="shared" si="34"/>
        <v>965.45851207575754</v>
      </c>
      <c r="AFK52" s="8">
        <f t="shared" si="34"/>
        <v>963.28429950656289</v>
      </c>
      <c r="AFL52" s="8">
        <f t="shared" si="34"/>
        <v>961.11498326407411</v>
      </c>
      <c r="AFM52" s="8">
        <f t="shared" si="34"/>
        <v>958.95055232176344</v>
      </c>
      <c r="AFN52" s="8">
        <f t="shared" si="34"/>
        <v>956.7909956779348</v>
      </c>
      <c r="AFO52" s="8">
        <f t="shared" si="34"/>
        <v>954.63630235566802</v>
      </c>
      <c r="AFP52" s="8">
        <f t="shared" si="34"/>
        <v>952.48646140276298</v>
      </c>
      <c r="AFQ52" s="8">
        <f t="shared" si="34"/>
        <v>950.34146189168393</v>
      </c>
      <c r="AFR52" s="8">
        <f t="shared" si="34"/>
        <v>948.20129291950389</v>
      </c>
      <c r="AFS52" s="8">
        <f t="shared" si="34"/>
        <v>946.06594360784914</v>
      </c>
      <c r="AFT52" s="8">
        <f t="shared" si="34"/>
        <v>943.93540310284425</v>
      </c>
      <c r="AFU52" s="8">
        <f t="shared" si="34"/>
        <v>941.80966057505657</v>
      </c>
      <c r="AFV52" s="8">
        <f t="shared" si="34"/>
        <v>939.68870521944154</v>
      </c>
      <c r="AFW52" s="8">
        <f t="shared" si="34"/>
        <v>937.57252625528736</v>
      </c>
      <c r="AFX52" s="8">
        <f t="shared" si="34"/>
        <v>935.46111292616047</v>
      </c>
      <c r="AFY52" s="8">
        <f t="shared" si="34"/>
        <v>933.3544544998507</v>
      </c>
      <c r="AFZ52" s="8">
        <f t="shared" si="34"/>
        <v>931.25254026831703</v>
      </c>
      <c r="AGA52" s="8">
        <f t="shared" si="34"/>
        <v>929.15535954763277</v>
      </c>
      <c r="AGB52" s="8">
        <f t="shared" si="34"/>
        <v>927.06290167793145</v>
      </c>
      <c r="AGC52" s="8">
        <f t="shared" si="34"/>
        <v>924.97515602335272</v>
      </c>
      <c r="AGD52" s="8">
        <f t="shared" si="34"/>
        <v>922.89211197198813</v>
      </c>
      <c r="AGE52" s="8">
        <f t="shared" si="34"/>
        <v>920.8137589358272</v>
      </c>
      <c r="AGF52" s="8">
        <f t="shared" si="34"/>
        <v>918.74008635070368</v>
      </c>
      <c r="AGG52" s="8">
        <f t="shared" si="34"/>
        <v>916.67108367624189</v>
      </c>
      <c r="AGH52" s="8">
        <f t="shared" si="34"/>
        <v>914.60674039580294</v>
      </c>
      <c r="AGI52" s="8">
        <f t="shared" si="34"/>
        <v>912.54704601643152</v>
      </c>
      <c r="AGJ52" s="8">
        <f t="shared" si="34"/>
        <v>910.49199006880247</v>
      </c>
      <c r="AGK52" s="8">
        <f t="shared" si="34"/>
        <v>908.44156210716744</v>
      </c>
      <c r="AGL52" s="8">
        <f t="shared" si="34"/>
        <v>906.39575170930209</v>
      </c>
      <c r="AGM52" s="8">
        <f t="shared" si="34"/>
        <v>904.35454847645269</v>
      </c>
      <c r="AGN52" s="8">
        <f t="shared" si="34"/>
        <v>902.31794203328366</v>
      </c>
      <c r="AGO52" s="8">
        <f t="shared" si="34"/>
        <v>900.28592202782465</v>
      </c>
      <c r="AGP52" s="8">
        <f t="shared" si="34"/>
        <v>898.25847813141797</v>
      </c>
      <c r="AGQ52" s="8">
        <f t="shared" si="34"/>
        <v>896.23560003866601</v>
      </c>
      <c r="AGR52" s="8">
        <f t="shared" si="34"/>
        <v>894.21727746737895</v>
      </c>
      <c r="AGS52" s="8">
        <f t="shared" si="34"/>
        <v>892.20350015852239</v>
      </c>
      <c r="AGT52" s="8">
        <f t="shared" si="34"/>
        <v>890.19425787616535</v>
      </c>
      <c r="AGU52" s="8">
        <f t="shared" si="34"/>
        <v>888.18954040742824</v>
      </c>
      <c r="AGV52" s="8">
        <f t="shared" si="34"/>
        <v>886.18933756243064</v>
      </c>
      <c r="AGW52" s="8">
        <f t="shared" si="34"/>
        <v>884.19363917424005</v>
      </c>
      <c r="AGX52" s="8">
        <f t="shared" si="34"/>
        <v>882.20243509881959</v>
      </c>
      <c r="AGY52" s="8">
        <f t="shared" si="34"/>
        <v>880.21571521497697</v>
      </c>
      <c r="AGZ52" s="8">
        <f t="shared" si="34"/>
        <v>878.23346942431283</v>
      </c>
      <c r="AHA52" s="8">
        <f t="shared" si="34"/>
        <v>876.2556876511693</v>
      </c>
      <c r="AHB52" s="8">
        <f t="shared" si="34"/>
        <v>874.28235984257878</v>
      </c>
      <c r="AHC52" s="8">
        <f t="shared" si="34"/>
        <v>872.31347596821331</v>
      </c>
      <c r="AHD52" s="8">
        <f t="shared" si="34"/>
        <v>870.34902602033287</v>
      </c>
      <c r="AHE52" s="8">
        <f t="shared" si="34"/>
        <v>868.38900001373509</v>
      </c>
      <c r="AHF52" s="8">
        <f t="shared" si="34"/>
        <v>866.43338798570414</v>
      </c>
      <c r="AHG52" s="8">
        <f t="shared" si="34"/>
        <v>864.48217999596034</v>
      </c>
      <c r="AHH52" s="8">
        <f t="shared" si="34"/>
        <v>862.53536612660946</v>
      </c>
      <c r="AHI52" s="8">
        <f t="shared" si="34"/>
        <v>860.59293648209234</v>
      </c>
      <c r="AHJ52" s="8">
        <f t="shared" si="34"/>
        <v>858.6548811891347</v>
      </c>
      <c r="AHK52" s="8">
        <f t="shared" si="34"/>
        <v>856.72119039669678</v>
      </c>
      <c r="AHL52" s="8">
        <f t="shared" si="34"/>
        <v>854.79185427592336</v>
      </c>
      <c r="AHM52" s="8">
        <f t="shared" si="34"/>
        <v>852.866863020094</v>
      </c>
      <c r="AHN52" s="8">
        <f t="shared" si="34"/>
        <v>850.94620684457277</v>
      </c>
      <c r="AHO52" s="8">
        <f t="shared" si="34"/>
        <v>849.02987598675873</v>
      </c>
      <c r="AHP52" s="8">
        <f t="shared" ref="AHP52:AKA52" si="35">AHO52*(1-$C$43)</f>
        <v>847.11786070603648</v>
      </c>
      <c r="AHQ52" s="8">
        <f t="shared" si="35"/>
        <v>845.21015128372642</v>
      </c>
      <c r="AHR52" s="8">
        <f t="shared" si="35"/>
        <v>843.30673802303545</v>
      </c>
      <c r="AHS52" s="8">
        <f t="shared" si="35"/>
        <v>841.40761124900757</v>
      </c>
      <c r="AHT52" s="8">
        <f t="shared" si="35"/>
        <v>839.51276130847475</v>
      </c>
      <c r="AHU52" s="8">
        <f t="shared" si="35"/>
        <v>837.62217857000803</v>
      </c>
      <c r="AHV52" s="8">
        <f t="shared" si="35"/>
        <v>835.73585342386832</v>
      </c>
      <c r="AHW52" s="8">
        <f t="shared" si="35"/>
        <v>833.85377628195772</v>
      </c>
      <c r="AHX52" s="8">
        <f t="shared" si="35"/>
        <v>831.97593757777076</v>
      </c>
      <c r="AHY52" s="8">
        <f t="shared" si="35"/>
        <v>830.10232776634564</v>
      </c>
      <c r="AHZ52" s="8">
        <f t="shared" si="35"/>
        <v>828.23293732421575</v>
      </c>
      <c r="AIA52" s="8">
        <f t="shared" si="35"/>
        <v>826.36775674936155</v>
      </c>
      <c r="AIB52" s="8">
        <f t="shared" si="35"/>
        <v>824.50677656116193</v>
      </c>
      <c r="AIC52" s="8">
        <f t="shared" si="35"/>
        <v>822.6499873003462</v>
      </c>
      <c r="AID52" s="8">
        <f t="shared" si="35"/>
        <v>820.79737952894584</v>
      </c>
      <c r="AIE52" s="8">
        <f t="shared" si="35"/>
        <v>818.94894383024666</v>
      </c>
      <c r="AIF52" s="8">
        <f t="shared" si="35"/>
        <v>817.10467080874093</v>
      </c>
      <c r="AIG52" s="8">
        <f t="shared" si="35"/>
        <v>815.26455109007964</v>
      </c>
      <c r="AIH52" s="8">
        <f t="shared" si="35"/>
        <v>813.42857532102471</v>
      </c>
      <c r="AII52" s="8">
        <f t="shared" si="35"/>
        <v>811.59673416940177</v>
      </c>
      <c r="AIJ52" s="8">
        <f t="shared" si="35"/>
        <v>809.76901832405224</v>
      </c>
      <c r="AIK52" s="8">
        <f t="shared" si="35"/>
        <v>807.9454184947864</v>
      </c>
      <c r="AIL52" s="8">
        <f t="shared" si="35"/>
        <v>806.12592541233607</v>
      </c>
      <c r="AIM52" s="8">
        <f t="shared" si="35"/>
        <v>804.31052982830749</v>
      </c>
      <c r="AIN52" s="8">
        <f t="shared" si="35"/>
        <v>802.49922251513408</v>
      </c>
      <c r="AIO52" s="8">
        <f t="shared" si="35"/>
        <v>800.69199426602995</v>
      </c>
      <c r="AIP52" s="8">
        <f t="shared" si="35"/>
        <v>798.88883589494287</v>
      </c>
      <c r="AIQ52" s="8">
        <f t="shared" si="35"/>
        <v>797.0897382365074</v>
      </c>
      <c r="AIR52" s="8">
        <f t="shared" si="35"/>
        <v>795.29469214599874</v>
      </c>
      <c r="AIS52" s="8">
        <f t="shared" si="35"/>
        <v>793.50368849928589</v>
      </c>
      <c r="AIT52" s="8">
        <f t="shared" si="35"/>
        <v>791.71671819278549</v>
      </c>
      <c r="AIU52" s="8">
        <f t="shared" si="35"/>
        <v>789.93377214341535</v>
      </c>
      <c r="AIV52" s="8">
        <f t="shared" si="35"/>
        <v>788.15484128854837</v>
      </c>
      <c r="AIW52" s="8">
        <f t="shared" si="35"/>
        <v>786.3799165859665</v>
      </c>
      <c r="AIX52" s="8">
        <f t="shared" si="35"/>
        <v>784.60898901381483</v>
      </c>
      <c r="AIY52" s="8">
        <f t="shared" si="35"/>
        <v>782.84204957055567</v>
      </c>
      <c r="AIZ52" s="8">
        <f t="shared" si="35"/>
        <v>781.07908927492281</v>
      </c>
      <c r="AJA52" s="8">
        <f t="shared" si="35"/>
        <v>779.3200991658756</v>
      </c>
      <c r="AJB52" s="8">
        <f t="shared" si="35"/>
        <v>777.56507030255398</v>
      </c>
      <c r="AJC52" s="8">
        <f t="shared" si="35"/>
        <v>775.81399376423258</v>
      </c>
      <c r="AJD52" s="8">
        <f t="shared" si="35"/>
        <v>774.06686065027554</v>
      </c>
      <c r="AJE52" s="8">
        <f t="shared" si="35"/>
        <v>772.32366208009114</v>
      </c>
      <c r="AJF52" s="8">
        <f t="shared" si="35"/>
        <v>770.58438919308674</v>
      </c>
      <c r="AJG52" s="8">
        <f t="shared" si="35"/>
        <v>768.8490331486239</v>
      </c>
      <c r="AJH52" s="8">
        <f t="shared" si="35"/>
        <v>767.11758512597316</v>
      </c>
      <c r="AJI52" s="8">
        <f t="shared" si="35"/>
        <v>765.39003632426943</v>
      </c>
      <c r="AJJ52" s="8">
        <f t="shared" si="35"/>
        <v>763.66637796246721</v>
      </c>
      <c r="AJK52" s="8">
        <f t="shared" si="35"/>
        <v>761.94660127929569</v>
      </c>
      <c r="AJL52" s="8">
        <f t="shared" si="35"/>
        <v>760.23069753321465</v>
      </c>
      <c r="AJM52" s="8">
        <f t="shared" si="35"/>
        <v>758.51865800236988</v>
      </c>
      <c r="AJN52" s="8">
        <f t="shared" si="35"/>
        <v>756.81047398454848</v>
      </c>
      <c r="AJO52" s="8">
        <f t="shared" si="35"/>
        <v>755.10613679713526</v>
      </c>
      <c r="AJP52" s="8">
        <f t="shared" si="35"/>
        <v>753.40563777706814</v>
      </c>
      <c r="AJQ52" s="8">
        <f t="shared" si="35"/>
        <v>751.70896828079412</v>
      </c>
      <c r="AJR52" s="8">
        <f t="shared" si="35"/>
        <v>750.01611968422571</v>
      </c>
      <c r="AJS52" s="8">
        <f t="shared" si="35"/>
        <v>748.32708338269686</v>
      </c>
      <c r="AJT52" s="8">
        <f t="shared" si="35"/>
        <v>746.64185079091897</v>
      </c>
      <c r="AJU52" s="8">
        <f t="shared" si="35"/>
        <v>744.96041334293784</v>
      </c>
      <c r="AJV52" s="8">
        <f t="shared" si="35"/>
        <v>743.28276249208955</v>
      </c>
      <c r="AJW52" s="8">
        <f t="shared" si="35"/>
        <v>741.60888971095733</v>
      </c>
      <c r="AJX52" s="8">
        <f t="shared" si="35"/>
        <v>739.93878649132819</v>
      </c>
      <c r="AJY52" s="8">
        <f t="shared" si="35"/>
        <v>738.27244434414968</v>
      </c>
      <c r="AJZ52" s="8">
        <f t="shared" si="35"/>
        <v>736.60985479948658</v>
      </c>
      <c r="AKA52" s="8">
        <f t="shared" si="35"/>
        <v>734.95100940647808</v>
      </c>
      <c r="AKB52" s="8">
        <f t="shared" ref="AKB52:ALO52" si="36">AKA52*(1-$C$43)</f>
        <v>733.29589973329462</v>
      </c>
      <c r="AKC52" s="8">
        <f t="shared" si="36"/>
        <v>731.6445173670952</v>
      </c>
      <c r="AKD52" s="8">
        <f t="shared" si="36"/>
        <v>729.99685391398452</v>
      </c>
      <c r="AKE52" s="8">
        <f t="shared" si="36"/>
        <v>728.3529009989702</v>
      </c>
      <c r="AKF52" s="8">
        <f t="shared" si="36"/>
        <v>726.7126502659205</v>
      </c>
      <c r="AKG52" s="8">
        <f t="shared" si="36"/>
        <v>725.0760933775216</v>
      </c>
      <c r="AKH52" s="8">
        <f t="shared" si="36"/>
        <v>723.44322201523539</v>
      </c>
      <c r="AKI52" s="8">
        <f t="shared" si="36"/>
        <v>721.81402787925708</v>
      </c>
      <c r="AKJ52" s="8">
        <f t="shared" si="36"/>
        <v>720.18850268847302</v>
      </c>
      <c r="AKK52" s="8">
        <f t="shared" si="36"/>
        <v>718.56663818041852</v>
      </c>
      <c r="AKL52" s="8">
        <f t="shared" si="36"/>
        <v>716.94842611123624</v>
      </c>
      <c r="AKM52" s="8">
        <f t="shared" si="36"/>
        <v>715.33385825563369</v>
      </c>
      <c r="AKN52" s="8">
        <f t="shared" si="36"/>
        <v>713.72292640684202</v>
      </c>
      <c r="AKO52" s="8">
        <f t="shared" si="36"/>
        <v>712.11562237657381</v>
      </c>
      <c r="AKP52" s="8">
        <f t="shared" si="36"/>
        <v>710.51193799498174</v>
      </c>
      <c r="AKQ52" s="8">
        <f t="shared" si="36"/>
        <v>708.91186511061699</v>
      </c>
      <c r="AKR52" s="8">
        <f t="shared" si="36"/>
        <v>707.31539559038788</v>
      </c>
      <c r="AKS52" s="8">
        <f t="shared" si="36"/>
        <v>705.72252131951825</v>
      </c>
      <c r="AKT52" s="8">
        <f t="shared" si="36"/>
        <v>704.13323420150664</v>
      </c>
      <c r="AKU52" s="8">
        <f t="shared" si="36"/>
        <v>702.54752615808479</v>
      </c>
      <c r="AKV52" s="8">
        <f t="shared" si="36"/>
        <v>700.96538912917674</v>
      </c>
      <c r="AKW52" s="8">
        <f t="shared" si="36"/>
        <v>699.38681507285776</v>
      </c>
      <c r="AKX52" s="8">
        <f t="shared" si="36"/>
        <v>697.81179596531365</v>
      </c>
      <c r="AKY52" s="8">
        <f t="shared" si="36"/>
        <v>696.24032380079973</v>
      </c>
      <c r="AKZ52" s="8">
        <f t="shared" si="36"/>
        <v>694.67239059160033</v>
      </c>
      <c r="ALA52" s="8">
        <f t="shared" si="36"/>
        <v>693.10798836798801</v>
      </c>
      <c r="ALB52" s="8">
        <f t="shared" si="36"/>
        <v>691.54710917818329</v>
      </c>
      <c r="ALC52" s="8">
        <f t="shared" si="36"/>
        <v>689.98974508831395</v>
      </c>
      <c r="ALD52" s="8">
        <f t="shared" si="36"/>
        <v>688.43588818237504</v>
      </c>
      <c r="ALE52" s="8">
        <f t="shared" si="36"/>
        <v>686.88553056218825</v>
      </c>
      <c r="ALF52" s="8">
        <f t="shared" si="36"/>
        <v>685.33866434736217</v>
      </c>
      <c r="ALG52" s="8">
        <f t="shared" si="36"/>
        <v>683.79528167525189</v>
      </c>
      <c r="ALH52" s="8">
        <f t="shared" si="36"/>
        <v>682.25537470091922</v>
      </c>
      <c r="ALI52" s="8">
        <f t="shared" si="36"/>
        <v>680.7189355970927</v>
      </c>
      <c r="ALJ52" s="8">
        <f t="shared" si="36"/>
        <v>679.18595655412798</v>
      </c>
      <c r="ALK52" s="8">
        <f t="shared" si="36"/>
        <v>677.65642977996811</v>
      </c>
      <c r="ALL52" s="8">
        <f t="shared" si="36"/>
        <v>676.13034750010365</v>
      </c>
      <c r="ALM52" s="8">
        <f t="shared" si="36"/>
        <v>674.60770195753344</v>
      </c>
      <c r="ALN52" s="8">
        <f t="shared" si="36"/>
        <v>673.08848541272505</v>
      </c>
      <c r="ALO52" s="8">
        <f t="shared" si="36"/>
        <v>671.57269014357553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6275.1909803921617</v>
      </c>
      <c r="D53" s="8">
        <f t="shared" si="37"/>
        <v>6138.2933826512926</v>
      </c>
      <c r="E53" s="8">
        <f t="shared" si="37"/>
        <v>6004.3822999544727</v>
      </c>
      <c r="F53" s="8">
        <f t="shared" si="37"/>
        <v>5873.392579426446</v>
      </c>
      <c r="G53" s="8">
        <f t="shared" si="37"/>
        <v>5745.2604895466438</v>
      </c>
      <c r="H53" s="8">
        <f t="shared" si="37"/>
        <v>5619.9236891413575</v>
      </c>
      <c r="I53" s="8">
        <f t="shared" si="37"/>
        <v>5497.3211970523653</v>
      </c>
      <c r="J53" s="8">
        <f t="shared" si="37"/>
        <v>5377.3933624672572</v>
      </c>
      <c r="K53" s="8">
        <f t="shared" si="37"/>
        <v>5260.0818358970391</v>
      </c>
      <c r="L53" s="8">
        <f t="shared" si="37"/>
        <v>5145.3295407868618</v>
      </c>
      <c r="M53" s="8">
        <f t="shared" si="37"/>
        <v>5033.0806457460885</v>
      </c>
      <c r="N53" s="8">
        <f t="shared" si="37"/>
        <v>4923.2805373841838</v>
      </c>
      <c r="O53" s="8">
        <f t="shared" si="37"/>
        <v>4815.8757937392111</v>
      </c>
      <c r="P53" s="8">
        <f t="shared" si="37"/>
        <v>4710.8141582859898</v>
      </c>
      <c r="Q53" s="8">
        <f t="shared" si="37"/>
        <v>4608.0445145113044</v>
      </c>
      <c r="R53" s="8">
        <f t="shared" si="37"/>
        <v>4507.5168610437486</v>
      </c>
      <c r="S53" s="8">
        <f t="shared" si="37"/>
        <v>4409.1822873261553</v>
      </c>
      <c r="T53" s="8">
        <f t="shared" si="37"/>
        <v>4312.992949818723</v>
      </c>
      <c r="U53" s="8">
        <f t="shared" si="37"/>
        <v>4218.9020487213047</v>
      </c>
      <c r="V53" s="8">
        <f t="shared" si="37"/>
        <v>4126.863805203513</v>
      </c>
      <c r="W53" s="8">
        <f t="shared" si="37"/>
        <v>4036.8334391315634</v>
      </c>
      <c r="X53" s="8">
        <f t="shared" si="37"/>
        <v>3948.7671472810189</v>
      </c>
      <c r="Y53" s="8">
        <f t="shared" si="37"/>
        <v>3862.6220820248459</v>
      </c>
      <c r="Z53" s="8">
        <f t="shared" si="37"/>
        <v>3778.3563304863974</v>
      </c>
      <c r="AA53" s="8">
        <f t="shared" si="37"/>
        <v>3695.9288941471982</v>
      </c>
      <c r="AB53" s="8">
        <f t="shared" si="37"/>
        <v>3615.2996688995863</v>
      </c>
      <c r="AC53" s="8">
        <f t="shared" si="37"/>
        <v>3536.4294255345344</v>
      </c>
      <c r="AD53" s="8">
        <f t="shared" si="37"/>
        <v>3459.2797906551273</v>
      </c>
      <c r="AE53" s="8">
        <f t="shared" si="37"/>
        <v>3383.8132280064438</v>
      </c>
      <c r="AF53" s="8">
        <f t="shared" si="37"/>
        <v>3309.9930202127184</v>
      </c>
      <c r="AG53" s="8">
        <f t="shared" si="37"/>
        <v>3237.7832509129412</v>
      </c>
      <c r="AH53" s="8">
        <f t="shared" si="37"/>
        <v>3167.1487872861612</v>
      </c>
      <c r="AI53" s="8">
        <f t="shared" si="37"/>
        <v>3098.0552629580316</v>
      </c>
      <c r="AJ53" s="8">
        <f t="shared" si="37"/>
        <v>3030.4690612802456</v>
      </c>
      <c r="AK53" s="8">
        <f t="shared" si="37"/>
        <v>2964.3572989747472</v>
      </c>
      <c r="AL53" s="8">
        <f t="shared" si="37"/>
        <v>2899.6878101347611</v>
      </c>
      <c r="AM53" s="8">
        <f t="shared" si="37"/>
        <v>2836.4291305748407</v>
      </c>
      <c r="AN53" s="8">
        <f t="shared" si="37"/>
        <v>2774.5504825223388</v>
      </c>
      <c r="AO53" s="8">
        <f t="shared" si="37"/>
        <v>2714.0217596428429</v>
      </c>
      <c r="AP53" s="8">
        <f t="shared" si="37"/>
        <v>2654.8135123922807</v>
      </c>
      <c r="AQ53" s="8">
        <f t="shared" si="37"/>
        <v>2596.8969336886012</v>
      </c>
      <c r="AR53" s="8">
        <f t="shared" si="37"/>
        <v>2540.2438448960143</v>
      </c>
      <c r="AS53" s="8">
        <f t="shared" si="37"/>
        <v>2484.8266821150087</v>
      </c>
      <c r="AT53" s="8">
        <f t="shared" si="37"/>
        <v>2430.618482771456</v>
      </c>
      <c r="AU53" s="8">
        <f t="shared" si="37"/>
        <v>2377.5928724982891</v>
      </c>
      <c r="AV53" s="8">
        <f t="shared" si="37"/>
        <v>2325.7240523033556</v>
      </c>
      <c r="AW53" s="8">
        <f t="shared" si="37"/>
        <v>2274.9867860172249</v>
      </c>
      <c r="AX53" s="8">
        <f t="shared" si="37"/>
        <v>2225.3563880148172</v>
      </c>
      <c r="AY53" s="8">
        <f t="shared" si="37"/>
        <v>2176.8087112049097</v>
      </c>
      <c r="AZ53" s="8">
        <f t="shared" si="37"/>
        <v>2129.3201352816432</v>
      </c>
      <c r="BA53" s="8">
        <f t="shared" si="37"/>
        <v>2082.8675552323421</v>
      </c>
      <c r="BB53" s="8">
        <f t="shared" si="37"/>
        <v>2037.4283700960377</v>
      </c>
      <c r="BC53" s="8">
        <f t="shared" si="37"/>
        <v>1992.9804719672372</v>
      </c>
      <c r="BD53" s="8">
        <f t="shared" si="37"/>
        <v>1949.5022352395752</v>
      </c>
      <c r="BE53" s="8">
        <f t="shared" si="37"/>
        <v>1906.9725060841336</v>
      </c>
      <c r="BF53" s="8">
        <f t="shared" si="37"/>
        <v>1865.3705921572862</v>
      </c>
      <c r="BG53" s="8">
        <f t="shared" si="37"/>
        <v>1824.676252533086</v>
      </c>
      <c r="BH53" s="8">
        <f t="shared" si="37"/>
        <v>1784.8696878552757</v>
      </c>
      <c r="BI53" s="8">
        <f t="shared" si="37"/>
        <v>1745.9315307041431</v>
      </c>
      <c r="BJ53" s="8">
        <f t="shared" si="37"/>
        <v>1707.8428361735264</v>
      </c>
      <c r="BK53" s="8">
        <f t="shared" si="37"/>
        <v>1670.5850726533959</v>
      </c>
      <c r="BL53" s="8">
        <f t="shared" si="37"/>
        <v>1634.1401128135101</v>
      </c>
      <c r="BM53" s="8">
        <f t="shared" si="37"/>
        <v>1598.4902247837788</v>
      </c>
      <c r="BN53" s="8">
        <f t="shared" si="37"/>
        <v>1563.6180635270248</v>
      </c>
      <c r="BO53" s="8">
        <f t="shared" ref="BO53:DZ53" si="38">BO52/(1+$C$41)^BO51</f>
        <v>1529.5066623999626</v>
      </c>
      <c r="BP53" s="8">
        <f t="shared" si="38"/>
        <v>1496.1394248982724</v>
      </c>
      <c r="BQ53" s="8">
        <f t="shared" si="38"/>
        <v>1463.5001165817662</v>
      </c>
      <c r="BR53" s="8">
        <f t="shared" si="38"/>
        <v>1431.5728571757097</v>
      </c>
      <c r="BS53" s="8">
        <f t="shared" si="38"/>
        <v>1400.3421128444606</v>
      </c>
      <c r="BT53" s="8">
        <f t="shared" si="38"/>
        <v>1369.7926886336616</v>
      </c>
      <c r="BU53" s="8">
        <f t="shared" si="38"/>
        <v>1339.9097210773125</v>
      </c>
      <c r="BV53" s="8">
        <f t="shared" si="38"/>
        <v>1310.6786709661239</v>
      </c>
      <c r="BW53" s="8">
        <f t="shared" si="38"/>
        <v>1282.0853162736357</v>
      </c>
      <c r="BX53" s="8">
        <f t="shared" si="38"/>
        <v>1254.115745236654</v>
      </c>
      <c r="BY53" s="8">
        <f t="shared" si="38"/>
        <v>1226.7563495866484</v>
      </c>
      <c r="BZ53" s="8">
        <f t="shared" si="38"/>
        <v>1199.9938179288029</v>
      </c>
      <c r="CA53" s="8">
        <f t="shared" si="38"/>
        <v>1173.815129265517</v>
      </c>
      <c r="CB53" s="8">
        <f t="shared" si="38"/>
        <v>1148.2075466611873</v>
      </c>
      <c r="CC53" s="8">
        <f t="shared" si="38"/>
        <v>1123.1586110452024</v>
      </c>
      <c r="CD53" s="8">
        <f t="shared" si="38"/>
        <v>1098.6561351501259</v>
      </c>
      <c r="CE53" s="8">
        <f t="shared" si="38"/>
        <v>1074.6881975821254</v>
      </c>
      <c r="CF53" s="8">
        <f t="shared" si="38"/>
        <v>1051.2431370207553</v>
      </c>
      <c r="CG53" s="8">
        <f t="shared" si="38"/>
        <v>1028.3095465452789</v>
      </c>
      <c r="CH53" s="8">
        <f t="shared" si="38"/>
        <v>1005.8762680847635</v>
      </c>
      <c r="CI53" s="8">
        <f t="shared" si="38"/>
        <v>983.93238698925165</v>
      </c>
      <c r="CJ53" s="8">
        <f t="shared" si="38"/>
        <v>962.46722671936459</v>
      </c>
      <c r="CK53" s="8">
        <f t="shared" si="38"/>
        <v>941.47034365175762</v>
      </c>
      <c r="CL53" s="8">
        <f t="shared" si="38"/>
        <v>920.93152199789574</v>
      </c>
      <c r="CM53" s="8">
        <f t="shared" si="38"/>
        <v>900.84076883368277</v>
      </c>
      <c r="CN53" s="8">
        <f t="shared" si="38"/>
        <v>881.18830923751887</v>
      </c>
      <c r="CO53" s="8">
        <f t="shared" si="38"/>
        <v>861.96458153442757</v>
      </c>
      <c r="CP53" s="8">
        <f t="shared" si="38"/>
        <v>843.16023264393323</v>
      </c>
      <c r="CQ53" s="8">
        <f t="shared" si="38"/>
        <v>824.76611352943053</v>
      </c>
      <c r="CR53" s="8">
        <f t="shared" si="38"/>
        <v>806.77327474682568</v>
      </c>
      <c r="CS53" s="8">
        <f t="shared" si="38"/>
        <v>789.17296209029018</v>
      </c>
      <c r="CT53" s="8">
        <f t="shared" si="38"/>
        <v>771.95661233300268</v>
      </c>
      <c r="CU53" s="8">
        <f t="shared" si="38"/>
        <v>755.11584906081237</v>
      </c>
      <c r="CV53" s="8">
        <f t="shared" si="38"/>
        <v>738.64247859679176</v>
      </c>
      <c r="CW53" s="8">
        <f t="shared" si="38"/>
        <v>722.52848601469771</v>
      </c>
      <c r="CX53" s="8">
        <f t="shared" si="38"/>
        <v>706.76603123940458</v>
      </c>
      <c r="CY53" s="8">
        <f t="shared" si="38"/>
        <v>691.34744523240522</v>
      </c>
      <c r="CZ53" s="8">
        <f t="shared" si="38"/>
        <v>676.26522626053111</v>
      </c>
      <c r="DA53" s="8">
        <f t="shared" si="38"/>
        <v>661.51203624607126</v>
      </c>
      <c r="DB53" s="8">
        <f t="shared" si="38"/>
        <v>647.08069719651462</v>
      </c>
      <c r="DC53" s="8">
        <f t="shared" si="38"/>
        <v>632.96418771218441</v>
      </c>
      <c r="DD53" s="8">
        <f t="shared" si="38"/>
        <v>619.15563957005554</v>
      </c>
      <c r="DE53" s="8">
        <f t="shared" si="38"/>
        <v>605.64833438210178</v>
      </c>
      <c r="DF53" s="8">
        <f t="shared" si="38"/>
        <v>592.43570032654236</v>
      </c>
      <c r="DG53" s="8">
        <f t="shared" si="38"/>
        <v>579.51130895039898</v>
      </c>
      <c r="DH53" s="8">
        <f t="shared" si="38"/>
        <v>566.86887204180653</v>
      </c>
      <c r="DI53" s="8">
        <f t="shared" si="38"/>
        <v>554.50223857055744</v>
      </c>
      <c r="DJ53" s="8">
        <f t="shared" si="38"/>
        <v>542.40539169538863</v>
      </c>
      <c r="DK53" s="8">
        <f t="shared" si="38"/>
        <v>530.5724458365595</v>
      </c>
      <c r="DL53" s="8">
        <f t="shared" si="38"/>
        <v>518.99764381228965</v>
      </c>
      <c r="DM53" s="8">
        <f t="shared" si="38"/>
        <v>507.67535403767107</v>
      </c>
      <c r="DN53" s="8">
        <f t="shared" si="38"/>
        <v>496.60006778468437</v>
      </c>
      <c r="DO53" s="8">
        <f t="shared" si="38"/>
        <v>485.76639650199354</v>
      </c>
      <c r="DP53" s="8">
        <f t="shared" si="38"/>
        <v>475.16906919320684</v>
      </c>
      <c r="DQ53" s="8">
        <f t="shared" si="38"/>
        <v>464.80292985233706</v>
      </c>
      <c r="DR53" s="8">
        <f t="shared" si="38"/>
        <v>454.6629349552054</v>
      </c>
      <c r="DS53" s="8">
        <f t="shared" si="38"/>
        <v>444.74415100557474</v>
      </c>
      <c r="DT53" s="8">
        <f t="shared" si="38"/>
        <v>435.04175213481392</v>
      </c>
      <c r="DU53" s="8">
        <f t="shared" si="38"/>
        <v>425.55101775392779</v>
      </c>
      <c r="DV53" s="8">
        <f t="shared" si="38"/>
        <v>416.26733025680966</v>
      </c>
      <c r="DW53" s="8">
        <f t="shared" si="38"/>
        <v>407.18617277359937</v>
      </c>
      <c r="DX53" s="8">
        <f t="shared" si="38"/>
        <v>398.30312697305214</v>
      </c>
      <c r="DY53" s="8">
        <f t="shared" si="38"/>
        <v>389.61387091285189</v>
      </c>
      <c r="DZ53" s="8">
        <f t="shared" si="38"/>
        <v>381.11417693681966</v>
      </c>
      <c r="EA53" s="8">
        <f t="shared" ref="EA53:GL53" si="39">EA52/(1+$C$41)^EA51</f>
        <v>372.79990961799797</v>
      </c>
      <c r="EB53" s="8">
        <f t="shared" si="39"/>
        <v>364.66702374660611</v>
      </c>
      <c r="EC53" s="8">
        <f t="shared" si="39"/>
        <v>356.71156236189097</v>
      </c>
      <c r="ED53" s="8">
        <f t="shared" si="39"/>
        <v>348.92965482691369</v>
      </c>
      <c r="EE53" s="8">
        <f t="shared" si="39"/>
        <v>341.31751494533677</v>
      </c>
      <c r="EF53" s="8">
        <f t="shared" si="39"/>
        <v>333.87143911929394</v>
      </c>
      <c r="EG53" s="8">
        <f t="shared" si="39"/>
        <v>326.5878045474484</v>
      </c>
      <c r="EH53" s="8">
        <f t="shared" si="39"/>
        <v>319.4630674623603</v>
      </c>
      <c r="EI53" s="8">
        <f t="shared" si="39"/>
        <v>312.49376140630886</v>
      </c>
      <c r="EJ53" s="8">
        <f t="shared" si="39"/>
        <v>305.67649554472729</v>
      </c>
      <c r="EK53" s="8">
        <f t="shared" si="39"/>
        <v>299.007953016432</v>
      </c>
      <c r="EL53" s="8">
        <f t="shared" si="39"/>
        <v>292.48488931984207</v>
      </c>
      <c r="EM53" s="8">
        <f t="shared" si="39"/>
        <v>286.10413073440566</v>
      </c>
      <c r="EN53" s="8">
        <f t="shared" si="39"/>
        <v>279.86257277646251</v>
      </c>
      <c r="EO53" s="8">
        <f t="shared" si="39"/>
        <v>273.75717868879411</v>
      </c>
      <c r="EP53" s="8">
        <f t="shared" si="39"/>
        <v>267.78497796312439</v>
      </c>
      <c r="EQ53" s="8">
        <f t="shared" si="39"/>
        <v>261.94306489485433</v>
      </c>
      <c r="ER53" s="8">
        <f t="shared" si="39"/>
        <v>256.22859716932464</v>
      </c>
      <c r="ES53" s="8">
        <f t="shared" si="39"/>
        <v>250.63879447892094</v>
      </c>
      <c r="ET53" s="8">
        <f t="shared" si="39"/>
        <v>245.17093717034737</v>
      </c>
      <c r="EU53" s="8">
        <f t="shared" si="39"/>
        <v>239.82236492141155</v>
      </c>
      <c r="EV53" s="8">
        <f t="shared" si="39"/>
        <v>234.59047544667499</v>
      </c>
      <c r="EW53" s="8">
        <f t="shared" si="39"/>
        <v>229.47272323134229</v>
      </c>
      <c r="EX53" s="8">
        <f t="shared" si="39"/>
        <v>224.46661829276988</v>
      </c>
      <c r="EY53" s="8">
        <f t="shared" si="39"/>
        <v>219.56972496899468</v>
      </c>
      <c r="EZ53" s="8">
        <f t="shared" si="39"/>
        <v>214.77966073369066</v>
      </c>
      <c r="FA53" s="8">
        <f t="shared" si="39"/>
        <v>210.09409503697879</v>
      </c>
      <c r="FB53" s="8">
        <f t="shared" si="39"/>
        <v>205.51074817152497</v>
      </c>
      <c r="FC53" s="8">
        <f t="shared" si="39"/>
        <v>201.0273901633752</v>
      </c>
      <c r="FD53" s="8">
        <f t="shared" si="39"/>
        <v>196.64183968698751</v>
      </c>
      <c r="FE53" s="8">
        <f t="shared" si="39"/>
        <v>192.35196300393375</v>
      </c>
      <c r="FF53" s="8">
        <f t="shared" si="39"/>
        <v>188.15567292475379</v>
      </c>
      <c r="FG53" s="8">
        <f t="shared" si="39"/>
        <v>184.05092779345804</v>
      </c>
      <c r="FH53" s="8">
        <f t="shared" si="39"/>
        <v>180.0357304941835</v>
      </c>
      <c r="FI53" s="8">
        <f t="shared" si="39"/>
        <v>176.10812747952019</v>
      </c>
      <c r="FJ53" s="8">
        <f t="shared" si="39"/>
        <v>172.26620782003565</v>
      </c>
      <c r="FK53" s="8">
        <f t="shared" si="39"/>
        <v>168.50810227453422</v>
      </c>
      <c r="FL53" s="8">
        <f t="shared" si="39"/>
        <v>164.83198238059992</v>
      </c>
      <c r="FM53" s="8">
        <f t="shared" si="39"/>
        <v>161.23605956497931</v>
      </c>
      <c r="FN53" s="8">
        <f t="shared" si="39"/>
        <v>157.7185842733715</v>
      </c>
      <c r="FO53" s="8">
        <f t="shared" si="39"/>
        <v>154.27784511920379</v>
      </c>
      <c r="FP53" s="8">
        <f t="shared" si="39"/>
        <v>150.91216805097582</v>
      </c>
      <c r="FQ53" s="8">
        <f t="shared" si="39"/>
        <v>147.61991553776966</v>
      </c>
      <c r="FR53" s="8">
        <f t="shared" si="39"/>
        <v>144.39948577252801</v>
      </c>
      <c r="FS53" s="8">
        <f t="shared" si="39"/>
        <v>141.24931189271402</v>
      </c>
      <c r="FT53" s="8">
        <f t="shared" si="39"/>
        <v>138.16786121797216</v>
      </c>
      <c r="FU53" s="8">
        <f t="shared" si="39"/>
        <v>135.15363450442089</v>
      </c>
      <c r="FV53" s="8">
        <f t="shared" si="39"/>
        <v>132.20516521521265</v>
      </c>
      <c r="FW53" s="8">
        <f t="shared" si="39"/>
        <v>129.32101880700782</v>
      </c>
      <c r="FX53" s="8">
        <f t="shared" si="39"/>
        <v>126.49979203201417</v>
      </c>
      <c r="FY53" s="8">
        <f t="shared" si="39"/>
        <v>123.740112255253</v>
      </c>
      <c r="FZ53" s="8">
        <f t="shared" si="39"/>
        <v>121.04063678671976</v>
      </c>
      <c r="GA53" s="8">
        <f t="shared" si="39"/>
        <v>118.40005222811381</v>
      </c>
      <c r="GB53" s="8">
        <f t="shared" si="39"/>
        <v>115.81707383381966</v>
      </c>
      <c r="GC53" s="8">
        <f t="shared" si="39"/>
        <v>113.29044488582936</v>
      </c>
      <c r="GD53" s="8">
        <f t="shared" si="39"/>
        <v>110.81893608230044</v>
      </c>
      <c r="GE53" s="8">
        <f t="shared" si="39"/>
        <v>108.40134493945402</v>
      </c>
      <c r="GF53" s="8">
        <f t="shared" si="39"/>
        <v>106.03649520651996</v>
      </c>
      <c r="GG53" s="8">
        <f t="shared" si="39"/>
        <v>103.72323629344596</v>
      </c>
      <c r="GH53" s="8">
        <f t="shared" si="39"/>
        <v>101.46044271109129</v>
      </c>
      <c r="GI53" s="8">
        <f t="shared" si="39"/>
        <v>99.247013523633242</v>
      </c>
      <c r="GJ53" s="8">
        <f t="shared" si="39"/>
        <v>97.081871812919601</v>
      </c>
      <c r="GK53" s="8">
        <f t="shared" si="39"/>
        <v>94.963964154506797</v>
      </c>
      <c r="GL53" s="8">
        <f t="shared" si="39"/>
        <v>92.892260105128273</v>
      </c>
      <c r="GM53" s="8">
        <f t="shared" ref="GM53:IX53" si="40">GM52/(1+$C$41)^GM51</f>
        <v>90.865751701344635</v>
      </c>
      <c r="GN53" s="8">
        <f t="shared" si="40"/>
        <v>88.883452969130602</v>
      </c>
      <c r="GO53" s="8">
        <f t="shared" si="40"/>
        <v>86.944399444160894</v>
      </c>
      <c r="GP53" s="8">
        <f t="shared" si="40"/>
        <v>85.04764770256142</v>
      </c>
      <c r="GQ53" s="8">
        <f t="shared" si="40"/>
        <v>83.192274901897292</v>
      </c>
      <c r="GR53" s="8">
        <f t="shared" si="40"/>
        <v>81.377378332174715</v>
      </c>
      <c r="GS53" s="8">
        <f t="shared" si="40"/>
        <v>79.602074976637908</v>
      </c>
      <c r="GT53" s="8">
        <f t="shared" si="40"/>
        <v>77.865501082147546</v>
      </c>
      <c r="GU53" s="8">
        <f t="shared" si="40"/>
        <v>76.166811738931926</v>
      </c>
      <c r="GV53" s="8">
        <f t="shared" si="40"/>
        <v>74.505180469505717</v>
      </c>
      <c r="GW53" s="8">
        <f t="shared" si="40"/>
        <v>72.879798826557263</v>
      </c>
      <c r="GX53" s="8">
        <f t="shared" si="40"/>
        <v>71.289875999607673</v>
      </c>
      <c r="GY53" s="8">
        <f t="shared" si="40"/>
        <v>69.734638430251522</v>
      </c>
      <c r="GZ53" s="8">
        <f t="shared" si="40"/>
        <v>68.213329435790783</v>
      </c>
      <c r="HA53" s="8">
        <f t="shared" si="40"/>
        <v>66.725208841079805</v>
      </c>
      <c r="HB53" s="8">
        <f t="shared" si="40"/>
        <v>65.269552618401647</v>
      </c>
      <c r="HC53" s="8">
        <f t="shared" si="40"/>
        <v>63.845652535200983</v>
      </c>
      <c r="HD53" s="8">
        <f t="shared" si="40"/>
        <v>62.452815809501679</v>
      </c>
      <c r="HE53" s="8">
        <f t="shared" si="40"/>
        <v>61.090364772841838</v>
      </c>
      <c r="HF53" s="8">
        <f t="shared" si="40"/>
        <v>59.75763654056216</v>
      </c>
      <c r="HG53" s="8">
        <f t="shared" si="40"/>
        <v>58.453982689287066</v>
      </c>
      <c r="HH53" s="8">
        <f t="shared" si="40"/>
        <v>57.178768941441952</v>
      </c>
      <c r="HI53" s="8">
        <f t="shared" si="40"/>
        <v>55.931374856652781</v>
      </c>
      <c r="HJ53" s="8">
        <f t="shared" si="40"/>
        <v>54.711193529878038</v>
      </c>
      <c r="HK53" s="8">
        <f t="shared" si="40"/>
        <v>53.517631296126211</v>
      </c>
      <c r="HL53" s="8">
        <f t="shared" si="40"/>
        <v>52.35010744161503</v>
      </c>
      <c r="HM53" s="8">
        <f t="shared" si="40"/>
        <v>51.208053921231887</v>
      </c>
      <c r="HN53" s="8">
        <f t="shared" si="40"/>
        <v>50.090915082158098</v>
      </c>
      <c r="HO53" s="8">
        <f t="shared" si="40"/>
        <v>48.998147393522622</v>
      </c>
      <c r="HP53" s="8">
        <f t="shared" si="40"/>
        <v>47.92921918195335</v>
      </c>
      <c r="HQ53" s="8">
        <f t="shared" si="40"/>
        <v>46.883610372897643</v>
      </c>
      <c r="HR53" s="8">
        <f t="shared" si="40"/>
        <v>45.860812237586146</v>
      </c>
      <c r="HS53" s="8">
        <f t="shared" si="40"/>
        <v>44.860327145516763</v>
      </c>
      <c r="HT53" s="8">
        <f t="shared" si="40"/>
        <v>43.8816683223383</v>
      </c>
      <c r="HU53" s="8">
        <f t="shared" si="40"/>
        <v>42.924359613016065</v>
      </c>
      <c r="HV53" s="8">
        <f t="shared" si="40"/>
        <v>41.98793525016427</v>
      </c>
      <c r="HW53" s="8">
        <f t="shared" si="40"/>
        <v>41.071939627432251</v>
      </c>
      <c r="HX53" s="8">
        <f t="shared" si="40"/>
        <v>40.175927077834572</v>
      </c>
      <c r="HY53" s="8">
        <f t="shared" si="40"/>
        <v>39.299461656916961</v>
      </c>
      <c r="HZ53" s="8">
        <f t="shared" si="40"/>
        <v>38.442116930652517</v>
      </c>
      <c r="IA53" s="8">
        <f t="shared" si="40"/>
        <v>37.603475767965385</v>
      </c>
      <c r="IB53" s="8">
        <f t="shared" si="40"/>
        <v>36.783130137780326</v>
      </c>
      <c r="IC53" s="8">
        <f t="shared" si="40"/>
        <v>35.980680910500041</v>
      </c>
      <c r="ID53" s="8">
        <f t="shared" si="40"/>
        <v>35.195737663813325</v>
      </c>
      <c r="IE53" s="8">
        <f t="shared" si="40"/>
        <v>34.427918492739629</v>
      </c>
      <c r="IF53" s="8">
        <f t="shared" si="40"/>
        <v>33.676849823817626</v>
      </c>
      <c r="IG53" s="8">
        <f t="shared" si="40"/>
        <v>32.94216623334745</v>
      </c>
      <c r="IH53" s="8">
        <f t="shared" si="40"/>
        <v>32.22351026959798</v>
      </c>
      <c r="II53" s="8">
        <f t="shared" si="40"/>
        <v>31.520532278892993</v>
      </c>
      <c r="IJ53" s="8">
        <f t="shared" si="40"/>
        <v>30.832890235491096</v>
      </c>
      <c r="IK53" s="8">
        <f t="shared" si="40"/>
        <v>30.160249575177232</v>
      </c>
      <c r="IL53" s="8">
        <f t="shared" si="40"/>
        <v>29.502283032484243</v>
      </c>
      <c r="IM53" s="8">
        <f t="shared" si="40"/>
        <v>28.858670481465776</v>
      </c>
      <c r="IN53" s="8">
        <f t="shared" si="40"/>
        <v>28.22909877994266</v>
      </c>
      <c r="IO53" s="8">
        <f t="shared" si="40"/>
        <v>27.613261617147288</v>
      </c>
      <c r="IP53" s="8">
        <f t="shared" si="40"/>
        <v>27.010859364691633</v>
      </c>
      <c r="IQ53" s="8">
        <f t="shared" si="40"/>
        <v>26.421598930786615</v>
      </c>
      <c r="IR53" s="8">
        <f t="shared" si="40"/>
        <v>25.845193617641648</v>
      </c>
      <c r="IS53" s="8">
        <f t="shared" si="40"/>
        <v>25.281362981975217</v>
      </c>
      <c r="IT53" s="8">
        <f t="shared" si="40"/>
        <v>24.729832698568437</v>
      </c>
      <c r="IU53" s="8">
        <f t="shared" si="40"/>
        <v>24.190334426795353</v>
      </c>
      <c r="IV53" s="8">
        <f t="shared" si="40"/>
        <v>23.662605680064914</v>
      </c>
      <c r="IW53" s="8">
        <f t="shared" si="40"/>
        <v>23.146389698111186</v>
      </c>
      <c r="IX53" s="8">
        <f t="shared" si="40"/>
        <v>22.641435322069643</v>
      </c>
      <c r="IY53" s="8">
        <f t="shared" ref="IY53:LJ53" si="41">IY52/(1+$C$41)^IY51</f>
        <v>22.147496872278765</v>
      </c>
      <c r="IZ53" s="8">
        <f t="shared" si="41"/>
        <v>21.664334028747444</v>
      </c>
      <c r="JA53" s="8">
        <f t="shared" si="41"/>
        <v>21.191711714230102</v>
      </c>
      <c r="JB53" s="8">
        <f t="shared" si="41"/>
        <v>20.729399979852602</v>
      </c>
      <c r="JC53" s="8">
        <f t="shared" si="41"/>
        <v>20.277173893233311</v>
      </c>
      <c r="JD53" s="8">
        <f t="shared" si="41"/>
        <v>19.834813429044846</v>
      </c>
      <c r="JE53" s="8">
        <f t="shared" si="41"/>
        <v>19.402103361963377</v>
      </c>
      <c r="JF53" s="8">
        <f t="shared" si="41"/>
        <v>18.978833161953169</v>
      </c>
      <c r="JG53" s="8">
        <f t="shared" si="41"/>
        <v>18.564796891835737</v>
      </c>
      <c r="JH53" s="8">
        <f t="shared" si="41"/>
        <v>18.159793107093449</v>
      </c>
      <c r="JI53" s="8">
        <f t="shared" si="41"/>
        <v>17.763624757859098</v>
      </c>
      <c r="JJ53" s="8">
        <f t="shared" si="41"/>
        <v>17.376099093043525</v>
      </c>
      <c r="JK53" s="8">
        <f t="shared" si="41"/>
        <v>16.997027566554895</v>
      </c>
      <c r="JL53" s="8">
        <f t="shared" si="41"/>
        <v>16.626225745563737</v>
      </c>
      <c r="JM53" s="8">
        <f t="shared" si="41"/>
        <v>16.263513220769344</v>
      </c>
      <c r="JN53" s="8">
        <f t="shared" si="41"/>
        <v>15.908713518623692</v>
      </c>
      <c r="JO53" s="8">
        <f t="shared" si="41"/>
        <v>15.561654015470342</v>
      </c>
      <c r="JP53" s="8">
        <f t="shared" si="41"/>
        <v>15.222165853556378</v>
      </c>
      <c r="JQ53" s="8">
        <f t="shared" si="41"/>
        <v>14.890083858876634</v>
      </c>
      <c r="JR53" s="8">
        <f t="shared" si="41"/>
        <v>14.56524646081024</v>
      </c>
      <c r="JS53" s="8">
        <f t="shared" si="41"/>
        <v>14.247495613510289</v>
      </c>
      <c r="JT53" s="8">
        <f t="shared" si="41"/>
        <v>13.936676719008492</v>
      </c>
      <c r="JU53" s="8">
        <f t="shared" si="41"/>
        <v>13.63263855199734</v>
      </c>
      <c r="JV53" s="8">
        <f t="shared" si="41"/>
        <v>13.335233186253179</v>
      </c>
      <c r="JW53" s="8">
        <f t="shared" si="41"/>
        <v>13.044315922664449</v>
      </c>
      <c r="JX53" s="8">
        <f t="shared" si="41"/>
        <v>12.759745218830007</v>
      </c>
      <c r="JY53" s="8">
        <f t="shared" si="41"/>
        <v>12.481382620193335</v>
      </c>
      <c r="JZ53" s="8">
        <f t="shared" si="41"/>
        <v>12.209092692679075</v>
      </c>
      <c r="KA53" s="8">
        <f t="shared" si="41"/>
        <v>11.942742956799179</v>
      </c>
      <c r="KB53" s="8">
        <f t="shared" si="41"/>
        <v>11.682203823196536</v>
      </c>
      <c r="KC53" s="8">
        <f t="shared" si="41"/>
        <v>11.427348529594804</v>
      </c>
      <c r="KD53" s="8">
        <f t="shared" si="41"/>
        <v>11.17805307912368</v>
      </c>
      <c r="KE53" s="8">
        <f t="shared" si="41"/>
        <v>10.934196179989698</v>
      </c>
      <c r="KF53" s="8">
        <f t="shared" si="41"/>
        <v>10.6956591864631</v>
      </c>
      <c r="KG53" s="8">
        <f t="shared" si="41"/>
        <v>10.462326041152142</v>
      </c>
      <c r="KH53" s="8">
        <f t="shared" si="41"/>
        <v>10.234083218536735</v>
      </c>
      <c r="KI53" s="8">
        <f t="shared" si="41"/>
        <v>10.010819669733909</v>
      </c>
      <c r="KJ53" s="8">
        <f t="shared" si="41"/>
        <v>9.7924267684683013</v>
      </c>
      <c r="KK53" s="8">
        <f t="shared" si="41"/>
        <v>9.5787982582212887</v>
      </c>
      <c r="KL53" s="8">
        <f t="shared" si="41"/>
        <v>9.3698302005331087</v>
      </c>
      <c r="KM53" s="8">
        <f t="shared" si="41"/>
        <v>9.1654209244328513</v>
      </c>
      <c r="KN53" s="8">
        <f t="shared" si="41"/>
        <v>8.9654709769715986</v>
      </c>
      <c r="KO53" s="8">
        <f t="shared" si="41"/>
        <v>8.7698830748347625</v>
      </c>
      <c r="KP53" s="8">
        <f t="shared" si="41"/>
        <v>8.578562057010032</v>
      </c>
      <c r="KQ53" s="8">
        <f t="shared" si="41"/>
        <v>8.3914148384878864</v>
      </c>
      <c r="KR53" s="8">
        <f t="shared" si="41"/>
        <v>8.2083503649721692</v>
      </c>
      <c r="KS53" s="8">
        <f t="shared" si="41"/>
        <v>8.0292795685786782</v>
      </c>
      <c r="KT53" s="8">
        <f t="shared" si="41"/>
        <v>7.8541153245002331</v>
      </c>
      <c r="KU53" s="8">
        <f t="shared" si="41"/>
        <v>7.6827724086171161</v>
      </c>
      <c r="KV53" s="8">
        <f t="shared" si="41"/>
        <v>7.5151674560322643</v>
      </c>
      <c r="KW53" s="8">
        <f t="shared" si="41"/>
        <v>7.3512189205110587</v>
      </c>
      <c r="KX53" s="8">
        <f t="shared" si="41"/>
        <v>7.1908470348059481</v>
      </c>
      <c r="KY53" s="8">
        <f t="shared" si="41"/>
        <v>7.0339737718466342</v>
      </c>
      <c r="KZ53" s="8">
        <f t="shared" si="41"/>
        <v>6.8805228067768951</v>
      </c>
      <c r="LA53" s="8">
        <f t="shared" si="41"/>
        <v>6.7304194798196431</v>
      </c>
      <c r="LB53" s="8">
        <f t="shared" si="41"/>
        <v>6.5835907599520471</v>
      </c>
      <c r="LC53" s="8">
        <f t="shared" si="41"/>
        <v>6.4399652093731721</v>
      </c>
      <c r="LD53" s="8">
        <f t="shared" si="41"/>
        <v>6.299472948746728</v>
      </c>
      <c r="LE53" s="8">
        <f t="shared" si="41"/>
        <v>6.1620456232021095</v>
      </c>
      <c r="LF53" s="8">
        <f t="shared" si="41"/>
        <v>6.0276163690771147</v>
      </c>
      <c r="LG53" s="8">
        <f t="shared" si="41"/>
        <v>5.8961197813862283</v>
      </c>
      <c r="LH53" s="8">
        <f t="shared" si="41"/>
        <v>5.7674918819985752</v>
      </c>
      <c r="LI53" s="8">
        <f t="shared" si="41"/>
        <v>5.6416700885101134</v>
      </c>
      <c r="LJ53" s="8">
        <f t="shared" si="41"/>
        <v>5.5185931837948896</v>
      </c>
      <c r="LK53" s="8">
        <f t="shared" ref="LK53:NV53" si="42">LK52/(1+$C$41)^LK51</f>
        <v>5.3982012862205702</v>
      </c>
      <c r="LL53" s="8">
        <f t="shared" si="42"/>
        <v>5.2804358205137287</v>
      </c>
      <c r="LM53" s="8">
        <f t="shared" si="42"/>
        <v>5.1652394892607161</v>
      </c>
      <c r="LN53" s="8">
        <f t="shared" si="42"/>
        <v>5.0525562450302957</v>
      </c>
      <c r="LO53" s="8">
        <f t="shared" si="42"/>
        <v>4.942331263104399</v>
      </c>
      <c r="LP53" s="8">
        <f t="shared" si="42"/>
        <v>4.8345109148038103</v>
      </c>
      <c r="LQ53" s="8">
        <f t="shared" si="42"/>
        <v>4.729042741395757</v>
      </c>
      <c r="LR53" s="8">
        <f t="shared" si="42"/>
        <v>4.6258754285707191</v>
      </c>
      <c r="LS53" s="8">
        <f t="shared" si="42"/>
        <v>4.5249587814760579</v>
      </c>
      <c r="LT53" s="8">
        <f t="shared" si="42"/>
        <v>4.4262437002942869</v>
      </c>
      <c r="LU53" s="8">
        <f t="shared" si="42"/>
        <v>4.329682156354143</v>
      </c>
      <c r="LV53" s="8">
        <f t="shared" si="42"/>
        <v>4.2352271687627763</v>
      </c>
      <c r="LW53" s="8">
        <f t="shared" si="42"/>
        <v>4.1428327815477672</v>
      </c>
      <c r="LX53" s="8">
        <f t="shared" si="42"/>
        <v>4.0524540412977661</v>
      </c>
      <c r="LY53" s="8">
        <f t="shared" si="42"/>
        <v>3.9640469752909455</v>
      </c>
      <c r="LZ53" s="8">
        <f t="shared" si="42"/>
        <v>3.8775685701005775</v>
      </c>
      <c r="MA53" s="8">
        <f t="shared" si="42"/>
        <v>3.7929767506673637</v>
      </c>
      <c r="MB53" s="8">
        <f t="shared" si="42"/>
        <v>3.7102303598282944</v>
      </c>
      <c r="MC53" s="8">
        <f t="shared" si="42"/>
        <v>3.6292891382921186</v>
      </c>
      <c r="MD53" s="8">
        <f t="shared" si="42"/>
        <v>3.5501137050516518</v>
      </c>
      <c r="ME53" s="8">
        <f t="shared" si="42"/>
        <v>3.4726655382234073</v>
      </c>
      <c r="MF53" s="8">
        <f t="shared" si="42"/>
        <v>3.396906956305223</v>
      </c>
      <c r="MG53" s="8">
        <f t="shared" si="42"/>
        <v>3.3228010998427693</v>
      </c>
      <c r="MH53" s="8">
        <f t="shared" si="42"/>
        <v>3.2503119134960032</v>
      </c>
      <c r="MI53" s="8">
        <f t="shared" si="42"/>
        <v>3.1794041284968722</v>
      </c>
      <c r="MJ53" s="8">
        <f t="shared" si="42"/>
        <v>3.1100432454897029</v>
      </c>
      <c r="MK53" s="8">
        <f t="shared" si="42"/>
        <v>3.0421955177459421</v>
      </c>
      <c r="ML53" s="8">
        <f t="shared" si="42"/>
        <v>2.9758279347450758</v>
      </c>
      <c r="MM53" s="8">
        <f t="shared" si="42"/>
        <v>2.9109082061137554</v>
      </c>
      <c r="MN53" s="8">
        <f t="shared" si="42"/>
        <v>2.8474047459152816</v>
      </c>
      <c r="MO53" s="8">
        <f t="shared" si="42"/>
        <v>2.7852866572818438</v>
      </c>
      <c r="MP53" s="8">
        <f t="shared" si="42"/>
        <v>2.7245237173820045</v>
      </c>
      <c r="MQ53" s="8">
        <f t="shared" si="42"/>
        <v>2.6650863627161372</v>
      </c>
      <c r="MR53" s="8">
        <f t="shared" si="42"/>
        <v>2.6069456747326485</v>
      </c>
      <c r="MS53" s="8">
        <f t="shared" si="42"/>
        <v>2.5500733657579899</v>
      </c>
      <c r="MT53" s="8">
        <f t="shared" si="42"/>
        <v>2.4944417652336313</v>
      </c>
      <c r="MU53" s="8">
        <f t="shared" si="42"/>
        <v>2.4400238062532593</v>
      </c>
      <c r="MV53" s="8">
        <f t="shared" si="42"/>
        <v>2.3867930123937029</v>
      </c>
      <c r="MW53" s="8">
        <f t="shared" si="42"/>
        <v>2.3347234848331304</v>
      </c>
      <c r="MX53" s="8">
        <f t="shared" si="42"/>
        <v>2.2837898897502793</v>
      </c>
      <c r="MY53" s="8">
        <f t="shared" si="42"/>
        <v>2.2339674459985903</v>
      </c>
      <c r="MZ53" s="8">
        <f t="shared" si="42"/>
        <v>2.185231913049217</v>
      </c>
      <c r="NA53" s="8">
        <f t="shared" si="42"/>
        <v>2.1375595791970885</v>
      </c>
      <c r="NB53" s="8">
        <f t="shared" si="42"/>
        <v>2.0909272500242517</v>
      </c>
      <c r="NC53" s="8">
        <f t="shared" si="42"/>
        <v>2.0453122371148988</v>
      </c>
      <c r="ND53" s="8">
        <f t="shared" si="42"/>
        <v>2.0006923470165843</v>
      </c>
      <c r="NE53" s="8">
        <f t="shared" si="42"/>
        <v>1.9570458704422586</v>
      </c>
      <c r="NF53" s="8">
        <f t="shared" si="42"/>
        <v>1.9143515717078647</v>
      </c>
      <c r="NG53" s="8">
        <f t="shared" si="42"/>
        <v>1.8725886784003714</v>
      </c>
      <c r="NH53" s="8">
        <f t="shared" si="42"/>
        <v>1.8317368712711894</v>
      </c>
      <c r="NI53" s="8">
        <f t="shared" si="42"/>
        <v>1.7917762743500856</v>
      </c>
      <c r="NJ53" s="8">
        <f t="shared" si="42"/>
        <v>1.7526874452747534</v>
      </c>
      <c r="NK53" s="8">
        <f t="shared" si="42"/>
        <v>1.7144513658313678</v>
      </c>
      <c r="NL53" s="8">
        <f t="shared" si="42"/>
        <v>1.6770494327014855</v>
      </c>
      <c r="NM53" s="8">
        <f t="shared" si="42"/>
        <v>1.6404634484108256</v>
      </c>
      <c r="NN53" s="8">
        <f t="shared" si="42"/>
        <v>1.6046756124754942</v>
      </c>
      <c r="NO53" s="8">
        <f t="shared" si="42"/>
        <v>1.5696685127413721</v>
      </c>
      <c r="NP53" s="8">
        <f t="shared" si="42"/>
        <v>1.5354251169124298</v>
      </c>
      <c r="NQ53" s="8">
        <f t="shared" si="42"/>
        <v>1.5019287642638659</v>
      </c>
      <c r="NR53" s="8">
        <f t="shared" si="42"/>
        <v>1.4691631575360229</v>
      </c>
      <c r="NS53" s="8">
        <f t="shared" si="42"/>
        <v>1.4371123550051488</v>
      </c>
      <c r="NT53" s="8">
        <f t="shared" si="42"/>
        <v>1.4057607627271345</v>
      </c>
      <c r="NU53" s="8">
        <f t="shared" si="42"/>
        <v>1.3750931269504638</v>
      </c>
      <c r="NV53" s="8">
        <f t="shared" si="42"/>
        <v>1.3450945266946777</v>
      </c>
      <c r="NW53" s="8">
        <f t="shared" ref="NW53:QH53" si="43">NW52/(1+$C$41)^NW51</f>
        <v>1.3157503664907464</v>
      </c>
      <c r="NX53" s="8">
        <f t="shared" si="43"/>
        <v>1.2870463692798126</v>
      </c>
      <c r="NY53" s="8">
        <f t="shared" si="43"/>
        <v>1.2589685694668578</v>
      </c>
      <c r="NZ53" s="8">
        <f t="shared" si="43"/>
        <v>1.2315033061259002</v>
      </c>
      <c r="OA53" s="8">
        <f t="shared" si="43"/>
        <v>1.2046372163534358</v>
      </c>
      <c r="OB53" s="8">
        <f t="shared" si="43"/>
        <v>1.1783572287668704</v>
      </c>
      <c r="OC53" s="8">
        <f t="shared" si="43"/>
        <v>1.1526505571447918</v>
      </c>
      <c r="OD53" s="8">
        <f t="shared" si="43"/>
        <v>1.1275046942059819</v>
      </c>
      <c r="OE53" s="8">
        <f t="shared" si="43"/>
        <v>1.102907405524147</v>
      </c>
      <c r="OF53" s="8">
        <f t="shared" si="43"/>
        <v>1.0788467235753985</v>
      </c>
      <c r="OG53" s="8">
        <f t="shared" si="43"/>
        <v>1.0553109419155948</v>
      </c>
      <c r="OH53" s="8">
        <f t="shared" si="43"/>
        <v>1.0322886094847066</v>
      </c>
      <c r="OI53" s="8">
        <f t="shared" si="43"/>
        <v>1.0097685250354385</v>
      </c>
      <c r="OJ53" s="8">
        <f t="shared" si="43"/>
        <v>0.98773973168339047</v>
      </c>
      <c r="OK53" s="8">
        <f t="shared" si="43"/>
        <v>0.96619151157611738</v>
      </c>
      <c r="OL53" s="8">
        <f t="shared" si="43"/>
        <v>0.94511338067847828</v>
      </c>
      <c r="OM53" s="8">
        <f t="shared" si="43"/>
        <v>0.92449508367175515</v>
      </c>
      <c r="ON53" s="8">
        <f t="shared" si="43"/>
        <v>0.90432658896404561</v>
      </c>
      <c r="OO53" s="8">
        <f t="shared" si="43"/>
        <v>0.88459808380950855</v>
      </c>
      <c r="OP53" s="8">
        <f t="shared" si="43"/>
        <v>0.86529996953408772</v>
      </c>
      <c r="OQ53" s="8">
        <f t="shared" si="43"/>
        <v>0.84642285686538921</v>
      </c>
      <c r="OR53" s="8">
        <f t="shared" si="43"/>
        <v>0.82795756136443932</v>
      </c>
      <c r="OS53" s="8">
        <f t="shared" si="43"/>
        <v>0.80989509895710476</v>
      </c>
      <c r="OT53" s="8">
        <f t="shared" si="43"/>
        <v>0.79222668156299325</v>
      </c>
      <c r="OU53" s="8">
        <f t="shared" si="43"/>
        <v>0.77494371281971908</v>
      </c>
      <c r="OV53" s="8">
        <f t="shared" si="43"/>
        <v>0.75803778390044019</v>
      </c>
      <c r="OW53" s="8">
        <f t="shared" si="43"/>
        <v>0.7415006694226437</v>
      </c>
      <c r="OX53" s="8">
        <f t="shared" si="43"/>
        <v>0.72532432344618014</v>
      </c>
      <c r="OY53" s="8">
        <f t="shared" si="43"/>
        <v>0.70950087555860719</v>
      </c>
      <c r="OZ53" s="8">
        <f t="shared" si="43"/>
        <v>0.69402262704593054</v>
      </c>
      <c r="PA53" s="8">
        <f t="shared" si="43"/>
        <v>0.6788820471468856</v>
      </c>
      <c r="PB53" s="8">
        <f t="shared" si="43"/>
        <v>0.66407176938893198</v>
      </c>
      <c r="PC53" s="8">
        <f t="shared" si="43"/>
        <v>0.64958458800418428</v>
      </c>
      <c r="PD53" s="8">
        <f t="shared" si="43"/>
        <v>0.63541345442352826</v>
      </c>
      <c r="PE53" s="8">
        <f t="shared" si="43"/>
        <v>0.62155147384722209</v>
      </c>
      <c r="PF53" s="8">
        <f t="shared" si="43"/>
        <v>0.60799190189031194</v>
      </c>
      <c r="PG53" s="8">
        <f t="shared" si="43"/>
        <v>0.5947281413012302</v>
      </c>
      <c r="PH53" s="8">
        <f t="shared" si="43"/>
        <v>0.58175373875198</v>
      </c>
      <c r="PI53" s="8">
        <f t="shared" si="43"/>
        <v>0.56906238169834389</v>
      </c>
      <c r="PJ53" s="8">
        <f t="shared" si="43"/>
        <v>0.55664789530858738</v>
      </c>
      <c r="PK53" s="8">
        <f t="shared" si="43"/>
        <v>0.54450423945916904</v>
      </c>
      <c r="PL53" s="8">
        <f t="shared" si="43"/>
        <v>0.53262550579598722</v>
      </c>
      <c r="PM53" s="8">
        <f t="shared" si="43"/>
        <v>0.52100591485973979</v>
      </c>
      <c r="PN53" s="8">
        <f t="shared" si="43"/>
        <v>0.50963981327399577</v>
      </c>
      <c r="PO53" s="8">
        <f t="shared" si="43"/>
        <v>0.49852167099461048</v>
      </c>
      <c r="PP53" s="8">
        <f t="shared" si="43"/>
        <v>0.48764607861914755</v>
      </c>
      <c r="PQ53" s="8">
        <f t="shared" si="43"/>
        <v>0.47700774475499741</v>
      </c>
      <c r="PR53" s="8">
        <f t="shared" si="43"/>
        <v>0.4666014934449107</v>
      </c>
      <c r="PS53" s="8">
        <f t="shared" si="43"/>
        <v>0.45642226164869887</v>
      </c>
      <c r="PT53" s="8">
        <f t="shared" si="43"/>
        <v>0.44646509677986862</v>
      </c>
      <c r="PU53" s="8">
        <f t="shared" si="43"/>
        <v>0.43672515429600034</v>
      </c>
      <c r="PV53" s="8">
        <f t="shared" si="43"/>
        <v>0.42719769534169183</v>
      </c>
      <c r="PW53" s="8">
        <f t="shared" si="43"/>
        <v>0.4178780844429239</v>
      </c>
      <c r="PX53" s="8">
        <f t="shared" si="43"/>
        <v>0.40876178725172385</v>
      </c>
      <c r="PY53" s="8">
        <f t="shared" si="43"/>
        <v>0.39984436834003251</v>
      </c>
      <c r="PZ53" s="8">
        <f t="shared" si="43"/>
        <v>0.39112148904169669</v>
      </c>
      <c r="QA53" s="8">
        <f t="shared" si="43"/>
        <v>0.38258890534154388</v>
      </c>
      <c r="QB53" s="8">
        <f t="shared" si="43"/>
        <v>0.37424246581050452</v>
      </c>
      <c r="QC53" s="8">
        <f t="shared" si="43"/>
        <v>0.36607810958578368</v>
      </c>
      <c r="QD53" s="8">
        <f t="shared" si="43"/>
        <v>0.35809186439509455</v>
      </c>
      <c r="QE53" s="8">
        <f t="shared" si="43"/>
        <v>0.35027984462399686</v>
      </c>
      <c r="QF53" s="8">
        <f t="shared" si="43"/>
        <v>0.34263824942539567</v>
      </c>
      <c r="QG53" s="8">
        <f t="shared" si="43"/>
        <v>0.33516336087028403</v>
      </c>
      <c r="QH53" s="8">
        <f t="shared" si="43"/>
        <v>0.32785154213882756</v>
      </c>
      <c r="QI53" s="8">
        <f t="shared" ref="QI53:ST53" si="44">QI52/(1+$C$41)^QI51</f>
        <v>0.32069923575091258</v>
      </c>
      <c r="QJ53" s="8">
        <f t="shared" si="44"/>
        <v>0.31370296183529567</v>
      </c>
      <c r="QK53" s="8">
        <f t="shared" si="44"/>
        <v>0.30685931643651232</v>
      </c>
      <c r="QL53" s="8">
        <f t="shared" si="44"/>
        <v>0.30016496985872287</v>
      </c>
      <c r="QM53" s="8">
        <f t="shared" si="44"/>
        <v>0.29361666504568723</v>
      </c>
      <c r="QN53" s="8">
        <f t="shared" si="44"/>
        <v>0.28721121599608268</v>
      </c>
      <c r="QO53" s="8">
        <f t="shared" si="44"/>
        <v>0.2809455062133917</v>
      </c>
      <c r="QP53" s="8">
        <f t="shared" si="44"/>
        <v>0.27481648718960699</v>
      </c>
      <c r="QQ53" s="8">
        <f t="shared" si="44"/>
        <v>0.26882117692201574</v>
      </c>
      <c r="QR53" s="8">
        <f t="shared" si="44"/>
        <v>0.26295665846234045</v>
      </c>
      <c r="QS53" s="8">
        <f t="shared" si="44"/>
        <v>0.2572200784975327</v>
      </c>
      <c r="QT53" s="8">
        <f t="shared" si="44"/>
        <v>0.25160864596152566</v>
      </c>
      <c r="QU53" s="8">
        <f t="shared" si="44"/>
        <v>0.2461196306772748</v>
      </c>
      <c r="QV53" s="8">
        <f t="shared" si="44"/>
        <v>0.24075036202842112</v>
      </c>
      <c r="QW53" s="8">
        <f t="shared" si="44"/>
        <v>0.2354982276599345</v>
      </c>
      <c r="QX53" s="8">
        <f t="shared" si="44"/>
        <v>0.23036067220710224</v>
      </c>
      <c r="QY53" s="8">
        <f t="shared" si="44"/>
        <v>0.22533519605224692</v>
      </c>
      <c r="QZ53" s="8">
        <f t="shared" si="44"/>
        <v>0.22041935410856595</v>
      </c>
      <c r="RA53" s="8">
        <f t="shared" si="44"/>
        <v>0.21561075463050333</v>
      </c>
      <c r="RB53" s="8">
        <f t="shared" si="44"/>
        <v>0.21090705805007395</v>
      </c>
      <c r="RC53" s="8">
        <f t="shared" si="44"/>
        <v>0.20630597583857371</v>
      </c>
      <c r="RD53" s="8">
        <f t="shared" si="44"/>
        <v>0.20180526939312279</v>
      </c>
      <c r="RE53" s="8">
        <f t="shared" si="44"/>
        <v>0.19740274894749951</v>
      </c>
      <c r="RF53" s="8">
        <f t="shared" si="44"/>
        <v>0.19309627250673503</v>
      </c>
      <c r="RG53" s="8">
        <f t="shared" si="44"/>
        <v>0.18888374480495077</v>
      </c>
      <c r="RH53" s="8">
        <f t="shared" si="44"/>
        <v>0.18476311628593142</v>
      </c>
      <c r="RI53" s="8">
        <f t="shared" si="44"/>
        <v>0.18073238210593678</v>
      </c>
      <c r="RJ53" s="8">
        <f t="shared" si="44"/>
        <v>0.17678958115826879</v>
      </c>
      <c r="RK53" s="8">
        <f t="shared" si="44"/>
        <v>0.17293279511911799</v>
      </c>
      <c r="RL53" s="8">
        <f t="shared" si="44"/>
        <v>0.16916014751422526</v>
      </c>
      <c r="RM53" s="8">
        <f t="shared" si="44"/>
        <v>0.16546980280590515</v>
      </c>
      <c r="RN53" s="8">
        <f t="shared" si="44"/>
        <v>0.16185996549998652</v>
      </c>
      <c r="RO53" s="8">
        <f t="shared" si="44"/>
        <v>0.1583288792722358</v>
      </c>
      <c r="RP53" s="8">
        <f t="shared" si="44"/>
        <v>0.15487482611383799</v>
      </c>
      <c r="RQ53" s="8">
        <f t="shared" si="44"/>
        <v>0.15149612549551925</v>
      </c>
      <c r="RR53" s="8">
        <f t="shared" si="44"/>
        <v>0.14819113354990524</v>
      </c>
      <c r="RS53" s="8">
        <f t="shared" si="44"/>
        <v>0.14495824227171647</v>
      </c>
      <c r="RT53" s="8">
        <f t="shared" si="44"/>
        <v>0.1417958787354123</v>
      </c>
      <c r="RU53" s="8">
        <f t="shared" si="44"/>
        <v>0.13870250432990217</v>
      </c>
      <c r="RV53" s="8">
        <f t="shared" si="44"/>
        <v>0.13567661400995212</v>
      </c>
      <c r="RW53" s="8">
        <f t="shared" si="44"/>
        <v>0.13271673556392324</v>
      </c>
      <c r="RX53" s="8">
        <f t="shared" si="44"/>
        <v>0.12982142889748363</v>
      </c>
      <c r="RY53" s="8">
        <f t="shared" si="44"/>
        <v>0.12698928533294754</v>
      </c>
      <c r="RZ53" s="8">
        <f t="shared" si="44"/>
        <v>0.12421892692389971</v>
      </c>
      <c r="SA53" s="8">
        <f t="shared" si="44"/>
        <v>0.12150900578477168</v>
      </c>
      <c r="SB53" s="8">
        <f t="shared" si="44"/>
        <v>0.1188582034350435</v>
      </c>
      <c r="SC53" s="8">
        <f t="shared" si="44"/>
        <v>0.11626523015775275</v>
      </c>
      <c r="SD53" s="8">
        <f t="shared" si="44"/>
        <v>0.11372882437199751</v>
      </c>
      <c r="SE53" s="8">
        <f t="shared" si="44"/>
        <v>0.11124775201912919</v>
      </c>
      <c r="SF53" s="8">
        <f t="shared" si="44"/>
        <v>0.10882080596233538</v>
      </c>
      <c r="SG53" s="8">
        <f t="shared" si="44"/>
        <v>0.10644680539932179</v>
      </c>
      <c r="SH53" s="8">
        <f t="shared" si="44"/>
        <v>0.10412459528780636</v>
      </c>
      <c r="SI53" s="8">
        <f t="shared" si="44"/>
        <v>0.1018530457835473</v>
      </c>
      <c r="SJ53" s="8">
        <f t="shared" si="44"/>
        <v>9.9631051690630135E-2</v>
      </c>
      <c r="SK53" s="8">
        <f t="shared" si="44"/>
        <v>9.7457531923747912E-2</v>
      </c>
      <c r="SL53" s="8">
        <f t="shared" si="44"/>
        <v>9.5331428982211364E-2</v>
      </c>
      <c r="SM53" s="8">
        <f t="shared" si="44"/>
        <v>9.3251708435434733E-2</v>
      </c>
      <c r="SN53" s="8">
        <f t="shared" si="44"/>
        <v>9.121735841964522E-2</v>
      </c>
      <c r="SO53" s="8">
        <f t="shared" si="44"/>
        <v>8.9227389145572725E-2</v>
      </c>
      <c r="SP53" s="8">
        <f t="shared" si="44"/>
        <v>8.7280832416879298E-2</v>
      </c>
      <c r="SQ53" s="8">
        <f t="shared" si="44"/>
        <v>8.5376741159094591E-2</v>
      </c>
      <c r="SR53" s="8">
        <f t="shared" si="44"/>
        <v>8.351418895882777E-2</v>
      </c>
      <c r="SS53" s="8">
        <f t="shared" si="44"/>
        <v>8.1692269613031859E-2</v>
      </c>
      <c r="ST53" s="8">
        <f t="shared" si="44"/>
        <v>7.991009668810127E-2</v>
      </c>
      <c r="SU53" s="8">
        <f t="shared" ref="SU53:VF53" si="45">SU52/(1+$C$41)^SU51</f>
        <v>7.8166803088587908E-2</v>
      </c>
      <c r="SV53" s="8">
        <f t="shared" si="45"/>
        <v>7.6461540635325884E-2</v>
      </c>
      <c r="SW53" s="8">
        <f t="shared" si="45"/>
        <v>7.4793479652759939E-2</v>
      </c>
      <c r="SX53" s="8">
        <f t="shared" si="45"/>
        <v>7.316180856527639E-2</v>
      </c>
      <c r="SY53" s="8">
        <f t="shared" si="45"/>
        <v>7.1565733502340564E-2</v>
      </c>
      <c r="SZ53" s="8">
        <f t="shared" si="45"/>
        <v>7.0004477912248328E-2</v>
      </c>
      <c r="TA53" s="8">
        <f t="shared" si="45"/>
        <v>6.8477282184303878E-2</v>
      </c>
      <c r="TB53" s="8">
        <f t="shared" si="45"/>
        <v>6.6983403279240017E-2</v>
      </c>
      <c r="TC53" s="8">
        <f t="shared" si="45"/>
        <v>6.552211436770114E-2</v>
      </c>
      <c r="TD53" s="8">
        <f t="shared" si="45"/>
        <v>6.4092704476612819E-2</v>
      </c>
      <c r="TE53" s="8">
        <f t="shared" si="45"/>
        <v>6.2694478143266161E-2</v>
      </c>
      <c r="TF53" s="8">
        <f t="shared" si="45"/>
        <v>6.1326755076948548E-2</v>
      </c>
      <c r="TG53" s="8">
        <f t="shared" si="45"/>
        <v>5.9988869827956134E-2</v>
      </c>
      <c r="TH53" s="8">
        <f t="shared" si="45"/>
        <v>5.8680171463827036E-2</v>
      </c>
      <c r="TI53" s="8">
        <f t="shared" si="45"/>
        <v>5.7400023252637759E-2</v>
      </c>
      <c r="TJ53" s="8">
        <f t="shared" si="45"/>
        <v>5.6147802353208633E-2</v>
      </c>
      <c r="TK53" s="8">
        <f t="shared" si="45"/>
        <v>5.4922899512067844E-2</v>
      </c>
      <c r="TL53" s="8">
        <f t="shared" si="45"/>
        <v>5.3724718767026149E-2</v>
      </c>
      <c r="TM53" s="8">
        <f t="shared" si="45"/>
        <v>5.2552677157218432E-2</v>
      </c>
      <c r="TN53" s="8">
        <f t="shared" si="45"/>
        <v>5.140620443947095E-2</v>
      </c>
      <c r="TO53" s="8">
        <f t="shared" si="45"/>
        <v>5.0284742810856153E-2</v>
      </c>
      <c r="TP53" s="8">
        <f t="shared" si="45"/>
        <v>4.9187746637300092E-2</v>
      </c>
      <c r="TQ53" s="8">
        <f t="shared" si="45"/>
        <v>4.8114682188110693E-2</v>
      </c>
      <c r="TR53" s="8">
        <f t="shared" si="45"/>
        <v>4.7065027376297114E-2</v>
      </c>
      <c r="TS53" s="8">
        <f t="shared" si="45"/>
        <v>4.6038271504554605E-2</v>
      </c>
      <c r="TT53" s="8">
        <f t="shared" si="45"/>
        <v>4.5033915016790528E-2</v>
      </c>
      <c r="TU53" s="8">
        <f t="shared" si="45"/>
        <v>4.4051469255071293E-2</v>
      </c>
      <c r="TV53" s="8">
        <f t="shared" si="45"/>
        <v>4.3090456221871437E-2</v>
      </c>
      <c r="TW53" s="8">
        <f t="shared" si="45"/>
        <v>4.2150408347509591E-2</v>
      </c>
      <c r="TX53" s="8">
        <f t="shared" si="45"/>
        <v>4.1230868262657844E-2</v>
      </c>
      <c r="TY53" s="8">
        <f t="shared" si="45"/>
        <v>4.0331388575814059E-2</v>
      </c>
      <c r="TZ53" s="8">
        <f t="shared" si="45"/>
        <v>3.9451531655628744E-2</v>
      </c>
      <c r="UA53" s="8">
        <f t="shared" si="45"/>
        <v>3.859086941798065E-2</v>
      </c>
      <c r="UB53" s="8">
        <f t="shared" si="45"/>
        <v>3.7748983117697414E-2</v>
      </c>
      <c r="UC53" s="8">
        <f t="shared" si="45"/>
        <v>3.692546314481996E-2</v>
      </c>
      <c r="UD53" s="8">
        <f t="shared" si="45"/>
        <v>3.6119908825311596E-2</v>
      </c>
      <c r="UE53" s="8">
        <f t="shared" si="45"/>
        <v>3.5331928226114688E-2</v>
      </c>
      <c r="UF53" s="8">
        <f t="shared" si="45"/>
        <v>3.4561137964460267E-2</v>
      </c>
      <c r="UG53" s="8">
        <f t="shared" si="45"/>
        <v>3.3807163021337565E-2</v>
      </c>
      <c r="UH53" s="8">
        <f t="shared" si="45"/>
        <v>3.3069636559032847E-2</v>
      </c>
      <c r="UI53" s="8">
        <f t="shared" si="45"/>
        <v>3.234819974264893E-2</v>
      </c>
      <c r="UJ53" s="8">
        <f t="shared" si="45"/>
        <v>3.1642501565518122E-2</v>
      </c>
      <c r="UK53" s="8">
        <f t="shared" si="45"/>
        <v>3.0952198678424095E-2</v>
      </c>
      <c r="UL53" s="8">
        <f t="shared" si="45"/>
        <v>3.0276955222549293E-2</v>
      </c>
      <c r="UM53" s="8">
        <f t="shared" si="45"/>
        <v>2.9616442666066778E-2</v>
      </c>
      <c r="UN53" s="8">
        <f t="shared" si="45"/>
        <v>2.8970339644296853E-2</v>
      </c>
      <c r="UO53" s="8">
        <f t="shared" si="45"/>
        <v>2.8338331803350891E-2</v>
      </c>
      <c r="UP53" s="8">
        <f t="shared" si="45"/>
        <v>2.7720111647186015E-2</v>
      </c>
      <c r="UQ53" s="8">
        <f t="shared" si="45"/>
        <v>2.711537838799662E-2</v>
      </c>
      <c r="UR53" s="8">
        <f t="shared" si="45"/>
        <v>2.652383779986946E-2</v>
      </c>
      <c r="US53" s="8">
        <f t="shared" si="45"/>
        <v>2.5945202075631519E-2</v>
      </c>
      <c r="UT53" s="8">
        <f t="shared" si="45"/>
        <v>2.5379189686820777E-2</v>
      </c>
      <c r="UU53" s="8">
        <f t="shared" si="45"/>
        <v>2.4825525246711826E-2</v>
      </c>
      <c r="UV53" s="8">
        <f t="shared" si="45"/>
        <v>2.4283939376329635E-2</v>
      </c>
      <c r="UW53" s="8">
        <f t="shared" si="45"/>
        <v>2.3754168573386421E-2</v>
      </c>
      <c r="UX53" s="8">
        <f t="shared" si="45"/>
        <v>2.3235955084077598E-2</v>
      </c>
      <c r="UY53" s="8">
        <f t="shared" si="45"/>
        <v>2.2729046777674761E-2</v>
      </c>
      <c r="UZ53" s="8">
        <f t="shared" si="45"/>
        <v>2.2233197023854345E-2</v>
      </c>
      <c r="VA53" s="8">
        <f t="shared" si="45"/>
        <v>2.1748164572702577E-2</v>
      </c>
      <c r="VB53" s="8">
        <f t="shared" si="45"/>
        <v>2.1273713437338086E-2</v>
      </c>
      <c r="VC53" s="8">
        <f t="shared" si="45"/>
        <v>2.0809612779095297E-2</v>
      </c>
      <c r="VD53" s="8">
        <f t="shared" si="45"/>
        <v>2.0355636795212524E-2</v>
      </c>
      <c r="VE53" s="8">
        <f t="shared" si="45"/>
        <v>1.9911564608970304E-2</v>
      </c>
      <c r="VF53" s="8">
        <f t="shared" si="45"/>
        <v>1.9477180162226371E-2</v>
      </c>
      <c r="VG53" s="8">
        <f t="shared" ref="VG53:XR53" si="46">VG52/(1+$C$41)^VG51</f>
        <v>1.9052272110295133E-2</v>
      </c>
      <c r="VH53" s="8">
        <f t="shared" si="46"/>
        <v>1.8636633719120343E-2</v>
      </c>
      <c r="VI53" s="8">
        <f t="shared" si="46"/>
        <v>1.8230062764691059E-2</v>
      </c>
      <c r="VJ53" s="8">
        <f t="shared" si="46"/>
        <v>1.7832361434651937E-2</v>
      </c>
      <c r="VK53" s="8">
        <f t="shared" si="46"/>
        <v>1.7443336232059899E-2</v>
      </c>
      <c r="VL53" s="8">
        <f t="shared" si="46"/>
        <v>1.7062797881240488E-2</v>
      </c>
      <c r="VM53" s="8">
        <f t="shared" si="46"/>
        <v>1.6690561235697978E-2</v>
      </c>
      <c r="VN53" s="8">
        <f t="shared" si="46"/>
        <v>1.6326445188034493E-2</v>
      </c>
      <c r="VO53" s="8">
        <f t="shared" si="46"/>
        <v>1.5970272581834352E-2</v>
      </c>
      <c r="VP53" s="8">
        <f t="shared" si="46"/>
        <v>1.5621870125470647E-2</v>
      </c>
      <c r="VQ53" s="8">
        <f t="shared" si="46"/>
        <v>1.5281068307792247E-2</v>
      </c>
      <c r="VR53" s="8">
        <f t="shared" si="46"/>
        <v>1.4947701315650092E-2</v>
      </c>
      <c r="VS53" s="8">
        <f t="shared" si="46"/>
        <v>1.4621606953222793E-2</v>
      </c>
      <c r="VT53" s="8">
        <f t="shared" si="46"/>
        <v>1.4302626563102093E-2</v>
      </c>
      <c r="VU53" s="8">
        <f t="shared" si="46"/>
        <v>1.3990604949099988E-2</v>
      </c>
      <c r="VV53" s="8">
        <f t="shared" si="46"/>
        <v>1.3685390300739817E-2</v>
      </c>
      <c r="VW53" s="8">
        <f t="shared" si="46"/>
        <v>1.3386834119394658E-2</v>
      </c>
      <c r="VX53" s="8">
        <f t="shared" si="46"/>
        <v>1.3094791146037042E-2</v>
      </c>
      <c r="VY53" s="8">
        <f t="shared" si="46"/>
        <v>1.2809119290564868E-2</v>
      </c>
      <c r="VZ53" s="8">
        <f t="shared" si="46"/>
        <v>1.2529679562669132E-2</v>
      </c>
      <c r="WA53" s="8">
        <f t="shared" si="46"/>
        <v>1.2256336004209806E-2</v>
      </c>
      <c r="WB53" s="8">
        <f t="shared" si="46"/>
        <v>1.1988955623066982E-2</v>
      </c>
      <c r="WC53" s="8">
        <f t="shared" si="46"/>
        <v>1.1727408328435137E-2</v>
      </c>
      <c r="WD53" s="8">
        <f t="shared" si="46"/>
        <v>1.1471566867528921E-2</v>
      </c>
      <c r="WE53" s="8">
        <f t="shared" si="46"/>
        <v>1.1221306763669846E-2</v>
      </c>
      <c r="WF53" s="8">
        <f t="shared" si="46"/>
        <v>1.0976506255723592E-2</v>
      </c>
      <c r="WG53" s="8">
        <f t="shared" si="46"/>
        <v>1.0737046238858532E-2</v>
      </c>
      <c r="WH53" s="8">
        <f t="shared" si="46"/>
        <v>1.0502810206596687E-2</v>
      </c>
      <c r="WI53" s="8">
        <f t="shared" si="46"/>
        <v>1.0273684194128854E-2</v>
      </c>
      <c r="WJ53" s="8">
        <f t="shared" si="46"/>
        <v>1.0049556722866348E-2</v>
      </c>
      <c r="WK53" s="8">
        <f t="shared" si="46"/>
        <v>9.8303187462024065E-3</v>
      </c>
      <c r="WL53" s="8">
        <f t="shared" si="46"/>
        <v>9.615863596456822E-3</v>
      </c>
      <c r="WM53" s="8">
        <f t="shared" si="46"/>
        <v>9.4060869329780378E-3</v>
      </c>
      <c r="WN53" s="8">
        <f t="shared" si="46"/>
        <v>9.2008866913774259E-3</v>
      </c>
      <c r="WO53" s="8">
        <f t="shared" si="46"/>
        <v>9.0001630338710226E-3</v>
      </c>
      <c r="WP53" s="8">
        <f t="shared" si="46"/>
        <v>8.8038183007046519E-3</v>
      </c>
      <c r="WQ53" s="8">
        <f t="shared" si="46"/>
        <v>8.6117569626386892E-3</v>
      </c>
      <c r="WR53" s="8">
        <f t="shared" si="46"/>
        <v>8.4238855744694363E-3</v>
      </c>
      <c r="WS53" s="8">
        <f t="shared" si="46"/>
        <v>8.2401127295644461E-3</v>
      </c>
      <c r="WT53" s="8">
        <f t="shared" si="46"/>
        <v>8.0603490153896701E-3</v>
      </c>
      <c r="WU53" s="8">
        <f t="shared" si="46"/>
        <v>7.8845069700068764E-3</v>
      </c>
      <c r="WV53" s="8">
        <f t="shared" si="46"/>
        <v>7.712501039520021E-3</v>
      </c>
      <c r="WW53" s="8">
        <f t="shared" si="46"/>
        <v>7.5442475364500203E-3</v>
      </c>
      <c r="WX53" s="8">
        <f t="shared" si="46"/>
        <v>7.3796645990175831E-3</v>
      </c>
      <c r="WY53" s="8">
        <f t="shared" si="46"/>
        <v>7.2186721513143081E-3</v>
      </c>
      <c r="WZ53" s="8">
        <f t="shared" si="46"/>
        <v>7.0611918643426943E-3</v>
      </c>
      <c r="XA53" s="8">
        <f t="shared" si="46"/>
        <v>6.9071471179060753E-3</v>
      </c>
      <c r="XB53" s="8">
        <f t="shared" si="46"/>
        <v>6.7564629633299501E-3</v>
      </c>
      <c r="XC53" s="8">
        <f t="shared" si="46"/>
        <v>6.6090660869965994E-3</v>
      </c>
      <c r="XD53" s="8">
        <f t="shared" si="46"/>
        <v>6.4648847746751788E-3</v>
      </c>
      <c r="XE53" s="8">
        <f t="shared" si="46"/>
        <v>6.3238488766300107E-3</v>
      </c>
      <c r="XF53" s="8">
        <f t="shared" si="46"/>
        <v>6.1858897734900376E-3</v>
      </c>
      <c r="XG53" s="8">
        <f t="shared" si="46"/>
        <v>6.0509403428628816E-3</v>
      </c>
      <c r="XH53" s="8">
        <f t="shared" si="46"/>
        <v>5.9189349266772088E-3</v>
      </c>
      <c r="XI53" s="8">
        <f t="shared" si="46"/>
        <v>5.7898092992375817E-3</v>
      </c>
      <c r="XJ53" s="8">
        <f t="shared" si="46"/>
        <v>5.6635006359761738E-3</v>
      </c>
      <c r="XK53" s="8">
        <f t="shared" si="46"/>
        <v>5.5399474828862309E-3</v>
      </c>
      <c r="XL53" s="8">
        <f t="shared" si="46"/>
        <v>5.419089726622325E-3</v>
      </c>
      <c r="XM53" s="8">
        <f t="shared" si="46"/>
        <v>5.3008685652529133E-3</v>
      </c>
      <c r="XN53" s="8">
        <f t="shared" si="46"/>
        <v>5.1852264796509442E-3</v>
      </c>
      <c r="XO53" s="8">
        <f t="shared" si="46"/>
        <v>5.072107205508599E-3</v>
      </c>
      <c r="XP53" s="8">
        <f t="shared" si="46"/>
        <v>4.9614557059625419E-3</v>
      </c>
      <c r="XQ53" s="8">
        <f t="shared" si="46"/>
        <v>4.8532181448163875E-3</v>
      </c>
      <c r="XR53" s="8">
        <f t="shared" si="46"/>
        <v>4.7473418603473129E-3</v>
      </c>
      <c r="XS53" s="8">
        <f t="shared" ref="XS53:AAD53" si="47">XS52/(1+$C$41)^XS51</f>
        <v>4.6437753396841291E-3</v>
      </c>
      <c r="XT53" s="8">
        <f t="shared" si="47"/>
        <v>4.5424681937442741E-3</v>
      </c>
      <c r="XU53" s="8">
        <f t="shared" si="47"/>
        <v>4.4433711327176101E-3</v>
      </c>
      <c r="XV53" s="8">
        <f t="shared" si="47"/>
        <v>4.3464359420850298E-3</v>
      </c>
      <c r="XW53" s="8">
        <f t="shared" si="47"/>
        <v>4.2516154591602491E-3</v>
      </c>
      <c r="XX53" s="8">
        <f t="shared" si="47"/>
        <v>4.1588635501433532E-3</v>
      </c>
      <c r="XY53" s="8">
        <f t="shared" si="47"/>
        <v>4.0681350876749321E-3</v>
      </c>
      <c r="XZ53" s="8">
        <f t="shared" si="47"/>
        <v>3.9793859288798908E-3</v>
      </c>
      <c r="YA53" s="8">
        <f t="shared" si="47"/>
        <v>3.8925728938902478E-3</v>
      </c>
      <c r="YB53" s="8">
        <f t="shared" si="47"/>
        <v>3.8076537448364775E-3</v>
      </c>
      <c r="YC53" s="8">
        <f t="shared" si="47"/>
        <v>3.7245871652971628E-3</v>
      </c>
      <c r="YD53" s="8">
        <f t="shared" si="47"/>
        <v>3.6433327401969736E-3</v>
      </c>
      <c r="YE53" s="8">
        <f t="shared" si="47"/>
        <v>3.5638509361431868E-3</v>
      </c>
      <c r="YF53" s="8">
        <f t="shared" si="47"/>
        <v>3.4861030821911679E-3</v>
      </c>
      <c r="YG53" s="8">
        <f t="shared" si="47"/>
        <v>3.4100513510294853E-3</v>
      </c>
      <c r="YH53" s="8">
        <f t="shared" si="47"/>
        <v>3.3356587405754565E-3</v>
      </c>
      <c r="YI53" s="8">
        <f t="shared" si="47"/>
        <v>3.2628890559722361E-3</v>
      </c>
      <c r="YJ53" s="8">
        <f t="shared" si="47"/>
        <v>3.1917068919786146E-3</v>
      </c>
      <c r="YK53" s="8">
        <f t="shared" si="47"/>
        <v>3.1220776157430182E-3</v>
      </c>
      <c r="YL53" s="8">
        <f t="shared" si="47"/>
        <v>3.0539673499532984E-3</v>
      </c>
      <c r="YM53" s="8">
        <f t="shared" si="47"/>
        <v>2.9873429563541218E-3</v>
      </c>
      <c r="YN53" s="8">
        <f t="shared" si="47"/>
        <v>2.9221720196239329E-3</v>
      </c>
      <c r="YO53" s="8">
        <f t="shared" si="47"/>
        <v>2.8584228316036672E-3</v>
      </c>
      <c r="YP53" s="8">
        <f t="shared" si="47"/>
        <v>2.7960643758695048E-3</v>
      </c>
      <c r="YQ53" s="8">
        <f t="shared" si="47"/>
        <v>2.7350663126422033E-3</v>
      </c>
      <c r="YR53" s="8">
        <f t="shared" si="47"/>
        <v>2.6753989640256205E-3</v>
      </c>
      <c r="YS53" s="8">
        <f t="shared" si="47"/>
        <v>2.6170332995672889E-3</v>
      </c>
      <c r="YT53" s="8">
        <f t="shared" si="47"/>
        <v>2.5599409221339835E-3</v>
      </c>
      <c r="YU53" s="8">
        <f t="shared" si="47"/>
        <v>2.5040940540954288E-3</v>
      </c>
      <c r="YV53" s="8">
        <f t="shared" si="47"/>
        <v>2.4494655238094173E-3</v>
      </c>
      <c r="YW53" s="8">
        <f t="shared" si="47"/>
        <v>2.3960287524017639E-3</v>
      </c>
      <c r="YX53" s="8">
        <f t="shared" si="47"/>
        <v>2.3437577408346611E-3</v>
      </c>
      <c r="YY53" s="8">
        <f t="shared" si="47"/>
        <v>2.292627057257158E-3</v>
      </c>
      <c r="YZ53" s="8">
        <f t="shared" si="47"/>
        <v>2.2426118246315833E-3</v>
      </c>
      <c r="ZA53" s="8">
        <f t="shared" si="47"/>
        <v>2.1936877086299145E-3</v>
      </c>
      <c r="ZB53" s="8">
        <f t="shared" si="47"/>
        <v>2.1458309057941966E-3</v>
      </c>
      <c r="ZC53" s="8">
        <f t="shared" si="47"/>
        <v>2.099018131955243E-3</v>
      </c>
      <c r="ZD53" s="8">
        <f t="shared" si="47"/>
        <v>2.0532266109039993E-3</v>
      </c>
      <c r="ZE53" s="8">
        <f t="shared" si="47"/>
        <v>2.0084340633100433E-3</v>
      </c>
      <c r="ZF53" s="8">
        <f t="shared" si="47"/>
        <v>1.9646186958818322E-3</v>
      </c>
      <c r="ZG53" s="8">
        <f t="shared" si="47"/>
        <v>1.9217591907634373E-3</v>
      </c>
      <c r="ZH53" s="8">
        <f t="shared" si="47"/>
        <v>1.8798346951625865E-3</v>
      </c>
      <c r="ZI53" s="8">
        <f t="shared" si="47"/>
        <v>1.8388248112049805E-3</v>
      </c>
      <c r="ZJ53" s="8">
        <f t="shared" si="47"/>
        <v>1.7987095860099479E-3</v>
      </c>
      <c r="ZK53" s="8">
        <f t="shared" si="47"/>
        <v>1.7594695019826018E-3</v>
      </c>
      <c r="ZL53" s="8">
        <f t="shared" si="47"/>
        <v>1.7210854673177808E-3</v>
      </c>
      <c r="ZM53" s="8">
        <f t="shared" si="47"/>
        <v>1.6835388067111589E-3</v>
      </c>
      <c r="ZN53" s="8">
        <f t="shared" si="47"/>
        <v>1.6468112522729848E-3</v>
      </c>
      <c r="ZO53" s="8">
        <f t="shared" si="47"/>
        <v>1.6108849346400649E-3</v>
      </c>
      <c r="ZP53" s="8">
        <f t="shared" si="47"/>
        <v>1.5757423742816228E-3</v>
      </c>
      <c r="ZQ53" s="8">
        <f t="shared" si="47"/>
        <v>1.541366472994844E-3</v>
      </c>
      <c r="ZR53" s="8">
        <f t="shared" si="47"/>
        <v>1.5077405055859403E-3</v>
      </c>
      <c r="ZS53" s="8">
        <f t="shared" si="47"/>
        <v>1.4748481117327066E-3</v>
      </c>
      <c r="ZT53" s="8">
        <f t="shared" si="47"/>
        <v>1.4426732880245925E-3</v>
      </c>
      <c r="ZU53" s="8">
        <f t="shared" si="47"/>
        <v>1.4112003801764329E-3</v>
      </c>
      <c r="ZV53" s="8">
        <f t="shared" si="47"/>
        <v>1.3804140754120346E-3</v>
      </c>
      <c r="ZW53" s="8">
        <f t="shared" si="47"/>
        <v>1.3502993950139282E-3</v>
      </c>
      <c r="ZX53" s="8">
        <f t="shared" si="47"/>
        <v>1.3208416870356436E-3</v>
      </c>
      <c r="ZY53" s="8">
        <f t="shared" si="47"/>
        <v>1.2920266191729798E-3</v>
      </c>
      <c r="ZZ53" s="8">
        <f t="shared" si="47"/>
        <v>1.2638401717907865E-3</v>
      </c>
      <c r="AAA53" s="8">
        <f t="shared" si="47"/>
        <v>1.2362686311018763E-3</v>
      </c>
      <c r="AAB53" s="8">
        <f t="shared" si="47"/>
        <v>1.2092985824947399E-3</v>
      </c>
      <c r="AAC53" s="8">
        <f t="shared" si="47"/>
        <v>1.1829169040068253E-3</v>
      </c>
      <c r="AAD53" s="8">
        <f t="shared" si="47"/>
        <v>1.1571107599401978E-3</v>
      </c>
      <c r="AAE53" s="8">
        <f t="shared" ref="AAE53:ACP53" si="48">AAE52/(1+$C$41)^AAE51</f>
        <v>1.1318675946164825E-3</v>
      </c>
      <c r="AAF53" s="8">
        <f t="shared" si="48"/>
        <v>1.1071751262680452E-3</v>
      </c>
      <c r="AAG53" s="8">
        <f t="shared" si="48"/>
        <v>1.0830213410624411E-3</v>
      </c>
      <c r="AAH53" s="8">
        <f t="shared" si="48"/>
        <v>1.0593944872572239E-3</v>
      </c>
      <c r="AAI53" s="8">
        <f t="shared" si="48"/>
        <v>1.0362830694822748E-3</v>
      </c>
      <c r="AAJ53" s="8">
        <f t="shared" si="48"/>
        <v>1.0136758431468634E-3</v>
      </c>
      <c r="AAK53" s="8">
        <f t="shared" si="48"/>
        <v>9.9156180896872248E-4</v>
      </c>
      <c r="AAL53" s="8">
        <f t="shared" si="48"/>
        <v>9.6993020762247513E-4</v>
      </c>
      <c r="AAM53" s="8">
        <f t="shared" si="48"/>
        <v>9.4877051450481314E-4</v>
      </c>
      <c r="AAN53" s="8">
        <f t="shared" si="48"/>
        <v>9.2807243461387077E-4</v>
      </c>
      <c r="AAO53" s="8">
        <f t="shared" si="48"/>
        <v>9.0782589754031433E-4</v>
      </c>
      <c r="AAP53" s="8">
        <f t="shared" si="48"/>
        <v>8.8802105256769934E-4</v>
      </c>
      <c r="AAQ53" s="8">
        <f t="shared" si="48"/>
        <v>8.686482638797224E-4</v>
      </c>
      <c r="AAR53" s="8">
        <f t="shared" si="48"/>
        <v>8.4969810587202477E-4</v>
      </c>
      <c r="AAS53" s="8">
        <f t="shared" si="48"/>
        <v>8.311613585662756E-4</v>
      </c>
      <c r="AAT53" s="8">
        <f t="shared" si="48"/>
        <v>8.1302900312429818E-4</v>
      </c>
      <c r="AAU53" s="8">
        <f t="shared" si="48"/>
        <v>7.9529221746006099E-4</v>
      </c>
      <c r="AAV53" s="8">
        <f t="shared" si="48"/>
        <v>7.7794237194739313E-4</v>
      </c>
      <c r="AAW53" s="8">
        <f t="shared" si="48"/>
        <v>7.6097102522134079E-4</v>
      </c>
      <c r="AAX53" s="8">
        <f t="shared" si="48"/>
        <v>7.4436992007111992E-4</v>
      </c>
      <c r="AAY53" s="8">
        <f t="shared" si="48"/>
        <v>7.2813097942266635E-4</v>
      </c>
      <c r="AAZ53" s="8">
        <f t="shared" si="48"/>
        <v>7.1224630240882989E-4</v>
      </c>
      <c r="ABA53" s="8">
        <f t="shared" si="48"/>
        <v>6.9670816052529942E-4</v>
      </c>
      <c r="ABB53" s="8">
        <f t="shared" si="48"/>
        <v>6.815089938703886E-4</v>
      </c>
      <c r="ABC53" s="8">
        <f t="shared" si="48"/>
        <v>6.6664140746685533E-4</v>
      </c>
      <c r="ABD53" s="8">
        <f t="shared" si="48"/>
        <v>6.5209816766396078E-4</v>
      </c>
      <c r="ABE53" s="8">
        <f t="shared" si="48"/>
        <v>6.3787219861802128E-4</v>
      </c>
      <c r="ABF53" s="8">
        <f t="shared" si="48"/>
        <v>6.2395657884973849E-4</v>
      </c>
      <c r="ABG53" s="8">
        <f t="shared" si="48"/>
        <v>6.103445378766361E-4</v>
      </c>
      <c r="ABH53" s="8">
        <f t="shared" si="48"/>
        <v>5.9702945291895885E-4</v>
      </c>
      <c r="ABI53" s="8">
        <f t="shared" si="48"/>
        <v>5.8400484567743655E-4</v>
      </c>
      <c r="ABJ53" s="8">
        <f t="shared" si="48"/>
        <v>5.7126437918134413E-4</v>
      </c>
      <c r="ABK53" s="8">
        <f t="shared" si="48"/>
        <v>5.5880185470532121E-4</v>
      </c>
      <c r="ABL53" s="8">
        <f t="shared" si="48"/>
        <v>5.4661120875345573E-4</v>
      </c>
      <c r="ABM53" s="8">
        <f t="shared" si="48"/>
        <v>5.3468651010915981E-4</v>
      </c>
      <c r="ABN53" s="8">
        <f t="shared" si="48"/>
        <v>5.2302195694940571E-4</v>
      </c>
      <c r="ABO53" s="8">
        <f t="shared" si="48"/>
        <v>5.1161187402191737E-4</v>
      </c>
      <c r="ABP53" s="8">
        <f t="shared" si="48"/>
        <v>5.0045070988394096E-4</v>
      </c>
      <c r="ABQ53" s="8">
        <f t="shared" si="48"/>
        <v>4.895330342012575E-4</v>
      </c>
      <c r="ABR53" s="8">
        <f t="shared" si="48"/>
        <v>4.7885353510611372E-4</v>
      </c>
      <c r="ABS53" s="8">
        <f t="shared" si="48"/>
        <v>4.6840701661279876E-4</v>
      </c>
      <c r="ABT53" s="8">
        <f t="shared" si="48"/>
        <v>4.5818839608959493E-4</v>
      </c>
      <c r="ABU53" s="8">
        <f t="shared" si="48"/>
        <v>4.4819270178588346E-4</v>
      </c>
      <c r="ABV53" s="8">
        <f t="shared" si="48"/>
        <v>4.3841507041319762E-4</v>
      </c>
      <c r="ABW53" s="8">
        <f t="shared" si="48"/>
        <v>4.2885074477904631E-4</v>
      </c>
      <c r="ABX53" s="8">
        <f t="shared" si="48"/>
        <v>4.1949507147235671E-4</v>
      </c>
      <c r="ABY53" s="8">
        <f t="shared" si="48"/>
        <v>4.1034349859941292E-4</v>
      </c>
      <c r="ABZ53" s="8">
        <f t="shared" si="48"/>
        <v>4.0139157356918322E-4</v>
      </c>
      <c r="ACA53" s="8">
        <f t="shared" si="48"/>
        <v>3.9263494092696611E-4</v>
      </c>
      <c r="ACB53" s="8">
        <f t="shared" si="48"/>
        <v>3.840693402352927E-4</v>
      </c>
      <c r="ACC53" s="8">
        <f t="shared" si="48"/>
        <v>3.756906040010616E-4</v>
      </c>
      <c r="ACD53" s="8">
        <f t="shared" si="48"/>
        <v>3.6749465564789329E-4</v>
      </c>
      <c r="ACE53" s="8">
        <f t="shared" si="48"/>
        <v>3.5947750753271987E-4</v>
      </c>
      <c r="ACF53" s="8">
        <f t="shared" si="48"/>
        <v>3.5163525900564331E-4</v>
      </c>
      <c r="ACG53" s="8">
        <f t="shared" si="48"/>
        <v>3.4396409451212023E-4</v>
      </c>
      <c r="ACH53" s="8">
        <f t="shared" si="48"/>
        <v>3.3646028173654795E-4</v>
      </c>
      <c r="ACI53" s="8">
        <f t="shared" si="48"/>
        <v>3.291201697863502E-4</v>
      </c>
      <c r="ACJ53" s="8">
        <f t="shared" si="48"/>
        <v>3.2194018741567781E-4</v>
      </c>
      <c r="ACK53" s="8">
        <f t="shared" si="48"/>
        <v>3.1491684128786049E-4</v>
      </c>
      <c r="ACL53" s="8">
        <f t="shared" si="48"/>
        <v>3.0804671427576486E-4</v>
      </c>
      <c r="ACM53" s="8">
        <f t="shared" si="48"/>
        <v>3.0132646379923121E-4</v>
      </c>
      <c r="ACN53" s="8">
        <f t="shared" si="48"/>
        <v>2.9475282019877973E-4</v>
      </c>
      <c r="ACO53" s="8">
        <f t="shared" si="48"/>
        <v>2.8832258514479621E-4</v>
      </c>
      <c r="ACP53" s="8">
        <f t="shared" si="48"/>
        <v>2.8203263008142159E-4</v>
      </c>
      <c r="ACQ53" s="8">
        <f t="shared" ref="ACQ53:AFB53" si="49">ACQ52/(1+$C$41)^ACQ51</f>
        <v>2.7587989470439047E-4</v>
      </c>
      <c r="ACR53" s="8">
        <f t="shared" si="49"/>
        <v>2.6986138547207465E-4</v>
      </c>
      <c r="ACS53" s="8">
        <f t="shared" si="49"/>
        <v>2.6397417414901128E-4</v>
      </c>
      <c r="ACT53" s="8">
        <f t="shared" si="49"/>
        <v>2.5821539638120358E-4</v>
      </c>
      <c r="ACU53" s="8">
        <f t="shared" si="49"/>
        <v>2.5258225030250306E-4</v>
      </c>
      <c r="ACV53" s="8">
        <f t="shared" si="49"/>
        <v>2.4707199517139393E-4</v>
      </c>
      <c r="ACW53" s="8">
        <f t="shared" si="49"/>
        <v>2.416819500375177E-4</v>
      </c>
      <c r="ACX53" s="8">
        <f t="shared" si="49"/>
        <v>2.3640949243728746E-4</v>
      </c>
      <c r="ACY53" s="8">
        <f t="shared" si="49"/>
        <v>2.3125205711795947E-4</v>
      </c>
      <c r="ACZ53" s="8">
        <f t="shared" si="49"/>
        <v>2.2620713478953901E-4</v>
      </c>
      <c r="ADA53" s="8">
        <f t="shared" si="49"/>
        <v>2.2127227090391473E-4</v>
      </c>
      <c r="ADB53" s="8">
        <f t="shared" si="49"/>
        <v>2.1644506446062649E-4</v>
      </c>
      <c r="ADC53" s="8">
        <f t="shared" si="49"/>
        <v>2.1172316683868746E-4</v>
      </c>
      <c r="ADD53" s="8">
        <f t="shared" si="49"/>
        <v>2.0710428065388894E-4</v>
      </c>
      <c r="ADE53" s="8">
        <f t="shared" si="49"/>
        <v>2.0258615864103568E-4</v>
      </c>
      <c r="ADF53" s="8">
        <f t="shared" si="49"/>
        <v>1.9816660256056476E-4</v>
      </c>
      <c r="ADG53" s="8">
        <f t="shared" si="49"/>
        <v>1.9384346212901799E-4</v>
      </c>
      <c r="ADH53" s="8">
        <f t="shared" si="49"/>
        <v>1.8961463397284655E-4</v>
      </c>
      <c r="ADI53" s="8">
        <f t="shared" si="49"/>
        <v>1.8547806060503891E-4</v>
      </c>
      <c r="ADJ53" s="8">
        <f t="shared" si="49"/>
        <v>1.8143172942407484E-4</v>
      </c>
      <c r="ADK53" s="8">
        <f t="shared" si="49"/>
        <v>1.7747367173471751E-4</v>
      </c>
      <c r="ADL53" s="8">
        <f t="shared" si="49"/>
        <v>1.7360196179016751E-4</v>
      </c>
      <c r="ADM53" s="8">
        <f t="shared" si="49"/>
        <v>1.698147158551138E-4</v>
      </c>
      <c r="ADN53" s="8">
        <f t="shared" si="49"/>
        <v>1.661100912892236E-4</v>
      </c>
      <c r="ADO53" s="8">
        <f t="shared" si="49"/>
        <v>1.6248628565062771E-4</v>
      </c>
      <c r="ADP53" s="8">
        <f t="shared" si="49"/>
        <v>1.5894153581896318E-4</v>
      </c>
      <c r="ADQ53" s="8">
        <f t="shared" si="49"/>
        <v>1.5547411713754793E-4</v>
      </c>
      <c r="ADR53" s="8">
        <f t="shared" si="49"/>
        <v>1.5208234257426876E-4</v>
      </c>
      <c r="ADS53" s="8">
        <f t="shared" si="49"/>
        <v>1.48764561900776E-4</v>
      </c>
      <c r="ADT53" s="8">
        <f t="shared" si="49"/>
        <v>1.4551916088958379E-4</v>
      </c>
      <c r="ADU53" s="8">
        <f t="shared" si="49"/>
        <v>1.423445605286867E-4</v>
      </c>
      <c r="ADV53" s="8">
        <f t="shared" si="49"/>
        <v>1.3923921625330987E-4</v>
      </c>
      <c r="ADW53" s="8">
        <f t="shared" si="49"/>
        <v>1.3620161719441902E-4</v>
      </c>
      <c r="ADX53" s="8">
        <f t="shared" si="49"/>
        <v>1.3323028544362471E-4</v>
      </c>
      <c r="ADY53" s="8">
        <f t="shared" si="49"/>
        <v>1.3032377533412322E-4</v>
      </c>
      <c r="ADZ53" s="8">
        <f t="shared" si="49"/>
        <v>1.2748067273732428E-4</v>
      </c>
      <c r="AEA53" s="8">
        <f t="shared" si="49"/>
        <v>1.2469959437482332E-4</v>
      </c>
      <c r="AEB53" s="8">
        <f t="shared" si="49"/>
        <v>1.2197918714538356E-4</v>
      </c>
      <c r="AEC53" s="8">
        <f t="shared" si="49"/>
        <v>1.1931812746660018E-4</v>
      </c>
      <c r="AED53" s="8">
        <f t="shared" si="49"/>
        <v>1.1671512063092682E-4</v>
      </c>
      <c r="AEE53" s="8">
        <f t="shared" si="49"/>
        <v>1.1416890017575097E-4</v>
      </c>
      <c r="AEF53" s="8">
        <f t="shared" si="49"/>
        <v>1.1167822726721095E-4</v>
      </c>
      <c r="AEG53" s="8">
        <f t="shared" si="49"/>
        <v>1.0924189009745607E-4</v>
      </c>
      <c r="AEH53" s="8">
        <f t="shared" si="49"/>
        <v>1.0685870329505547E-4</v>
      </c>
      <c r="AEI53" s="8">
        <f t="shared" si="49"/>
        <v>1.0452750734826959E-4</v>
      </c>
      <c r="AEJ53" s="8">
        <f t="shared" si="49"/>
        <v>1.0224716804090321E-4</v>
      </c>
      <c r="AEK53" s="8">
        <f t="shared" si="49"/>
        <v>1.0001657590046581E-4</v>
      </c>
      <c r="AEL53" s="8">
        <f t="shared" si="49"/>
        <v>9.7834645658370531E-5</v>
      </c>
      <c r="AEM53" s="8">
        <f t="shared" si="49"/>
        <v>9.5700315721909684E-5</v>
      </c>
      <c r="AEN53" s="8">
        <f t="shared" si="49"/>
        <v>9.3612547657748955E-5</v>
      </c>
      <c r="AEO53" s="8">
        <f t="shared" si="49"/>
        <v>9.1570325686689903E-5</v>
      </c>
      <c r="AEP53" s="8">
        <f t="shared" si="49"/>
        <v>8.9572656189454379E-5</v>
      </c>
      <c r="AEQ53" s="8">
        <f t="shared" si="49"/>
        <v>8.7618567223250724E-5</v>
      </c>
      <c r="AER53" s="8">
        <f t="shared" si="49"/>
        <v>8.5707108048886229E-5</v>
      </c>
      <c r="AES53" s="8">
        <f t="shared" si="49"/>
        <v>8.3837348668196234E-5</v>
      </c>
      <c r="AET53" s="8">
        <f t="shared" si="49"/>
        <v>8.2008379371564157E-5</v>
      </c>
      <c r="AEU53" s="8">
        <f t="shared" si="49"/>
        <v>8.0219310295313138E-5</v>
      </c>
      <c r="AEV53" s="8">
        <f t="shared" si="49"/>
        <v>7.8469270988753014E-5</v>
      </c>
      <c r="AEW53" s="8">
        <f t="shared" si="49"/>
        <v>7.6757409990672892E-5</v>
      </c>
      <c r="AEX53" s="8">
        <f t="shared" si="49"/>
        <v>7.5082894415072439E-5</v>
      </c>
      <c r="AEY53" s="8">
        <f t="shared" si="49"/>
        <v>7.3444909545931054E-5</v>
      </c>
      <c r="AEZ53" s="8">
        <f t="shared" si="49"/>
        <v>7.1842658440817285E-5</v>
      </c>
      <c r="AFA53" s="8">
        <f t="shared" si="49"/>
        <v>7.0275361543145655E-5</v>
      </c>
      <c r="AFB53" s="8">
        <f t="shared" si="49"/>
        <v>6.8742256302892633E-5</v>
      </c>
      <c r="AFC53" s="8">
        <f t="shared" ref="AFC53:AHN53" si="50">AFC52/(1+$C$41)^AFC51</f>
        <v>6.7242596805586766E-5</v>
      </c>
      <c r="AFD53" s="8">
        <f t="shared" si="50"/>
        <v>6.5775653409392741E-5</v>
      </c>
      <c r="AFE53" s="8">
        <f t="shared" si="50"/>
        <v>6.4340712390112528E-5</v>
      </c>
      <c r="AFF53" s="8">
        <f t="shared" si="50"/>
        <v>6.293707559393138E-5</v>
      </c>
      <c r="AFG53" s="8">
        <f t="shared" si="50"/>
        <v>6.156406009773905E-5</v>
      </c>
      <c r="AFH53" s="8">
        <f t="shared" si="50"/>
        <v>6.0220997876861704E-5</v>
      </c>
      <c r="AFI53" s="8">
        <f t="shared" si="50"/>
        <v>5.8907235480042174E-5</v>
      </c>
      <c r="AFJ53" s="8">
        <f t="shared" si="50"/>
        <v>5.7622133711510903E-5</v>
      </c>
      <c r="AFK53" s="8">
        <f t="shared" si="50"/>
        <v>5.6365067319992733E-5</v>
      </c>
      <c r="AFL53" s="8">
        <f t="shared" si="50"/>
        <v>5.5135424694498129E-5</v>
      </c>
      <c r="AFM53" s="8">
        <f t="shared" si="50"/>
        <v>5.3932607566751119E-5</v>
      </c>
      <c r="AFN53" s="8">
        <f t="shared" si="50"/>
        <v>5.2756030720108607E-5</v>
      </c>
      <c r="AFO53" s="8">
        <f t="shared" si="50"/>
        <v>5.1605121704830314E-5</v>
      </c>
      <c r="AFP53" s="8">
        <f t="shared" si="50"/>
        <v>5.0479320559559829E-5</v>
      </c>
      <c r="AFQ53" s="8">
        <f t="shared" si="50"/>
        <v>4.9378079538882073E-5</v>
      </c>
      <c r="AFR53" s="8">
        <f t="shared" si="50"/>
        <v>4.8300862846824021E-5</v>
      </c>
      <c r="AFS53" s="8">
        <f t="shared" si="50"/>
        <v>4.7247146376169584E-5</v>
      </c>
      <c r="AFT53" s="8">
        <f t="shared" si="50"/>
        <v>4.621641745346123E-5</v>
      </c>
      <c r="AFU53" s="8">
        <f t="shared" si="50"/>
        <v>4.5208174589564734E-5</v>
      </c>
      <c r="AFV53" s="8">
        <f t="shared" si="50"/>
        <v>4.4221927235675525E-5</v>
      </c>
      <c r="AFW53" s="8">
        <f t="shared" si="50"/>
        <v>4.3257195544647826E-5</v>
      </c>
      <c r="AFX53" s="8">
        <f t="shared" si="50"/>
        <v>4.2313510137530661E-5</v>
      </c>
      <c r="AFY53" s="8">
        <f t="shared" si="50"/>
        <v>4.1390411875197016E-5</v>
      </c>
      <c r="AFZ53" s="8">
        <f t="shared" si="50"/>
        <v>4.0487451634954967E-5</v>
      </c>
      <c r="AGA53" s="8">
        <f t="shared" si="50"/>
        <v>3.9604190092032395E-5</v>
      </c>
      <c r="AGB53" s="8">
        <f t="shared" si="50"/>
        <v>3.8740197505828558E-5</v>
      </c>
      <c r="AGC53" s="8">
        <f t="shared" si="50"/>
        <v>3.7895053510828868E-5</v>
      </c>
      <c r="AGD53" s="8">
        <f t="shared" si="50"/>
        <v>3.7068346912080854E-5</v>
      </c>
      <c r="AGE53" s="8">
        <f t="shared" si="50"/>
        <v>3.6259675485132204E-5</v>
      </c>
      <c r="AGF53" s="8">
        <f t="shared" si="50"/>
        <v>3.5468645780333024E-5</v>
      </c>
      <c r="AGG53" s="8">
        <f t="shared" si="50"/>
        <v>3.4694872931407568E-5</v>
      </c>
      <c r="AGH53" s="8">
        <f t="shared" si="50"/>
        <v>3.3937980468201993E-5</v>
      </c>
      <c r="AGI53" s="8">
        <f t="shared" si="50"/>
        <v>3.319760013351725E-5</v>
      </c>
      <c r="AGJ53" s="8">
        <f t="shared" si="50"/>
        <v>3.2473371703937824E-5</v>
      </c>
      <c r="AGK53" s="8">
        <f t="shared" si="50"/>
        <v>3.1764942814569162E-5</v>
      </c>
      <c r="AGL53" s="8">
        <f t="shared" si="50"/>
        <v>3.1071968787598782E-5</v>
      </c>
      <c r="AGM53" s="8">
        <f t="shared" si="50"/>
        <v>3.0394112464597159E-5</v>
      </c>
      <c r="AGN53" s="8">
        <f t="shared" si="50"/>
        <v>2.9731044042477334E-5</v>
      </c>
      <c r="AGO53" s="8">
        <f t="shared" si="50"/>
        <v>2.9082440913033027E-5</v>
      </c>
      <c r="AGP53" s="8">
        <f t="shared" si="50"/>
        <v>2.8447987505977317E-5</v>
      </c>
      <c r="AGQ53" s="8">
        <f t="shared" si="50"/>
        <v>2.782737513540574E-5</v>
      </c>
      <c r="AGR53" s="8">
        <f t="shared" si="50"/>
        <v>2.7220301849608636E-5</v>
      </c>
      <c r="AGS53" s="8">
        <f t="shared" si="50"/>
        <v>2.6626472284160119E-5</v>
      </c>
      <c r="AGT53" s="8">
        <f t="shared" si="50"/>
        <v>2.604559751821195E-5</v>
      </c>
      <c r="AGU53" s="8">
        <f t="shared" si="50"/>
        <v>2.5477394933922483E-5</v>
      </c>
      <c r="AGV53" s="8">
        <f t="shared" si="50"/>
        <v>2.4921588078952245E-5</v>
      </c>
      <c r="AGW53" s="8">
        <f t="shared" si="50"/>
        <v>2.4377906531959268E-5</v>
      </c>
      <c r="AGX53" s="8">
        <f t="shared" si="50"/>
        <v>2.3846085771028712E-5</v>
      </c>
      <c r="AGY53" s="8">
        <f t="shared" si="50"/>
        <v>2.3325867044972895E-5</v>
      </c>
      <c r="AGZ53" s="8">
        <f t="shared" si="50"/>
        <v>2.2816997247438836E-5</v>
      </c>
      <c r="AHA53" s="8">
        <f t="shared" si="50"/>
        <v>2.2319228793762365E-5</v>
      </c>
      <c r="AHB53" s="8">
        <f t="shared" si="50"/>
        <v>2.1832319500508631E-5</v>
      </c>
      <c r="AHC53" s="8">
        <f t="shared" si="50"/>
        <v>2.1356032467640677E-5</v>
      </c>
      <c r="AHD53" s="8">
        <f t="shared" si="50"/>
        <v>2.0890135963258377E-5</v>
      </c>
      <c r="AHE53" s="8">
        <f t="shared" si="50"/>
        <v>2.0434403310852086E-5</v>
      </c>
      <c r="AHF53" s="8">
        <f t="shared" si="50"/>
        <v>1.998861277901573E-5</v>
      </c>
      <c r="AHG53" s="8">
        <f t="shared" si="50"/>
        <v>1.9552547473566063E-5</v>
      </c>
      <c r="AHH53" s="8">
        <f t="shared" si="50"/>
        <v>1.9125995232015286E-5</v>
      </c>
      <c r="AHI53" s="8">
        <f t="shared" si="50"/>
        <v>1.8708748520345872E-5</v>
      </c>
      <c r="AHJ53" s="8">
        <f t="shared" si="50"/>
        <v>1.8300604332037305E-5</v>
      </c>
      <c r="AHK53" s="8">
        <f t="shared" si="50"/>
        <v>1.7901364089295646E-5</v>
      </c>
      <c r="AHL53" s="8">
        <f t="shared" si="50"/>
        <v>1.7510833546437792E-5</v>
      </c>
      <c r="AHM53" s="8">
        <f t="shared" si="50"/>
        <v>1.7128822695383548E-5</v>
      </c>
      <c r="AHN53" s="8">
        <f t="shared" si="50"/>
        <v>1.6755145673209353E-5</v>
      </c>
      <c r="AHO53" s="8">
        <f t="shared" ref="AHO53:AJZ53" si="51">AHO52/(1+$C$41)^AHO51</f>
        <v>1.6389620671718911E-5</v>
      </c>
      <c r="AHP53" s="8">
        <f t="shared" si="51"/>
        <v>1.6032069848986467E-5</v>
      </c>
      <c r="AHQ53" s="8">
        <f t="shared" si="51"/>
        <v>1.5682319242829952E-5</v>
      </c>
      <c r="AHR53" s="8">
        <f t="shared" si="51"/>
        <v>1.5340198686171664E-5</v>
      </c>
      <c r="AHS53" s="8">
        <f t="shared" si="51"/>
        <v>1.5005541724245494E-5</v>
      </c>
      <c r="AHT53" s="8">
        <f t="shared" si="51"/>
        <v>1.4678185533610288E-5</v>
      </c>
      <c r="AHU53" s="8">
        <f t="shared" si="51"/>
        <v>1.4357970842929998E-5</v>
      </c>
      <c r="AHV53" s="8">
        <f t="shared" si="51"/>
        <v>1.4044741855482077E-5</v>
      </c>
      <c r="AHW53" s="8">
        <f t="shared" si="51"/>
        <v>1.3738346173356402E-5</v>
      </c>
      <c r="AHX53" s="8">
        <f t="shared" si="51"/>
        <v>1.3438634723307846E-5</v>
      </c>
      <c r="AHY53" s="8">
        <f t="shared" si="51"/>
        <v>1.314546168422643E-5</v>
      </c>
      <c r="AHZ53" s="8">
        <f t="shared" si="51"/>
        <v>1.2858684416189756E-5</v>
      </c>
      <c r="AIA53" s="8">
        <f t="shared" si="51"/>
        <v>1.2578163391063231E-5</v>
      </c>
      <c r="AIB53" s="8">
        <f t="shared" si="51"/>
        <v>1.2303762124614268E-5</v>
      </c>
      <c r="AIC53" s="8">
        <f t="shared" si="51"/>
        <v>1.203534711010749E-5</v>
      </c>
      <c r="AID53" s="8">
        <f t="shared" si="51"/>
        <v>1.1772787753348557E-5</v>
      </c>
      <c r="AIE53" s="8">
        <f t="shared" si="51"/>
        <v>1.1515956309145112E-5</v>
      </c>
      <c r="AIF53" s="8">
        <f t="shared" si="51"/>
        <v>1.1264727819153842E-5</v>
      </c>
      <c r="AIG53" s="8">
        <f t="shared" si="51"/>
        <v>1.1018980051083438E-5</v>
      </c>
      <c r="AIH53" s="8">
        <f t="shared" si="51"/>
        <v>1.0778593439223918E-5</v>
      </c>
      <c r="AII53" s="8">
        <f t="shared" si="51"/>
        <v>1.054345102627332E-5</v>
      </c>
      <c r="AIJ53" s="8">
        <f t="shared" si="51"/>
        <v>1.0313438406433482E-5</v>
      </c>
      <c r="AIK53" s="8">
        <f t="shared" si="51"/>
        <v>1.0088443669747251E-5</v>
      </c>
      <c r="AIL53" s="8">
        <f t="shared" si="51"/>
        <v>9.8683573476499765E-6</v>
      </c>
      <c r="AIM53" s="8">
        <f t="shared" si="51"/>
        <v>9.6530723597088931E-6</v>
      </c>
      <c r="AIN53" s="8">
        <f t="shared" si="51"/>
        <v>9.4424839615243409E-6</v>
      </c>
      <c r="AIO53" s="8">
        <f t="shared" si="51"/>
        <v>9.2364896937676348E-6</v>
      </c>
      <c r="AIP53" s="8">
        <f t="shared" si="51"/>
        <v>9.0349893323306568E-6</v>
      </c>
      <c r="AIQ53" s="8">
        <f t="shared" si="51"/>
        <v>8.8378848395629875E-6</v>
      </c>
      <c r="AIR53" s="8">
        <f t="shared" si="51"/>
        <v>8.6450803165728329E-6</v>
      </c>
      <c r="AIS53" s="8">
        <f t="shared" si="51"/>
        <v>8.4564819565685434E-6</v>
      </c>
      <c r="AIT53" s="8">
        <f t="shared" si="51"/>
        <v>8.271997999217988E-6</v>
      </c>
      <c r="AIU53" s="8">
        <f t="shared" si="51"/>
        <v>8.0915386860036756E-6</v>
      </c>
      <c r="AIV53" s="8">
        <f t="shared" si="51"/>
        <v>7.9150162165517606E-6</v>
      </c>
      <c r="AIW53" s="8">
        <f t="shared" si="51"/>
        <v>7.7423447059138099E-6</v>
      </c>
      <c r="AIX53" s="8">
        <f t="shared" si="51"/>
        <v>7.5734401427804828E-6</v>
      </c>
      <c r="AIY53" s="8">
        <f t="shared" si="51"/>
        <v>7.4082203486068036E-6</v>
      </c>
      <c r="AIZ53" s="8">
        <f t="shared" si="51"/>
        <v>7.2466049376291564E-6</v>
      </c>
      <c r="AJA53" s="8">
        <f t="shared" si="51"/>
        <v>7.088515277754527E-6</v>
      </c>
      <c r="AJB53" s="8">
        <f t="shared" si="51"/>
        <v>6.9338744523029632E-6</v>
      </c>
      <c r="AJC53" s="8">
        <f t="shared" si="51"/>
        <v>6.7826072225846817E-6</v>
      </c>
      <c r="AJD53" s="8">
        <f t="shared" si="51"/>
        <v>6.6346399912935519E-6</v>
      </c>
      <c r="AJE53" s="8">
        <f t="shared" si="51"/>
        <v>6.4899007666991748E-6</v>
      </c>
      <c r="AJF53" s="8">
        <f t="shared" si="51"/>
        <v>6.3483191276201639E-6</v>
      </c>
      <c r="AJG53" s="8">
        <f t="shared" si="51"/>
        <v>6.2098261891615337E-6</v>
      </c>
      <c r="AJH53" s="8">
        <f t="shared" si="51"/>
        <v>6.0743545691995496E-6</v>
      </c>
      <c r="AJI53" s="8">
        <f t="shared" si="51"/>
        <v>5.9418383555977578E-6</v>
      </c>
      <c r="AJJ53" s="8">
        <f t="shared" si="51"/>
        <v>5.8122130741381873E-6</v>
      </c>
      <c r="AJK53" s="8">
        <f t="shared" si="51"/>
        <v>5.685415657152184E-6</v>
      </c>
      <c r="AJL53" s="8">
        <f t="shared" si="51"/>
        <v>5.5613844128355663E-6</v>
      </c>
      <c r="AJM53" s="8">
        <f t="shared" si="51"/>
        <v>5.4400589952331969E-6</v>
      </c>
      <c r="AJN53" s="8">
        <f t="shared" si="51"/>
        <v>5.3213803748783627E-6</v>
      </c>
      <c r="AJO53" s="8">
        <f t="shared" si="51"/>
        <v>5.2052908100726833E-6</v>
      </c>
      <c r="AJP53" s="8">
        <f t="shared" si="51"/>
        <v>5.0917338187925479E-6</v>
      </c>
      <c r="AJQ53" s="8">
        <f t="shared" si="51"/>
        <v>4.9806541512084606E-6</v>
      </c>
      <c r="AJR53" s="8">
        <f t="shared" si="51"/>
        <v>4.8719977628038599E-6</v>
      </c>
      <c r="AJS53" s="8">
        <f t="shared" si="51"/>
        <v>4.7657117880804189E-6</v>
      </c>
      <c r="AJT53" s="8">
        <f t="shared" si="51"/>
        <v>4.6617445148369212E-6</v>
      </c>
      <c r="AJU53" s="8">
        <f t="shared" si="51"/>
        <v>4.5600453590093236E-6</v>
      </c>
      <c r="AJV53" s="8">
        <f t="shared" si="51"/>
        <v>4.4605648400596409E-6</v>
      </c>
      <c r="AJW53" s="8">
        <f t="shared" si="51"/>
        <v>4.3632545569017912E-6</v>
      </c>
      <c r="AJX53" s="8">
        <f t="shared" si="51"/>
        <v>4.268067164352595E-6</v>
      </c>
      <c r="AJY53" s="8">
        <f t="shared" si="51"/>
        <v>4.1749563500965424E-6</v>
      </c>
      <c r="AJZ53" s="8">
        <f t="shared" si="51"/>
        <v>4.0838768121530632E-6</v>
      </c>
      <c r="AKA53" s="8">
        <f t="shared" ref="AKA53:ALO53" si="52">AKA52/(1+$C$41)^AKA51</f>
        <v>3.9947842368353865E-6</v>
      </c>
      <c r="AKB53" s="8">
        <f t="shared" si="52"/>
        <v>3.907635277190228E-6</v>
      </c>
      <c r="AKC53" s="8">
        <f t="shared" si="52"/>
        <v>3.8223875319078387E-6</v>
      </c>
      <c r="AKD53" s="8">
        <f t="shared" si="52"/>
        <v>3.7389995246921404E-6</v>
      </c>
      <c r="AKE53" s="8">
        <f t="shared" si="52"/>
        <v>3.6574306840809144E-6</v>
      </c>
      <c r="AKF53" s="8">
        <f t="shared" si="52"/>
        <v>3.5776413237062395E-6</v>
      </c>
      <c r="AKG53" s="8">
        <f t="shared" si="52"/>
        <v>3.4995926229855424E-6</v>
      </c>
      <c r="AKH53" s="8">
        <f t="shared" si="52"/>
        <v>3.4232466082339003E-6</v>
      </c>
      <c r="AKI53" s="8">
        <f t="shared" si="52"/>
        <v>3.3485661341883901E-6</v>
      </c>
      <c r="AKJ53" s="8">
        <f t="shared" si="52"/>
        <v>3.2755148659354876E-6</v>
      </c>
      <c r="AKK53" s="8">
        <f t="shared" si="52"/>
        <v>3.2040572612327471E-6</v>
      </c>
      <c r="AKL53" s="8">
        <f t="shared" si="52"/>
        <v>3.1341585532161275E-6</v>
      </c>
      <c r="AKM53" s="8">
        <f t="shared" si="52"/>
        <v>3.0657847334845926E-6</v>
      </c>
      <c r="AKN53" s="8">
        <f t="shared" si="52"/>
        <v>2.9989025355537111E-6</v>
      </c>
      <c r="AKO53" s="8">
        <f t="shared" si="52"/>
        <v>2.9334794186702398E-6</v>
      </c>
      <c r="AKP53" s="8">
        <f t="shared" si="52"/>
        <v>2.8694835519797985E-6</v>
      </c>
      <c r="AKQ53" s="8">
        <f t="shared" si="52"/>
        <v>2.806883799039941E-6</v>
      </c>
      <c r="AKR53" s="8">
        <f t="shared" si="52"/>
        <v>2.7456497026710814E-6</v>
      </c>
      <c r="AKS53" s="8">
        <f t="shared" si="52"/>
        <v>2.6857514701379077E-6</v>
      </c>
      <c r="AKT53" s="8">
        <f t="shared" si="52"/>
        <v>2.6271599586540757E-6</v>
      </c>
      <c r="AKU53" s="8">
        <f t="shared" si="52"/>
        <v>2.5698466612031237E-6</v>
      </c>
      <c r="AKV53" s="8">
        <f t="shared" si="52"/>
        <v>2.5137836926687195E-6</v>
      </c>
      <c r="AKW53" s="8">
        <f t="shared" si="52"/>
        <v>2.4589437762674801E-6</v>
      </c>
      <c r="AKX53" s="8">
        <f t="shared" si="52"/>
        <v>2.4053002302777703E-6</v>
      </c>
      <c r="AKY53" s="8">
        <f t="shared" si="52"/>
        <v>2.3528269550580237E-6</v>
      </c>
      <c r="AKZ53" s="8">
        <f t="shared" si="52"/>
        <v>2.3014984203482674E-6</v>
      </c>
      <c r="ALA53" s="8">
        <f t="shared" si="52"/>
        <v>2.2512896528486704E-6</v>
      </c>
      <c r="ALB53" s="8">
        <f t="shared" si="52"/>
        <v>2.202176224069073E-6</v>
      </c>
      <c r="ALC53" s="8">
        <f t="shared" si="52"/>
        <v>2.1541342384435972E-6</v>
      </c>
      <c r="ALD53" s="8">
        <f t="shared" si="52"/>
        <v>2.1071403217045317E-6</v>
      </c>
      <c r="ALE53" s="8">
        <f t="shared" si="52"/>
        <v>2.0611716095098563E-6</v>
      </c>
      <c r="ALF53" s="8">
        <f t="shared" si="52"/>
        <v>2.0162057363188625E-6</v>
      </c>
      <c r="ALG53" s="8">
        <f t="shared" si="52"/>
        <v>1.9722208245104632E-6</v>
      </c>
      <c r="ALH53" s="8">
        <f t="shared" si="52"/>
        <v>1.9291954737388881E-6</v>
      </c>
      <c r="ALI53" s="8">
        <f t="shared" si="52"/>
        <v>1.8871087505215958E-6</v>
      </c>
      <c r="ALJ53" s="8">
        <f t="shared" si="52"/>
        <v>1.8459401780543342E-6</v>
      </c>
      <c r="ALK53" s="8">
        <f t="shared" si="52"/>
        <v>1.805669726248388E-6</v>
      </c>
      <c r="ALL53" s="8">
        <f t="shared" si="52"/>
        <v>1.7662778019851732E-6</v>
      </c>
      <c r="ALM53" s="8">
        <f t="shared" si="52"/>
        <v>1.7277452395834347E-6</v>
      </c>
      <c r="ALN53" s="8">
        <f t="shared" si="52"/>
        <v>1.6900532914744039E-6</v>
      </c>
      <c r="ALO53" s="8">
        <f t="shared" si="52"/>
        <v>1.6531836190803958E-6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11" t="s">
        <v>93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8:C10">
    <cfRule type="expression" dxfId="311" priority="6">
      <formula>AND(ISNUMBER(A8),NOT(_xlfn.ISFORMULA(A8)))</formula>
    </cfRule>
  </conditionalFormatting>
  <conditionalFormatting sqref="A1:XFD4 A5:I5 K5:XFD5 A6:H6 J6:XFD6 A7:XFD7 D8:XFD9 A11:E12 A13:D13 D23 B23:B24 E23:E28 A23:A31 C24:D24 B25:D25 B26:B27 C27 B28:D28 E29:XFD31 B30:D31 A32:E34 I32:XFD35 A35 C35:E35 A36:XFD40 B41:XFD41 A41:A50 E42:XFD44 F45:XFD50 A51:XFD53 A58:A76 F58:XFD76 B59:E75 A77:XFD1048576">
    <cfRule type="expression" dxfId="310" priority="32">
      <formula>AND(ISNUMBER(A1),NOT(_xlfn.ISFORMULA(A1)))</formula>
    </cfRule>
  </conditionalFormatting>
  <conditionalFormatting sqref="B42:D43">
    <cfRule type="expression" dxfId="309" priority="1">
      <formula>AND(ISNUMBER(B42),NOT(_xlfn.ISFORMULA(B42)))</formula>
    </cfRule>
  </conditionalFormatting>
  <conditionalFormatting sqref="B45:E49">
    <cfRule type="expression" dxfId="308" priority="29">
      <formula>AND(ISNUMBER(B45),NOT(_xlfn.ISFORMULA(B45)))</formula>
    </cfRule>
  </conditionalFormatting>
  <conditionalFormatting sqref="D10:Q10">
    <cfRule type="expression" dxfId="307" priority="8">
      <formula>AND(ISNUMBER(D10),NOT(_xlfn.ISFORMULA(D10)))</formula>
    </cfRule>
  </conditionalFormatting>
  <conditionalFormatting sqref="F20">
    <cfRule type="expression" dxfId="306" priority="5">
      <formula>AND(ISNUMBER(F20),NOT(_xlfn.ISFORMULA(F20)))</formula>
    </cfRule>
  </conditionalFormatting>
  <conditionalFormatting sqref="F21:P28 F11:Q19">
    <cfRule type="expression" dxfId="305" priority="13">
      <formula>AND(ISNUMBER(F11),NOT(_xlfn.ISFORMULA(F11)))</formula>
    </cfRule>
  </conditionalFormatting>
  <conditionalFormatting sqref="G13:P18">
    <cfRule type="cellIs" dxfId="304" priority="15" operator="lessThan">
      <formula>0</formula>
    </cfRule>
    <cfRule type="cellIs" dxfId="303" priority="16" operator="between">
      <formula>0</formula>
      <formula>0.999</formula>
    </cfRule>
    <cfRule type="cellIs" dxfId="302" priority="17" operator="greaterThan">
      <formula>1</formula>
    </cfRule>
  </conditionalFormatting>
  <conditionalFormatting sqref="G23:P28 G14:P18">
    <cfRule type="expression" dxfId="301" priority="14">
      <formula>AND(ISNUMBER(G14),NOT(_xlfn.ISFORMULA(G14)))</formula>
    </cfRule>
  </conditionalFormatting>
  <conditionalFormatting sqref="G23:P28">
    <cfRule type="cellIs" dxfId="300" priority="10" operator="lessThan">
      <formula>0</formula>
    </cfRule>
    <cfRule type="cellIs" dxfId="299" priority="11" operator="between">
      <formula>0</formula>
      <formula>0.999</formula>
    </cfRule>
    <cfRule type="cellIs" dxfId="298" priority="12" operator="greaterThan">
      <formula>1</formula>
    </cfRule>
  </conditionalFormatting>
  <conditionalFormatting sqref="Q20:Q28">
    <cfRule type="expression" dxfId="297" priority="9">
      <formula>AND(ISNUMBER(Q20),NOT(_xlfn.ISFORMULA(Q20)))</formula>
    </cfRule>
  </conditionalFormatting>
  <conditionalFormatting sqref="R10:XFD28 A14:E22">
    <cfRule type="expression" dxfId="296" priority="30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9890B-2DDD-6E4F-9022-72957AC31B2B}">
  <dimension ref="A1:APK76"/>
  <sheetViews>
    <sheetView topLeftCell="A11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74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H4" s="22"/>
      <c r="Q4" s="27"/>
      <c r="R4" s="31"/>
    </row>
    <row r="5" spans="1:18" ht="20" customHeight="1" x14ac:dyDescent="0.25">
      <c r="A5" s="43" t="s">
        <v>70</v>
      </c>
      <c r="H5" s="22"/>
      <c r="Q5" s="27"/>
      <c r="R5" s="31"/>
    </row>
    <row r="6" spans="1:18" ht="15" customHeight="1" x14ac:dyDescent="0.2">
      <c r="H6" s="22"/>
      <c r="Q6" s="27"/>
      <c r="R6" s="32"/>
    </row>
    <row r="7" spans="1:18" x14ac:dyDescent="0.2">
      <c r="B7" s="2" t="s">
        <v>71</v>
      </c>
      <c r="H7" s="22"/>
    </row>
    <row r="8" spans="1:18" x14ac:dyDescent="0.2">
      <c r="B8" s="36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6" t="s">
        <v>4</v>
      </c>
      <c r="C9" s="33">
        <f>'Master Sheet'!AG9</f>
        <v>70</v>
      </c>
    </row>
    <row r="10" spans="1:18" x14ac:dyDescent="0.2">
      <c r="B10" s="36" t="s">
        <v>5</v>
      </c>
      <c r="C10" s="33">
        <f>'Master Sheet'!AG10</f>
        <v>10</v>
      </c>
      <c r="F10" s="18" t="s">
        <v>169</v>
      </c>
    </row>
    <row r="11" spans="1:18" x14ac:dyDescent="0.2">
      <c r="B11" s="36" t="s">
        <v>7</v>
      </c>
      <c r="C11" s="33">
        <f>C8+C9+C10</f>
        <v>180</v>
      </c>
      <c r="G11" s="22" t="s">
        <v>66</v>
      </c>
    </row>
    <row r="12" spans="1:18" x14ac:dyDescent="0.2">
      <c r="B12" s="37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8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-0.89413925925925919</v>
      </c>
      <c r="H13" s="25">
        <f t="shared" ref="H13:P18" si="1">(($C$28*H$12)-($C$12*$F13))/($C$12*$F13)</f>
        <v>-0.78827851851851849</v>
      </c>
      <c r="I13" s="25">
        <f t="shared" si="1"/>
        <v>-0.68241777777777768</v>
      </c>
      <c r="J13" s="25">
        <f t="shared" si="1"/>
        <v>-0.57655703703703698</v>
      </c>
      <c r="K13" s="25">
        <f t="shared" si="1"/>
        <v>-0.47069629629629617</v>
      </c>
      <c r="L13" s="25">
        <f t="shared" si="1"/>
        <v>-0.36483555555555541</v>
      </c>
      <c r="M13" s="25">
        <f t="shared" si="1"/>
        <v>-0.25897481481481466</v>
      </c>
      <c r="N13" s="25">
        <f t="shared" si="1"/>
        <v>-0.15311407407407387</v>
      </c>
      <c r="O13" s="25">
        <f t="shared" si="1"/>
        <v>-4.7253333333333106E-2</v>
      </c>
      <c r="P13" s="25">
        <f t="shared" si="1"/>
        <v>5.8607407407407663E-2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-0.61890133333333319</v>
      </c>
      <c r="H14" s="25">
        <f t="shared" si="1"/>
        <v>-0.2378026666666665</v>
      </c>
      <c r="I14" s="25">
        <f t="shared" si="1"/>
        <v>0.14329600000000028</v>
      </c>
      <c r="J14" s="25">
        <f t="shared" si="1"/>
        <v>0.52439466666666701</v>
      </c>
      <c r="K14" s="25">
        <f t="shared" si="1"/>
        <v>0.90549333333333382</v>
      </c>
      <c r="L14" s="25">
        <f t="shared" si="1"/>
        <v>1.2865920000000006</v>
      </c>
      <c r="M14" s="25">
        <f t="shared" si="1"/>
        <v>1.6676906666666673</v>
      </c>
      <c r="N14" s="25">
        <f t="shared" si="1"/>
        <v>2.048789333333334</v>
      </c>
      <c r="O14" s="25">
        <f t="shared" si="1"/>
        <v>2.4298880000000009</v>
      </c>
      <c r="P14" s="25">
        <f t="shared" si="1"/>
        <v>2.8109866666666674</v>
      </c>
    </row>
    <row r="15" spans="1:18" x14ac:dyDescent="0.2">
      <c r="B15" s="2" t="s">
        <v>49</v>
      </c>
      <c r="F15" s="24">
        <v>100</v>
      </c>
      <c r="G15" s="25">
        <f t="shared" si="2"/>
        <v>-0.80945066666666665</v>
      </c>
      <c r="H15" s="25">
        <f t="shared" si="1"/>
        <v>-0.61890133333333319</v>
      </c>
      <c r="I15" s="25">
        <f t="shared" si="1"/>
        <v>-0.42835199999999984</v>
      </c>
      <c r="J15" s="25">
        <f t="shared" si="1"/>
        <v>-0.2378026666666665</v>
      </c>
      <c r="K15" s="25">
        <f t="shared" si="1"/>
        <v>-4.7253333333333106E-2</v>
      </c>
      <c r="L15" s="25">
        <f t="shared" si="1"/>
        <v>0.14329600000000028</v>
      </c>
      <c r="M15" s="25">
        <f t="shared" si="1"/>
        <v>0.33384533333333366</v>
      </c>
      <c r="N15" s="25">
        <f t="shared" si="1"/>
        <v>0.52439466666666701</v>
      </c>
      <c r="O15" s="25">
        <f t="shared" si="1"/>
        <v>0.71494400000000047</v>
      </c>
      <c r="P15" s="25">
        <f t="shared" si="1"/>
        <v>0.90549333333333382</v>
      </c>
    </row>
    <row r="16" spans="1:18" x14ac:dyDescent="0.2">
      <c r="B16" s="36" t="s">
        <v>6</v>
      </c>
      <c r="C16" s="47">
        <v>105000</v>
      </c>
      <c r="D16" s="6"/>
      <c r="F16" s="24">
        <v>200</v>
      </c>
      <c r="G16" s="25">
        <f t="shared" si="2"/>
        <v>-0.90472533333333327</v>
      </c>
      <c r="H16" s="25">
        <f t="shared" si="1"/>
        <v>-0.80945066666666665</v>
      </c>
      <c r="I16" s="25">
        <f t="shared" si="1"/>
        <v>-0.71417599999999992</v>
      </c>
      <c r="J16" s="25">
        <f t="shared" si="1"/>
        <v>-0.61890133333333319</v>
      </c>
      <c r="K16" s="25">
        <f t="shared" si="1"/>
        <v>-0.52362666666666657</v>
      </c>
      <c r="L16" s="25">
        <f t="shared" si="1"/>
        <v>-0.42835199999999984</v>
      </c>
      <c r="M16" s="25">
        <f t="shared" si="1"/>
        <v>-0.33307733333333317</v>
      </c>
      <c r="N16" s="25">
        <f t="shared" si="1"/>
        <v>-0.2378026666666665</v>
      </c>
      <c r="O16" s="25">
        <f t="shared" si="1"/>
        <v>-0.14252799999999979</v>
      </c>
      <c r="P16" s="25">
        <f t="shared" si="1"/>
        <v>-4.7253333333333106E-2</v>
      </c>
    </row>
    <row r="17" spans="2:17" x14ac:dyDescent="0.2">
      <c r="B17" s="36" t="s">
        <v>8</v>
      </c>
      <c r="C17" s="47">
        <v>5104</v>
      </c>
      <c r="D17" s="6"/>
      <c r="F17" s="24">
        <v>300</v>
      </c>
      <c r="G17" s="25">
        <f t="shared" si="2"/>
        <v>-0.93648355555555551</v>
      </c>
      <c r="H17" s="25">
        <f t="shared" si="1"/>
        <v>-0.87296711111111103</v>
      </c>
      <c r="I17" s="25">
        <f t="shared" si="1"/>
        <v>-0.80945066666666665</v>
      </c>
      <c r="J17" s="25">
        <f t="shared" si="1"/>
        <v>-0.74593422222222217</v>
      </c>
      <c r="K17" s="25">
        <f t="shared" si="1"/>
        <v>-0.68241777777777768</v>
      </c>
      <c r="L17" s="25">
        <f t="shared" si="1"/>
        <v>-0.61890133333333319</v>
      </c>
      <c r="M17" s="25">
        <f t="shared" si="1"/>
        <v>-0.55538488888888882</v>
      </c>
      <c r="N17" s="25">
        <f t="shared" si="1"/>
        <v>-0.49186844444444433</v>
      </c>
      <c r="O17" s="25">
        <f t="shared" si="1"/>
        <v>-0.42835199999999984</v>
      </c>
      <c r="P17" s="25">
        <f t="shared" si="1"/>
        <v>-0.36483555555555541</v>
      </c>
    </row>
    <row r="18" spans="2:17" x14ac:dyDescent="0.2">
      <c r="B18" s="36" t="s">
        <v>9</v>
      </c>
      <c r="C18" s="52">
        <f>C17/2000</f>
        <v>2.552</v>
      </c>
      <c r="D18" s="6" t="s">
        <v>89</v>
      </c>
      <c r="F18" s="24">
        <v>400</v>
      </c>
      <c r="G18" s="25">
        <f t="shared" si="2"/>
        <v>-0.95236266666666669</v>
      </c>
      <c r="H18" s="25">
        <f t="shared" si="1"/>
        <v>-0.90472533333333327</v>
      </c>
      <c r="I18" s="25">
        <f t="shared" si="1"/>
        <v>-0.85708799999999996</v>
      </c>
      <c r="J18" s="25">
        <f t="shared" si="1"/>
        <v>-0.80945066666666665</v>
      </c>
      <c r="K18" s="25">
        <f t="shared" si="1"/>
        <v>-0.76181333333333323</v>
      </c>
      <c r="L18" s="25">
        <f t="shared" si="1"/>
        <v>-0.71417599999999992</v>
      </c>
      <c r="M18" s="25">
        <f t="shared" si="1"/>
        <v>-0.66653866666666661</v>
      </c>
      <c r="N18" s="25">
        <f t="shared" si="1"/>
        <v>-0.61890133333333319</v>
      </c>
      <c r="O18" s="25">
        <f t="shared" si="1"/>
        <v>-0.57126399999999988</v>
      </c>
      <c r="P18" s="25">
        <f t="shared" si="1"/>
        <v>-0.52362666666666657</v>
      </c>
    </row>
    <row r="19" spans="2:17" x14ac:dyDescent="0.2">
      <c r="B19" s="34" t="s">
        <v>90</v>
      </c>
      <c r="C19" s="48">
        <v>0.16800000000000001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336</v>
      </c>
      <c r="D20" s="6" t="s">
        <v>89</v>
      </c>
      <c r="F20" s="18" t="s">
        <v>177</v>
      </c>
    </row>
    <row r="21" spans="2:17" x14ac:dyDescent="0.2">
      <c r="B21" s="36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-0.89413925925925919</v>
      </c>
      <c r="H23" s="25">
        <f t="shared" si="4"/>
        <v>-0.78827851851851849</v>
      </c>
      <c r="I23" s="25">
        <f t="shared" si="4"/>
        <v>-0.68241777777777768</v>
      </c>
      <c r="J23" s="25">
        <f t="shared" si="4"/>
        <v>-0.57655703703703698</v>
      </c>
      <c r="K23" s="25">
        <f t="shared" si="4"/>
        <v>-0.47069629629629617</v>
      </c>
      <c r="L23" s="25">
        <f t="shared" si="4"/>
        <v>-0.36483555555555541</v>
      </c>
      <c r="M23" s="25">
        <f t="shared" si="4"/>
        <v>-0.25897481481481466</v>
      </c>
      <c r="N23" s="25">
        <f t="shared" si="4"/>
        <v>-0.15311407407407387</v>
      </c>
      <c r="O23" s="25">
        <f t="shared" si="4"/>
        <v>-4.7253333333333106E-2</v>
      </c>
      <c r="P23" s="25">
        <f t="shared" si="4"/>
        <v>5.8607407407407663E-2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857.47199999999998</v>
      </c>
      <c r="F24" s="77">
        <v>0.05</v>
      </c>
      <c r="G24" s="25">
        <f t="shared" si="4"/>
        <v>-0.94706962962962959</v>
      </c>
      <c r="H24" s="25">
        <f t="shared" si="4"/>
        <v>-0.89413925925925919</v>
      </c>
      <c r="I24" s="25">
        <f t="shared" si="4"/>
        <v>-0.84120888888888889</v>
      </c>
      <c r="J24" s="25">
        <f t="shared" si="4"/>
        <v>-0.78827851851851849</v>
      </c>
      <c r="K24" s="25">
        <f t="shared" si="4"/>
        <v>-0.73534814814814808</v>
      </c>
      <c r="L24" s="25">
        <f t="shared" si="4"/>
        <v>-0.68241777777777768</v>
      </c>
      <c r="M24" s="25">
        <f t="shared" si="4"/>
        <v>-0.62948740740740727</v>
      </c>
      <c r="N24" s="25">
        <f t="shared" si="4"/>
        <v>-0.57655703703703698</v>
      </c>
      <c r="O24" s="25">
        <f t="shared" si="4"/>
        <v>-0.52362666666666657</v>
      </c>
      <c r="P24" s="25">
        <f t="shared" si="4"/>
        <v>-0.47069629629629617</v>
      </c>
    </row>
    <row r="25" spans="2:17" x14ac:dyDescent="0.2">
      <c r="F25" s="25">
        <v>0.15</v>
      </c>
      <c r="G25" s="25">
        <f t="shared" si="4"/>
        <v>-0.84120888888888889</v>
      </c>
      <c r="H25" s="25">
        <f t="shared" si="4"/>
        <v>-0.68241777777777768</v>
      </c>
      <c r="I25" s="25">
        <f t="shared" si="4"/>
        <v>-0.52362666666666657</v>
      </c>
      <c r="J25" s="25">
        <f t="shared" si="4"/>
        <v>-0.36483555555555541</v>
      </c>
      <c r="K25" s="25">
        <f t="shared" si="4"/>
        <v>-0.20604444444444425</v>
      </c>
      <c r="L25" s="25">
        <f t="shared" si="4"/>
        <v>-4.7253333333333106E-2</v>
      </c>
      <c r="M25" s="25">
        <f t="shared" si="4"/>
        <v>0.11153777777777804</v>
      </c>
      <c r="N25" s="25">
        <f t="shared" si="4"/>
        <v>0.27032888888888917</v>
      </c>
      <c r="O25" s="25">
        <f t="shared" si="4"/>
        <v>0.4291200000000005</v>
      </c>
      <c r="P25" s="25">
        <f t="shared" si="4"/>
        <v>0.5879111111111115</v>
      </c>
    </row>
    <row r="26" spans="2:17" x14ac:dyDescent="0.2">
      <c r="B26" s="26" t="s">
        <v>1</v>
      </c>
      <c r="F26" s="25">
        <v>0.2</v>
      </c>
      <c r="G26" s="25">
        <f t="shared" si="4"/>
        <v>-0.78827851851851849</v>
      </c>
      <c r="H26" s="25">
        <f t="shared" si="4"/>
        <v>-0.57655703703703698</v>
      </c>
      <c r="I26" s="25">
        <f t="shared" si="4"/>
        <v>-0.36483555555555541</v>
      </c>
      <c r="J26" s="25">
        <f t="shared" si="4"/>
        <v>-0.15311407407407387</v>
      </c>
      <c r="K26" s="25">
        <f t="shared" si="4"/>
        <v>5.8607407407407663E-2</v>
      </c>
      <c r="L26" s="25">
        <f t="shared" si="4"/>
        <v>0.27032888888888917</v>
      </c>
      <c r="M26" s="25">
        <f t="shared" si="4"/>
        <v>0.48205037037037074</v>
      </c>
      <c r="N26" s="25">
        <f t="shared" si="4"/>
        <v>0.69377185185185231</v>
      </c>
      <c r="O26" s="25">
        <f t="shared" si="4"/>
        <v>0.90549333333333382</v>
      </c>
      <c r="P26" s="25">
        <f t="shared" si="4"/>
        <v>1.1172148148148153</v>
      </c>
    </row>
    <row r="27" spans="2:17" x14ac:dyDescent="0.2">
      <c r="B27" s="34" t="s">
        <v>0</v>
      </c>
      <c r="C27" s="33">
        <f>C24+(C24*C21)</f>
        <v>943.2192</v>
      </c>
      <c r="F27" s="25">
        <v>0.25</v>
      </c>
      <c r="G27" s="25">
        <f t="shared" si="4"/>
        <v>-0.7353481481481482</v>
      </c>
      <c r="H27" s="25">
        <f t="shared" si="4"/>
        <v>-0.47069629629629645</v>
      </c>
      <c r="I27" s="25">
        <f t="shared" si="4"/>
        <v>-0.20604444444444467</v>
      </c>
      <c r="J27" s="25">
        <f t="shared" si="4"/>
        <v>5.8607407407407101E-2</v>
      </c>
      <c r="K27" s="25">
        <f t="shared" si="4"/>
        <v>0.32325925925925886</v>
      </c>
      <c r="L27" s="25">
        <f t="shared" si="4"/>
        <v>0.58791111111111061</v>
      </c>
      <c r="M27" s="25">
        <f t="shared" si="4"/>
        <v>0.85256296296296241</v>
      </c>
      <c r="N27" s="25">
        <f t="shared" si="4"/>
        <v>1.1172148148148142</v>
      </c>
      <c r="O27" s="25">
        <f t="shared" si="4"/>
        <v>1.3818666666666659</v>
      </c>
      <c r="P27" s="25">
        <f t="shared" si="4"/>
        <v>1.6465185185185178</v>
      </c>
    </row>
    <row r="28" spans="2:17" ht="15" customHeight="1" x14ac:dyDescent="0.2">
      <c r="B28" s="34" t="s">
        <v>2</v>
      </c>
      <c r="C28" s="33">
        <f>C27-C24</f>
        <v>85.747200000000021</v>
      </c>
      <c r="F28" s="25">
        <v>0.3</v>
      </c>
      <c r="G28" s="25">
        <f t="shared" si="4"/>
        <v>-0.68241777777777768</v>
      </c>
      <c r="H28" s="25">
        <f t="shared" si="4"/>
        <v>-0.36483555555555541</v>
      </c>
      <c r="I28" s="25">
        <f t="shared" si="4"/>
        <v>-4.7253333333333106E-2</v>
      </c>
      <c r="J28" s="25">
        <f t="shared" si="4"/>
        <v>0.27032888888888917</v>
      </c>
      <c r="K28" s="25">
        <f t="shared" si="4"/>
        <v>0.5879111111111115</v>
      </c>
      <c r="L28" s="25">
        <f t="shared" si="4"/>
        <v>0.90549333333333382</v>
      </c>
      <c r="M28" s="25">
        <f t="shared" si="4"/>
        <v>1.2230755555555561</v>
      </c>
      <c r="N28" s="25">
        <f t="shared" si="4"/>
        <v>1.5406577777777783</v>
      </c>
      <c r="O28" s="25">
        <f t="shared" si="4"/>
        <v>1.858240000000001</v>
      </c>
      <c r="P28" s="25">
        <f t="shared" si="4"/>
        <v>2.175822222222223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472500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305.4505376162254</v>
      </c>
      <c r="D38" s="72">
        <f>SUM(C53:V53)</f>
        <v>1374.5274192730144</v>
      </c>
    </row>
    <row r="39" spans="1:1103" x14ac:dyDescent="0.2">
      <c r="B39" s="1" t="s">
        <v>147</v>
      </c>
      <c r="C39" s="72">
        <f>D39/C12</f>
        <v>856.32452491564118</v>
      </c>
      <c r="D39" s="72">
        <f>SUM(C53:ALO53)</f>
        <v>3853.4603621203851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85.747200000000021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68.597760000000022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68.593927847536008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85.747200000000021</v>
      </c>
      <c r="D52" s="8">
        <f t="shared" ref="D52:BO52" si="21">C52*(1-$C$43)</f>
        <v>85.554097305600024</v>
      </c>
      <c r="E52" s="8">
        <f t="shared" si="21"/>
        <v>85.361429478467812</v>
      </c>
      <c r="F52" s="8">
        <f t="shared" si="21"/>
        <v>85.169195539282299</v>
      </c>
      <c r="G52" s="8">
        <f t="shared" si="21"/>
        <v>84.977394510927837</v>
      </c>
      <c r="H52" s="8">
        <f t="shared" si="21"/>
        <v>84.786025418489231</v>
      </c>
      <c r="I52" s="8">
        <f t="shared" si="21"/>
        <v>84.595087289246791</v>
      </c>
      <c r="J52" s="8">
        <f t="shared" si="21"/>
        <v>84.404579152671403</v>
      </c>
      <c r="K52" s="8">
        <f t="shared" si="21"/>
        <v>84.21450004041958</v>
      </c>
      <c r="L52" s="8">
        <f t="shared" si="21"/>
        <v>84.02484898632855</v>
      </c>
      <c r="M52" s="8">
        <f t="shared" si="21"/>
        <v>83.835625026411336</v>
      </c>
      <c r="N52" s="8">
        <f t="shared" si="21"/>
        <v>83.646827198851852</v>
      </c>
      <c r="O52" s="8">
        <f t="shared" si="21"/>
        <v>83.458454544000034</v>
      </c>
      <c r="P52" s="8">
        <f t="shared" si="21"/>
        <v>83.270506104366945</v>
      </c>
      <c r="Q52" s="8">
        <f t="shared" si="21"/>
        <v>83.082980924619903</v>
      </c>
      <c r="R52" s="8">
        <f t="shared" si="21"/>
        <v>82.895878051577654</v>
      </c>
      <c r="S52" s="8">
        <f t="shared" si="21"/>
        <v>82.709196534205503</v>
      </c>
      <c r="T52" s="8">
        <f t="shared" si="21"/>
        <v>82.522935423610477</v>
      </c>
      <c r="U52" s="8">
        <f t="shared" si="21"/>
        <v>82.3370937730365</v>
      </c>
      <c r="V52" s="8">
        <f t="shared" si="21"/>
        <v>82.151670637859624</v>
      </c>
      <c r="W52" s="8">
        <f t="shared" si="21"/>
        <v>81.966665075583165</v>
      </c>
      <c r="X52" s="8">
        <f t="shared" si="21"/>
        <v>81.782076145832946</v>
      </c>
      <c r="Y52" s="8">
        <f t="shared" si="21"/>
        <v>81.597902910352531</v>
      </c>
      <c r="Z52" s="8">
        <f t="shared" si="21"/>
        <v>81.414144432998413</v>
      </c>
      <c r="AA52" s="8">
        <f t="shared" si="21"/>
        <v>81.230799779735293</v>
      </c>
      <c r="AB52" s="8">
        <f t="shared" si="21"/>
        <v>81.04786801863132</v>
      </c>
      <c r="AC52" s="8">
        <f t="shared" si="21"/>
        <v>80.86534821985336</v>
      </c>
      <c r="AD52" s="8">
        <f t="shared" si="21"/>
        <v>80.683239455662246</v>
      </c>
      <c r="AE52" s="8">
        <f t="shared" si="21"/>
        <v>80.501540800408094</v>
      </c>
      <c r="AF52" s="8">
        <f t="shared" si="21"/>
        <v>80.320251330525579</v>
      </c>
      <c r="AG52" s="8">
        <f t="shared" si="21"/>
        <v>80.139370124529236</v>
      </c>
      <c r="AH52" s="8">
        <f t="shared" si="21"/>
        <v>79.958896263008796</v>
      </c>
      <c r="AI52" s="8">
        <f t="shared" si="21"/>
        <v>79.778828828624498</v>
      </c>
      <c r="AJ52" s="8">
        <f t="shared" si="21"/>
        <v>79.59916690610244</v>
      </c>
      <c r="AK52" s="8">
        <f t="shared" si="21"/>
        <v>79.419909582229891</v>
      </c>
      <c r="AL52" s="8">
        <f t="shared" si="21"/>
        <v>79.241055945850704</v>
      </c>
      <c r="AM52" s="8">
        <f t="shared" si="21"/>
        <v>79.062605087860646</v>
      </c>
      <c r="AN52" s="8">
        <f t="shared" si="21"/>
        <v>78.884556101202776</v>
      </c>
      <c r="AO52" s="8">
        <f t="shared" si="21"/>
        <v>78.70690808086286</v>
      </c>
      <c r="AP52" s="8">
        <f t="shared" si="21"/>
        <v>78.529660123864758</v>
      </c>
      <c r="AQ52" s="8">
        <f t="shared" si="21"/>
        <v>78.352811329265819</v>
      </c>
      <c r="AR52" s="8">
        <f t="shared" si="21"/>
        <v>78.176360798152317</v>
      </c>
      <c r="AS52" s="8">
        <f t="shared" si="21"/>
        <v>78.000307633634876</v>
      </c>
      <c r="AT52" s="8">
        <f t="shared" si="21"/>
        <v>77.824650940843924</v>
      </c>
      <c r="AU52" s="8">
        <f t="shared" si="21"/>
        <v>77.649389826925145</v>
      </c>
      <c r="AV52" s="8">
        <f t="shared" si="21"/>
        <v>77.474523401034901</v>
      </c>
      <c r="AW52" s="8">
        <f t="shared" si="21"/>
        <v>77.300050774335773</v>
      </c>
      <c r="AX52" s="8">
        <f t="shared" si="21"/>
        <v>77.125971059991969</v>
      </c>
      <c r="AY52" s="8">
        <f t="shared" si="21"/>
        <v>76.95228337316486</v>
      </c>
      <c r="AZ52" s="8">
        <f t="shared" si="21"/>
        <v>76.778986831008496</v>
      </c>
      <c r="BA52" s="8">
        <f t="shared" si="21"/>
        <v>76.606080552665063</v>
      </c>
      <c r="BB52" s="8">
        <f t="shared" si="21"/>
        <v>76.433563659260457</v>
      </c>
      <c r="BC52" s="8">
        <f t="shared" si="21"/>
        <v>76.261435273899806</v>
      </c>
      <c r="BD52" s="8">
        <f t="shared" si="21"/>
        <v>76.089694521662977</v>
      </c>
      <c r="BE52" s="8">
        <f t="shared" si="21"/>
        <v>75.918340529600187</v>
      </c>
      <c r="BF52" s="8">
        <f t="shared" si="21"/>
        <v>75.747372426727523</v>
      </c>
      <c r="BG52" s="8">
        <f t="shared" si="21"/>
        <v>75.576789344022529</v>
      </c>
      <c r="BH52" s="8">
        <f t="shared" si="21"/>
        <v>75.406590414419782</v>
      </c>
      <c r="BI52" s="8">
        <f t="shared" si="21"/>
        <v>75.236774772806513</v>
      </c>
      <c r="BJ52" s="8">
        <f t="shared" si="21"/>
        <v>75.06734155601815</v>
      </c>
      <c r="BK52" s="8">
        <f t="shared" si="21"/>
        <v>74.898289902833994</v>
      </c>
      <c r="BL52" s="8">
        <f t="shared" si="21"/>
        <v>74.729618953972803</v>
      </c>
      <c r="BM52" s="8">
        <f t="shared" si="21"/>
        <v>74.561327852088453</v>
      </c>
      <c r="BN52" s="8">
        <f t="shared" si="21"/>
        <v>74.393415741765551</v>
      </c>
      <c r="BO52" s="8">
        <f t="shared" si="21"/>
        <v>74.225881769515098</v>
      </c>
      <c r="BP52" s="8">
        <f t="shared" ref="BP52:EA52" si="22">BO52*(1-$C$43)</f>
        <v>74.058725083770142</v>
      </c>
      <c r="BQ52" s="8">
        <f t="shared" si="22"/>
        <v>73.891944834881485</v>
      </c>
      <c r="BR52" s="8">
        <f t="shared" si="22"/>
        <v>73.725540175113323</v>
      </c>
      <c r="BS52" s="8">
        <f t="shared" si="22"/>
        <v>73.559510258638966</v>
      </c>
      <c r="BT52" s="8">
        <f t="shared" si="22"/>
        <v>73.393854241536502</v>
      </c>
      <c r="BU52" s="8">
        <f t="shared" si="22"/>
        <v>73.228571281784554</v>
      </c>
      <c r="BV52" s="8">
        <f t="shared" si="22"/>
        <v>73.063660539257967</v>
      </c>
      <c r="BW52" s="8">
        <f t="shared" si="22"/>
        <v>72.89912117572355</v>
      </c>
      <c r="BX52" s="8">
        <f t="shared" si="22"/>
        <v>72.734952354835812</v>
      </c>
      <c r="BY52" s="8">
        <f t="shared" si="22"/>
        <v>72.571153242132723</v>
      </c>
      <c r="BZ52" s="8">
        <f t="shared" si="22"/>
        <v>72.407723005031443</v>
      </c>
      <c r="CA52" s="8">
        <f t="shared" si="22"/>
        <v>72.244660812824108</v>
      </c>
      <c r="CB52" s="8">
        <f t="shared" si="22"/>
        <v>72.081965836673632</v>
      </c>
      <c r="CC52" s="8">
        <f t="shared" si="22"/>
        <v>71.919637249609437</v>
      </c>
      <c r="CD52" s="8">
        <f t="shared" si="22"/>
        <v>71.757674226523321</v>
      </c>
      <c r="CE52" s="8">
        <f t="shared" si="22"/>
        <v>71.596075944165193</v>
      </c>
      <c r="CF52" s="8">
        <f t="shared" si="22"/>
        <v>71.434841581138926</v>
      </c>
      <c r="CG52" s="8">
        <f t="shared" si="22"/>
        <v>71.273970317898204</v>
      </c>
      <c r="CH52" s="8">
        <f t="shared" si="22"/>
        <v>71.11346133674229</v>
      </c>
      <c r="CI52" s="8">
        <f t="shared" si="22"/>
        <v>70.953313821811946</v>
      </c>
      <c r="CJ52" s="8">
        <f t="shared" si="22"/>
        <v>70.793526959085227</v>
      </c>
      <c r="CK52" s="8">
        <f t="shared" si="22"/>
        <v>70.63409993637336</v>
      </c>
      <c r="CL52" s="8">
        <f t="shared" si="22"/>
        <v>70.475031943316651</v>
      </c>
      <c r="CM52" s="8">
        <f t="shared" si="22"/>
        <v>70.316322171380293</v>
      </c>
      <c r="CN52" s="8">
        <f t="shared" si="22"/>
        <v>70.157969813850343</v>
      </c>
      <c r="CO52" s="8">
        <f t="shared" si="22"/>
        <v>69.999974065829548</v>
      </c>
      <c r="CP52" s="8">
        <f t="shared" si="22"/>
        <v>69.842334124233304</v>
      </c>
      <c r="CQ52" s="8">
        <f t="shared" si="22"/>
        <v>69.685049187785523</v>
      </c>
      <c r="CR52" s="8">
        <f t="shared" si="22"/>
        <v>69.528118457014628</v>
      </c>
      <c r="CS52" s="8">
        <f t="shared" si="22"/>
        <v>69.371541134249426</v>
      </c>
      <c r="CT52" s="8">
        <f t="shared" si="22"/>
        <v>69.215316423615093</v>
      </c>
      <c r="CU52" s="8">
        <f t="shared" si="22"/>
        <v>69.059443531029103</v>
      </c>
      <c r="CV52" s="8">
        <f t="shared" si="22"/>
        <v>68.903921664197227</v>
      </c>
      <c r="CW52" s="8">
        <f t="shared" si="22"/>
        <v>68.74875003260945</v>
      </c>
      <c r="CX52" s="8">
        <f t="shared" si="22"/>
        <v>68.593927847536008</v>
      </c>
      <c r="CY52" s="8">
        <f t="shared" si="22"/>
        <v>68.439454322023352</v>
      </c>
      <c r="CZ52" s="8">
        <f t="shared" si="22"/>
        <v>68.285328670890152</v>
      </c>
      <c r="DA52" s="8">
        <f t="shared" si="22"/>
        <v>68.13155011072331</v>
      </c>
      <c r="DB52" s="8">
        <f t="shared" si="22"/>
        <v>67.978117859873961</v>
      </c>
      <c r="DC52" s="8">
        <f t="shared" si="22"/>
        <v>67.825031138453525</v>
      </c>
      <c r="DD52" s="8">
        <f t="shared" si="22"/>
        <v>67.672289168329726</v>
      </c>
      <c r="DE52" s="8">
        <f t="shared" si="22"/>
        <v>67.519891173122645</v>
      </c>
      <c r="DF52" s="8">
        <f t="shared" si="22"/>
        <v>67.367836378200764</v>
      </c>
      <c r="DG52" s="8">
        <f t="shared" si="22"/>
        <v>67.216124010677049</v>
      </c>
      <c r="DH52" s="8">
        <f t="shared" si="22"/>
        <v>67.064753299404998</v>
      </c>
      <c r="DI52" s="8">
        <f t="shared" si="22"/>
        <v>66.913723474974731</v>
      </c>
      <c r="DJ52" s="8">
        <f t="shared" si="22"/>
        <v>66.763033769709082</v>
      </c>
      <c r="DK52" s="8">
        <f t="shared" si="22"/>
        <v>66.612683417659696</v>
      </c>
      <c r="DL52" s="8">
        <f t="shared" si="22"/>
        <v>66.462671654603128</v>
      </c>
      <c r="DM52" s="8">
        <f t="shared" si="22"/>
        <v>66.312997718036954</v>
      </c>
      <c r="DN52" s="8">
        <f t="shared" si="22"/>
        <v>66.163660847175933</v>
      </c>
      <c r="DO52" s="8">
        <f t="shared" si="22"/>
        <v>66.014660282948086</v>
      </c>
      <c r="DP52" s="8">
        <f t="shared" si="22"/>
        <v>65.865995267990883</v>
      </c>
      <c r="DQ52" s="8">
        <f t="shared" si="22"/>
        <v>65.717665046647369</v>
      </c>
      <c r="DR52" s="8">
        <f t="shared" si="22"/>
        <v>65.56966886496231</v>
      </c>
      <c r="DS52" s="8">
        <f t="shared" si="22"/>
        <v>65.422005970678413</v>
      </c>
      <c r="DT52" s="8">
        <f t="shared" si="22"/>
        <v>65.274675613232446</v>
      </c>
      <c r="DU52" s="8">
        <f t="shared" si="22"/>
        <v>65.127677043751447</v>
      </c>
      <c r="DV52" s="8">
        <f t="shared" si="22"/>
        <v>64.98100951504891</v>
      </c>
      <c r="DW52" s="8">
        <f t="shared" si="22"/>
        <v>64.834672281621025</v>
      </c>
      <c r="DX52" s="8">
        <f t="shared" si="22"/>
        <v>64.688664599642806</v>
      </c>
      <c r="DY52" s="8">
        <f t="shared" si="22"/>
        <v>64.542985726964403</v>
      </c>
      <c r="DZ52" s="8">
        <f t="shared" si="22"/>
        <v>64.397634923107276</v>
      </c>
      <c r="EA52" s="8">
        <f t="shared" si="22"/>
        <v>64.252611449260442</v>
      </c>
      <c r="EB52" s="8">
        <f t="shared" ref="EB52:GM52" si="23">EA52*(1-$C$43)</f>
        <v>64.107914568276712</v>
      </c>
      <c r="EC52" s="8">
        <f t="shared" si="23"/>
        <v>63.963543544668951</v>
      </c>
      <c r="ED52" s="8">
        <f t="shared" si="23"/>
        <v>63.819497644606358</v>
      </c>
      <c r="EE52" s="8">
        <f t="shared" si="23"/>
        <v>63.675776135910702</v>
      </c>
      <c r="EF52" s="8">
        <f t="shared" si="23"/>
        <v>63.532378288052627</v>
      </c>
      <c r="EG52" s="8">
        <f t="shared" si="23"/>
        <v>63.389303372147928</v>
      </c>
      <c r="EH52" s="8">
        <f t="shared" si="23"/>
        <v>63.246550660953851</v>
      </c>
      <c r="EI52" s="8">
        <f t="shared" si="23"/>
        <v>63.104119428865381</v>
      </c>
      <c r="EJ52" s="8">
        <f t="shared" si="23"/>
        <v>62.962008951911578</v>
      </c>
      <c r="EK52" s="8">
        <f t="shared" si="23"/>
        <v>62.820218507751868</v>
      </c>
      <c r="EL52" s="8">
        <f t="shared" si="23"/>
        <v>62.678747375672408</v>
      </c>
      <c r="EM52" s="8">
        <f t="shared" si="23"/>
        <v>62.537594836582393</v>
      </c>
      <c r="EN52" s="8">
        <f t="shared" si="23"/>
        <v>62.396760173010406</v>
      </c>
      <c r="EO52" s="8">
        <f t="shared" si="23"/>
        <v>62.256242669100786</v>
      </c>
      <c r="EP52" s="8">
        <f t="shared" si="23"/>
        <v>62.116041610609969</v>
      </c>
      <c r="EQ52" s="8">
        <f t="shared" si="23"/>
        <v>61.976156284902871</v>
      </c>
      <c r="ER52" s="8">
        <f t="shared" si="23"/>
        <v>61.836585980949266</v>
      </c>
      <c r="ES52" s="8">
        <f t="shared" si="23"/>
        <v>61.697329989320167</v>
      </c>
      <c r="ET52" s="8">
        <f t="shared" si="23"/>
        <v>61.558387602184219</v>
      </c>
      <c r="EU52" s="8">
        <f t="shared" si="23"/>
        <v>61.419758113304098</v>
      </c>
      <c r="EV52" s="8">
        <f t="shared" si="23"/>
        <v>61.281440818032934</v>
      </c>
      <c r="EW52" s="8">
        <f t="shared" si="23"/>
        <v>61.143435013310722</v>
      </c>
      <c r="EX52" s="8">
        <f t="shared" si="23"/>
        <v>61.005739997660747</v>
      </c>
      <c r="EY52" s="8">
        <f t="shared" si="23"/>
        <v>60.868355071186016</v>
      </c>
      <c r="EZ52" s="8">
        <f t="shared" si="23"/>
        <v>60.731279535565704</v>
      </c>
      <c r="FA52" s="8">
        <f t="shared" si="23"/>
        <v>60.594512694051609</v>
      </c>
      <c r="FB52" s="8">
        <f t="shared" si="23"/>
        <v>60.458053851464605</v>
      </c>
      <c r="FC52" s="8">
        <f t="shared" si="23"/>
        <v>60.321902314191107</v>
      </c>
      <c r="FD52" s="8">
        <f t="shared" si="23"/>
        <v>60.186057390179549</v>
      </c>
      <c r="FE52" s="8">
        <f t="shared" si="23"/>
        <v>60.050518388936865</v>
      </c>
      <c r="FF52" s="8">
        <f t="shared" si="23"/>
        <v>59.915284621524975</v>
      </c>
      <c r="FG52" s="8">
        <f t="shared" si="23"/>
        <v>59.780355400557298</v>
      </c>
      <c r="FH52" s="8">
        <f t="shared" si="23"/>
        <v>59.645730040195239</v>
      </c>
      <c r="FI52" s="8">
        <f t="shared" si="23"/>
        <v>59.511407856144714</v>
      </c>
      <c r="FJ52" s="8">
        <f t="shared" si="23"/>
        <v>59.377388165652675</v>
      </c>
      <c r="FK52" s="8">
        <f t="shared" si="23"/>
        <v>59.243670287503626</v>
      </c>
      <c r="FL52" s="8">
        <f t="shared" si="23"/>
        <v>59.110253542016167</v>
      </c>
      <c r="FM52" s="8">
        <f t="shared" si="23"/>
        <v>58.977137251039544</v>
      </c>
      <c r="FN52" s="8">
        <f t="shared" si="23"/>
        <v>58.844320737950198</v>
      </c>
      <c r="FO52" s="8">
        <f t="shared" si="23"/>
        <v>58.711803327648333</v>
      </c>
      <c r="FP52" s="8">
        <f t="shared" si="23"/>
        <v>58.579584346554469</v>
      </c>
      <c r="FQ52" s="8">
        <f t="shared" si="23"/>
        <v>58.447663122606023</v>
      </c>
      <c r="FR52" s="8">
        <f t="shared" si="23"/>
        <v>58.316038985253911</v>
      </c>
      <c r="FS52" s="8">
        <f t="shared" si="23"/>
        <v>58.184711265459114</v>
      </c>
      <c r="FT52" s="8">
        <f t="shared" si="23"/>
        <v>58.0536792956893</v>
      </c>
      <c r="FU52" s="8">
        <f t="shared" si="23"/>
        <v>57.922942409915407</v>
      </c>
      <c r="FV52" s="8">
        <f t="shared" si="23"/>
        <v>57.792499943608277</v>
      </c>
      <c r="FW52" s="8">
        <f t="shared" si="23"/>
        <v>57.662351233735272</v>
      </c>
      <c r="FX52" s="8">
        <f t="shared" si="23"/>
        <v>57.532495618756897</v>
      </c>
      <c r="FY52" s="8">
        <f t="shared" si="23"/>
        <v>57.402932438623452</v>
      </c>
      <c r="FZ52" s="8">
        <f t="shared" si="23"/>
        <v>57.273661034771671</v>
      </c>
      <c r="GA52" s="8">
        <f t="shared" si="23"/>
        <v>57.14468075012136</v>
      </c>
      <c r="GB52" s="8">
        <f t="shared" si="23"/>
        <v>57.015990929072082</v>
      </c>
      <c r="GC52" s="8">
        <f t="shared" si="23"/>
        <v>56.887590917499807</v>
      </c>
      <c r="GD52" s="8">
        <f t="shared" si="23"/>
        <v>56.759480062753596</v>
      </c>
      <c r="GE52" s="8">
        <f t="shared" si="23"/>
        <v>56.631657713652274</v>
      </c>
      <c r="GF52" s="8">
        <f t="shared" si="23"/>
        <v>56.504123220481127</v>
      </c>
      <c r="GG52" s="8">
        <f t="shared" si="23"/>
        <v>56.376875934988604</v>
      </c>
      <c r="GH52" s="8">
        <f t="shared" si="23"/>
        <v>56.249915210383008</v>
      </c>
      <c r="GI52" s="8">
        <f t="shared" si="23"/>
        <v>56.123240401329227</v>
      </c>
      <c r="GJ52" s="8">
        <f t="shared" si="23"/>
        <v>55.996850863945433</v>
      </c>
      <c r="GK52" s="8">
        <f t="shared" si="23"/>
        <v>55.870745955799826</v>
      </c>
      <c r="GL52" s="8">
        <f t="shared" si="23"/>
        <v>55.744925035907364</v>
      </c>
      <c r="GM52" s="8">
        <f t="shared" si="23"/>
        <v>55.619387464726501</v>
      </c>
      <c r="GN52" s="8">
        <f t="shared" ref="GN52:IY52" si="24">GM52*(1-$C$43)</f>
        <v>55.494132604155936</v>
      </c>
      <c r="GO52" s="8">
        <f t="shared" si="24"/>
        <v>55.369159817531376</v>
      </c>
      <c r="GP52" s="8">
        <f t="shared" si="24"/>
        <v>55.244468469622291</v>
      </c>
      <c r="GQ52" s="8">
        <f t="shared" si="24"/>
        <v>55.120057926628697</v>
      </c>
      <c r="GR52" s="8">
        <f t="shared" si="24"/>
        <v>54.995927556177925</v>
      </c>
      <c r="GS52" s="8">
        <f t="shared" si="24"/>
        <v>54.872076727321414</v>
      </c>
      <c r="GT52" s="8">
        <f t="shared" si="24"/>
        <v>54.748504810531486</v>
      </c>
      <c r="GU52" s="8">
        <f t="shared" si="24"/>
        <v>54.625211177698169</v>
      </c>
      <c r="GV52" s="8">
        <f t="shared" si="24"/>
        <v>54.502195202125989</v>
      </c>
      <c r="GW52" s="8">
        <f t="shared" si="24"/>
        <v>54.379456258530801</v>
      </c>
      <c r="GX52" s="8">
        <f t="shared" si="24"/>
        <v>54.256993723036587</v>
      </c>
      <c r="GY52" s="8">
        <f t="shared" si="24"/>
        <v>54.13480697317231</v>
      </c>
      <c r="GZ52" s="8">
        <f t="shared" si="24"/>
        <v>54.012895387868724</v>
      </c>
      <c r="HA52" s="8">
        <f t="shared" si="24"/>
        <v>53.891258347455242</v>
      </c>
      <c r="HB52" s="8">
        <f t="shared" si="24"/>
        <v>53.769895233656769</v>
      </c>
      <c r="HC52" s="8">
        <f t="shared" si="24"/>
        <v>53.648805429590574</v>
      </c>
      <c r="HD52" s="8">
        <f t="shared" si="24"/>
        <v>53.527988319763132</v>
      </c>
      <c r="HE52" s="8">
        <f t="shared" si="24"/>
        <v>53.407443290067022</v>
      </c>
      <c r="HF52" s="8">
        <f t="shared" si="24"/>
        <v>53.287169727777787</v>
      </c>
      <c r="HG52" s="8">
        <f t="shared" si="24"/>
        <v>53.167167021550831</v>
      </c>
      <c r="HH52" s="8">
        <f t="shared" si="24"/>
        <v>53.047434561418299</v>
      </c>
      <c r="HI52" s="8">
        <f t="shared" si="24"/>
        <v>52.927971738785985</v>
      </c>
      <c r="HJ52" s="8">
        <f t="shared" si="24"/>
        <v>52.80877794643024</v>
      </c>
      <c r="HK52" s="8">
        <f t="shared" si="24"/>
        <v>52.689852578494879</v>
      </c>
      <c r="HL52" s="8">
        <f t="shared" si="24"/>
        <v>52.571195030488106</v>
      </c>
      <c r="HM52" s="8">
        <f t="shared" si="24"/>
        <v>52.452804699279447</v>
      </c>
      <c r="HN52" s="8">
        <f t="shared" si="24"/>
        <v>52.334680983096668</v>
      </c>
      <c r="HO52" s="8">
        <f t="shared" si="24"/>
        <v>52.216823281522736</v>
      </c>
      <c r="HP52" s="8">
        <f t="shared" si="24"/>
        <v>52.099230995492746</v>
      </c>
      <c r="HQ52" s="8">
        <f t="shared" si="24"/>
        <v>51.981903527290896</v>
      </c>
      <c r="HR52" s="8">
        <f t="shared" si="24"/>
        <v>51.864840280547433</v>
      </c>
      <c r="HS52" s="8">
        <f t="shared" si="24"/>
        <v>51.748040660235638</v>
      </c>
      <c r="HT52" s="8">
        <f t="shared" si="24"/>
        <v>51.631504072668783</v>
      </c>
      <c r="HU52" s="8">
        <f t="shared" si="24"/>
        <v>51.515229925497131</v>
      </c>
      <c r="HV52" s="8">
        <f t="shared" si="24"/>
        <v>51.399217627704907</v>
      </c>
      <c r="HW52" s="8">
        <f t="shared" si="24"/>
        <v>51.283466589607315</v>
      </c>
      <c r="HX52" s="8">
        <f t="shared" si="24"/>
        <v>51.167976222847514</v>
      </c>
      <c r="HY52" s="8">
        <f t="shared" si="24"/>
        <v>51.052745940393663</v>
      </c>
      <c r="HZ52" s="8">
        <f t="shared" si="24"/>
        <v>50.937775156535892</v>
      </c>
      <c r="IA52" s="8">
        <f t="shared" si="24"/>
        <v>50.823063286883375</v>
      </c>
      <c r="IB52" s="8">
        <f t="shared" si="24"/>
        <v>50.708609748361312</v>
      </c>
      <c r="IC52" s="8">
        <f t="shared" si="24"/>
        <v>50.594413959207998</v>
      </c>
      <c r="ID52" s="8">
        <f t="shared" si="24"/>
        <v>50.480475338971857</v>
      </c>
      <c r="IE52" s="8">
        <f t="shared" si="24"/>
        <v>50.366793308508491</v>
      </c>
      <c r="IF52" s="8">
        <f t="shared" si="24"/>
        <v>50.253367289977732</v>
      </c>
      <c r="IG52" s="8">
        <f t="shared" si="24"/>
        <v>50.140196706840698</v>
      </c>
      <c r="IH52" s="8">
        <f t="shared" si="24"/>
        <v>50.02728098385689</v>
      </c>
      <c r="II52" s="8">
        <f t="shared" si="24"/>
        <v>49.914619547081244</v>
      </c>
      <c r="IJ52" s="8">
        <f t="shared" si="24"/>
        <v>49.802211823861214</v>
      </c>
      <c r="IK52" s="8">
        <f t="shared" si="24"/>
        <v>49.690057242833873</v>
      </c>
      <c r="IL52" s="8">
        <f t="shared" si="24"/>
        <v>49.578155233923013</v>
      </c>
      <c r="IM52" s="8">
        <f t="shared" si="24"/>
        <v>49.466505228336217</v>
      </c>
      <c r="IN52" s="8">
        <f t="shared" si="24"/>
        <v>49.355106658562001</v>
      </c>
      <c r="IO52" s="8">
        <f t="shared" si="24"/>
        <v>49.243958958366917</v>
      </c>
      <c r="IP52" s="8">
        <f t="shared" si="24"/>
        <v>49.133061562792676</v>
      </c>
      <c r="IQ52" s="8">
        <f t="shared" si="24"/>
        <v>49.022413908153268</v>
      </c>
      <c r="IR52" s="8">
        <f t="shared" si="24"/>
        <v>48.912015432032106</v>
      </c>
      <c r="IS52" s="8">
        <f t="shared" si="24"/>
        <v>48.801865573279166</v>
      </c>
      <c r="IT52" s="8">
        <f t="shared" si="24"/>
        <v>48.691963772008137</v>
      </c>
      <c r="IU52" s="8">
        <f t="shared" si="24"/>
        <v>48.582309469593575</v>
      </c>
      <c r="IV52" s="8">
        <f t="shared" si="24"/>
        <v>48.472902108668052</v>
      </c>
      <c r="IW52" s="8">
        <f t="shared" si="24"/>
        <v>48.363741133119326</v>
      </c>
      <c r="IX52" s="8">
        <f t="shared" si="24"/>
        <v>48.254825988087539</v>
      </c>
      <c r="IY52" s="8">
        <f t="shared" si="24"/>
        <v>48.146156119962363</v>
      </c>
      <c r="IZ52" s="8">
        <f t="shared" ref="IZ52:LK52" si="25">IY52*(1-$C$43)</f>
        <v>48.037730976380203</v>
      </c>
      <c r="JA52" s="8">
        <f t="shared" si="25"/>
        <v>47.92955000622139</v>
      </c>
      <c r="JB52" s="8">
        <f t="shared" si="25"/>
        <v>47.821612659607375</v>
      </c>
      <c r="JC52" s="8">
        <f t="shared" si="25"/>
        <v>47.713918387897941</v>
      </c>
      <c r="JD52" s="8">
        <f t="shared" si="25"/>
        <v>47.606466643688393</v>
      </c>
      <c r="JE52" s="8">
        <f t="shared" si="25"/>
        <v>47.499256880806804</v>
      </c>
      <c r="JF52" s="8">
        <f t="shared" si="25"/>
        <v>47.392288554311229</v>
      </c>
      <c r="JG52" s="8">
        <f t="shared" si="25"/>
        <v>47.285561120486918</v>
      </c>
      <c r="JH52" s="8">
        <f t="shared" si="25"/>
        <v>47.179074036843581</v>
      </c>
      <c r="JI52" s="8">
        <f t="shared" si="25"/>
        <v>47.072826762112605</v>
      </c>
      <c r="JJ52" s="8">
        <f t="shared" si="25"/>
        <v>46.966818756244329</v>
      </c>
      <c r="JK52" s="8">
        <f t="shared" si="25"/>
        <v>46.861049480405264</v>
      </c>
      <c r="JL52" s="8">
        <f t="shared" si="25"/>
        <v>46.75551839697539</v>
      </c>
      <c r="JM52" s="8">
        <f t="shared" si="25"/>
        <v>46.650224969545398</v>
      </c>
      <c r="JN52" s="8">
        <f t="shared" si="25"/>
        <v>46.54516866291398</v>
      </c>
      <c r="JO52" s="8">
        <f t="shared" si="25"/>
        <v>46.440348943085098</v>
      </c>
      <c r="JP52" s="8">
        <f t="shared" si="25"/>
        <v>46.335765277265267</v>
      </c>
      <c r="JQ52" s="8">
        <f t="shared" si="25"/>
        <v>46.231417133860866</v>
      </c>
      <c r="JR52" s="8">
        <f t="shared" si="25"/>
        <v>46.127303982475411</v>
      </c>
      <c r="JS52" s="8">
        <f t="shared" si="25"/>
        <v>46.023425293906875</v>
      </c>
      <c r="JT52" s="8">
        <f t="shared" si="25"/>
        <v>45.919780540144998</v>
      </c>
      <c r="JU52" s="8">
        <f t="shared" si="25"/>
        <v>45.81636919436859</v>
      </c>
      <c r="JV52" s="8">
        <f t="shared" si="25"/>
        <v>45.71319073094287</v>
      </c>
      <c r="JW52" s="8">
        <f t="shared" si="25"/>
        <v>45.610244625416783</v>
      </c>
      <c r="JX52" s="8">
        <f t="shared" si="25"/>
        <v>45.507530354520341</v>
      </c>
      <c r="JY52" s="8">
        <f t="shared" si="25"/>
        <v>45.405047396161962</v>
      </c>
      <c r="JZ52" s="8">
        <f t="shared" si="25"/>
        <v>45.302795229425804</v>
      </c>
      <c r="KA52" s="8">
        <f t="shared" si="25"/>
        <v>45.200773334569135</v>
      </c>
      <c r="KB52" s="8">
        <f t="shared" si="25"/>
        <v>45.098981193019682</v>
      </c>
      <c r="KC52" s="8">
        <f t="shared" si="25"/>
        <v>44.997418287373002</v>
      </c>
      <c r="KD52" s="8">
        <f t="shared" si="25"/>
        <v>44.896084101389839</v>
      </c>
      <c r="KE52" s="8">
        <f t="shared" si="25"/>
        <v>44.794978119993509</v>
      </c>
      <c r="KF52" s="8">
        <f t="shared" si="25"/>
        <v>44.69409982926728</v>
      </c>
      <c r="KG52" s="8">
        <f t="shared" si="25"/>
        <v>44.593448716451768</v>
      </c>
      <c r="KH52" s="8">
        <f t="shared" si="25"/>
        <v>44.493024269942318</v>
      </c>
      <c r="KI52" s="8">
        <f t="shared" si="25"/>
        <v>44.392825979286407</v>
      </c>
      <c r="KJ52" s="8">
        <f t="shared" si="25"/>
        <v>44.29285333518105</v>
      </c>
      <c r="KK52" s="8">
        <f t="shared" si="25"/>
        <v>44.19310582947022</v>
      </c>
      <c r="KL52" s="8">
        <f t="shared" si="25"/>
        <v>44.093582955142253</v>
      </c>
      <c r="KM52" s="8">
        <f t="shared" si="25"/>
        <v>43.994284206327272</v>
      </c>
      <c r="KN52" s="8">
        <f t="shared" si="25"/>
        <v>43.89520907829462</v>
      </c>
      <c r="KO52" s="8">
        <f t="shared" si="25"/>
        <v>43.796357067450302</v>
      </c>
      <c r="KP52" s="8">
        <f t="shared" si="25"/>
        <v>43.697727671334405</v>
      </c>
      <c r="KQ52" s="8">
        <f t="shared" si="25"/>
        <v>43.599320388618558</v>
      </c>
      <c r="KR52" s="8">
        <f t="shared" si="25"/>
        <v>43.501134719103391</v>
      </c>
      <c r="KS52" s="8">
        <f t="shared" si="25"/>
        <v>43.40317016371597</v>
      </c>
      <c r="KT52" s="8">
        <f t="shared" si="25"/>
        <v>43.305426224507279</v>
      </c>
      <c r="KU52" s="8">
        <f t="shared" si="25"/>
        <v>43.207902404649687</v>
      </c>
      <c r="KV52" s="8">
        <f t="shared" si="25"/>
        <v>43.110598208434418</v>
      </c>
      <c r="KW52" s="8">
        <f t="shared" si="25"/>
        <v>43.013513141269023</v>
      </c>
      <c r="KX52" s="8">
        <f t="shared" si="25"/>
        <v>42.916646709674886</v>
      </c>
      <c r="KY52" s="8">
        <f t="shared" si="25"/>
        <v>42.819998421284694</v>
      </c>
      <c r="KZ52" s="8">
        <f t="shared" si="25"/>
        <v>42.723567784839958</v>
      </c>
      <c r="LA52" s="8">
        <f t="shared" si="25"/>
        <v>42.627354310188494</v>
      </c>
      <c r="LB52" s="8">
        <f t="shared" si="25"/>
        <v>42.53135750828195</v>
      </c>
      <c r="LC52" s="8">
        <f t="shared" si="25"/>
        <v>42.435576891173298</v>
      </c>
      <c r="LD52" s="8">
        <f t="shared" si="25"/>
        <v>42.340011972014373</v>
      </c>
      <c r="LE52" s="8">
        <f t="shared" si="25"/>
        <v>42.244662265053393</v>
      </c>
      <c r="LF52" s="8">
        <f t="shared" si="25"/>
        <v>42.149527285632487</v>
      </c>
      <c r="LG52" s="8">
        <f t="shared" si="25"/>
        <v>42.054606550185241</v>
      </c>
      <c r="LH52" s="8">
        <f t="shared" si="25"/>
        <v>41.959899576234221</v>
      </c>
      <c r="LI52" s="8">
        <f t="shared" si="25"/>
        <v>41.865405882388544</v>
      </c>
      <c r="LJ52" s="8">
        <f t="shared" si="25"/>
        <v>41.771124988341406</v>
      </c>
      <c r="LK52" s="8">
        <f t="shared" si="25"/>
        <v>41.677056414867657</v>
      </c>
      <c r="LL52" s="8">
        <f t="shared" ref="LL52:NW52" si="26">LK52*(1-$C$43)</f>
        <v>41.583199683821377</v>
      </c>
      <c r="LM52" s="8">
        <f t="shared" si="26"/>
        <v>41.489554318133408</v>
      </c>
      <c r="LN52" s="8">
        <f t="shared" si="26"/>
        <v>41.396119841808968</v>
      </c>
      <c r="LO52" s="8">
        <f t="shared" si="26"/>
        <v>41.302895779925215</v>
      </c>
      <c r="LP52" s="8">
        <f t="shared" si="26"/>
        <v>41.209881658628824</v>
      </c>
      <c r="LQ52" s="8">
        <f t="shared" si="26"/>
        <v>41.117077005133588</v>
      </c>
      <c r="LR52" s="8">
        <f t="shared" si="26"/>
        <v>41.024481347718023</v>
      </c>
      <c r="LS52" s="8">
        <f t="shared" si="26"/>
        <v>40.932094215722962</v>
      </c>
      <c r="LT52" s="8">
        <f t="shared" si="26"/>
        <v>40.839915139549156</v>
      </c>
      <c r="LU52" s="8">
        <f t="shared" si="26"/>
        <v>40.747943650654889</v>
      </c>
      <c r="LV52" s="8">
        <f t="shared" si="26"/>
        <v>40.656179281553612</v>
      </c>
      <c r="LW52" s="8">
        <f t="shared" si="26"/>
        <v>40.564621565811549</v>
      </c>
      <c r="LX52" s="8">
        <f t="shared" si="26"/>
        <v>40.473270038045342</v>
      </c>
      <c r="LY52" s="8">
        <f t="shared" si="26"/>
        <v>40.382124233919662</v>
      </c>
      <c r="LZ52" s="8">
        <f t="shared" si="26"/>
        <v>40.291183690144877</v>
      </c>
      <c r="MA52" s="8">
        <f t="shared" si="26"/>
        <v>40.200447944474668</v>
      </c>
      <c r="MB52" s="8">
        <f t="shared" si="26"/>
        <v>40.109916535703711</v>
      </c>
      <c r="MC52" s="8">
        <f t="shared" si="26"/>
        <v>40.019589003665303</v>
      </c>
      <c r="MD52" s="8">
        <f t="shared" si="26"/>
        <v>39.929464889229045</v>
      </c>
      <c r="ME52" s="8">
        <f t="shared" si="26"/>
        <v>39.839543734298502</v>
      </c>
      <c r="MF52" s="8">
        <f t="shared" si="26"/>
        <v>39.749825081808858</v>
      </c>
      <c r="MG52" s="8">
        <f t="shared" si="26"/>
        <v>39.660308475724626</v>
      </c>
      <c r="MH52" s="8">
        <f t="shared" si="26"/>
        <v>39.570993461037297</v>
      </c>
      <c r="MI52" s="8">
        <f t="shared" si="26"/>
        <v>39.481879583763039</v>
      </c>
      <c r="MJ52" s="8">
        <f t="shared" si="26"/>
        <v>39.392966390940401</v>
      </c>
      <c r="MK52" s="8">
        <f t="shared" si="26"/>
        <v>39.304253430628002</v>
      </c>
      <c r="ML52" s="8">
        <f t="shared" si="26"/>
        <v>39.215740251902226</v>
      </c>
      <c r="MM52" s="8">
        <f t="shared" si="26"/>
        <v>39.127426404854944</v>
      </c>
      <c r="MN52" s="8">
        <f t="shared" si="26"/>
        <v>39.039311440591213</v>
      </c>
      <c r="MO52" s="8">
        <f t="shared" si="26"/>
        <v>38.951394911226998</v>
      </c>
      <c r="MP52" s="8">
        <f t="shared" si="26"/>
        <v>38.863676369886917</v>
      </c>
      <c r="MQ52" s="8">
        <f t="shared" si="26"/>
        <v>38.776155370701929</v>
      </c>
      <c r="MR52" s="8">
        <f t="shared" si="26"/>
        <v>38.688831468807109</v>
      </c>
      <c r="MS52" s="8">
        <f t="shared" si="26"/>
        <v>38.601704220339357</v>
      </c>
      <c r="MT52" s="8">
        <f t="shared" si="26"/>
        <v>38.51477318243515</v>
      </c>
      <c r="MU52" s="8">
        <f t="shared" si="26"/>
        <v>38.428037913228302</v>
      </c>
      <c r="MV52" s="8">
        <f t="shared" si="26"/>
        <v>38.341497971847708</v>
      </c>
      <c r="MW52" s="8">
        <f t="shared" si="26"/>
        <v>38.255152918415106</v>
      </c>
      <c r="MX52" s="8">
        <f t="shared" si="26"/>
        <v>38.169002314042835</v>
      </c>
      <c r="MY52" s="8">
        <f t="shared" si="26"/>
        <v>38.083045720831606</v>
      </c>
      <c r="MZ52" s="8">
        <f t="shared" si="26"/>
        <v>37.997282701868293</v>
      </c>
      <c r="NA52" s="8">
        <f t="shared" si="26"/>
        <v>37.911712821223688</v>
      </c>
      <c r="NB52" s="8">
        <f t="shared" si="26"/>
        <v>37.826335643950294</v>
      </c>
      <c r="NC52" s="8">
        <f t="shared" si="26"/>
        <v>37.741150736080115</v>
      </c>
      <c r="ND52" s="8">
        <f t="shared" si="26"/>
        <v>37.656157664622462</v>
      </c>
      <c r="NE52" s="8">
        <f t="shared" si="26"/>
        <v>37.571355997561731</v>
      </c>
      <c r="NF52" s="8">
        <f t="shared" si="26"/>
        <v>37.486745303855223</v>
      </c>
      <c r="NG52" s="8">
        <f t="shared" si="26"/>
        <v>37.402325153430937</v>
      </c>
      <c r="NH52" s="8">
        <f t="shared" si="26"/>
        <v>37.318095117185408</v>
      </c>
      <c r="NI52" s="8">
        <f t="shared" si="26"/>
        <v>37.234054766981508</v>
      </c>
      <c r="NJ52" s="8">
        <f t="shared" si="26"/>
        <v>37.150203675646267</v>
      </c>
      <c r="NK52" s="8">
        <f t="shared" si="26"/>
        <v>37.066541416968711</v>
      </c>
      <c r="NL52" s="8">
        <f t="shared" si="26"/>
        <v>36.983067565697695</v>
      </c>
      <c r="NM52" s="8">
        <f t="shared" si="26"/>
        <v>36.899781697539744</v>
      </c>
      <c r="NN52" s="8">
        <f t="shared" si="26"/>
        <v>36.816683389156886</v>
      </c>
      <c r="NO52" s="8">
        <f t="shared" si="26"/>
        <v>36.733772218164503</v>
      </c>
      <c r="NP52" s="8">
        <f t="shared" si="26"/>
        <v>36.651047763129199</v>
      </c>
      <c r="NQ52" s="8">
        <f t="shared" si="26"/>
        <v>36.568509603566632</v>
      </c>
      <c r="NR52" s="8">
        <f t="shared" si="26"/>
        <v>36.486157319939402</v>
      </c>
      <c r="NS52" s="8">
        <f t="shared" si="26"/>
        <v>36.403990493654895</v>
      </c>
      <c r="NT52" s="8">
        <f t="shared" si="26"/>
        <v>36.322008707063183</v>
      </c>
      <c r="NU52" s="8">
        <f t="shared" si="26"/>
        <v>36.240211543454876</v>
      </c>
      <c r="NV52" s="8">
        <f t="shared" si="26"/>
        <v>36.158598587059018</v>
      </c>
      <c r="NW52" s="8">
        <f t="shared" si="26"/>
        <v>36.077169423040957</v>
      </c>
      <c r="NX52" s="8">
        <f t="shared" ref="NX52:QI52" si="27">NW52*(1-$C$43)</f>
        <v>35.995923637500269</v>
      </c>
      <c r="NY52" s="8">
        <f t="shared" si="27"/>
        <v>35.914860817468615</v>
      </c>
      <c r="NZ52" s="8">
        <f t="shared" si="27"/>
        <v>35.833980550907675</v>
      </c>
      <c r="OA52" s="8">
        <f t="shared" si="27"/>
        <v>35.753282426707031</v>
      </c>
      <c r="OB52" s="8">
        <f t="shared" si="27"/>
        <v>35.672766034682084</v>
      </c>
      <c r="OC52" s="8">
        <f t="shared" si="27"/>
        <v>35.592430965571978</v>
      </c>
      <c r="OD52" s="8">
        <f t="shared" si="27"/>
        <v>35.512276811037509</v>
      </c>
      <c r="OE52" s="8">
        <f t="shared" si="27"/>
        <v>35.43230316365905</v>
      </c>
      <c r="OF52" s="8">
        <f t="shared" si="27"/>
        <v>35.352509616934491</v>
      </c>
      <c r="OG52" s="8">
        <f t="shared" si="27"/>
        <v>35.272895765277156</v>
      </c>
      <c r="OH52" s="8">
        <f t="shared" si="27"/>
        <v>35.193461204013751</v>
      </c>
      <c r="OI52" s="8">
        <f t="shared" si="27"/>
        <v>35.114205529382311</v>
      </c>
      <c r="OJ52" s="8">
        <f t="shared" si="27"/>
        <v>35.035128338530143</v>
      </c>
      <c r="OK52" s="8">
        <f t="shared" si="27"/>
        <v>34.95622922951177</v>
      </c>
      <c r="OL52" s="8">
        <f t="shared" si="27"/>
        <v>34.87750780128691</v>
      </c>
      <c r="OM52" s="8">
        <f t="shared" si="27"/>
        <v>34.79896365371841</v>
      </c>
      <c r="ON52" s="8">
        <f t="shared" si="27"/>
        <v>34.720596387570232</v>
      </c>
      <c r="OO52" s="8">
        <f t="shared" si="27"/>
        <v>34.64240560450542</v>
      </c>
      <c r="OP52" s="8">
        <f t="shared" si="27"/>
        <v>34.564390907084075</v>
      </c>
      <c r="OQ52" s="8">
        <f t="shared" si="27"/>
        <v>34.48655189876132</v>
      </c>
      <c r="OR52" s="8">
        <f t="shared" si="27"/>
        <v>34.40888818388531</v>
      </c>
      <c r="OS52" s="8">
        <f t="shared" si="27"/>
        <v>34.331399367695198</v>
      </c>
      <c r="OT52" s="8">
        <f t="shared" si="27"/>
        <v>34.254085056319148</v>
      </c>
      <c r="OU52" s="8">
        <f t="shared" si="27"/>
        <v>34.176944856772316</v>
      </c>
      <c r="OV52" s="8">
        <f t="shared" si="27"/>
        <v>34.099978376954866</v>
      </c>
      <c r="OW52" s="8">
        <f t="shared" si="27"/>
        <v>34.023185225649961</v>
      </c>
      <c r="OX52" s="8">
        <f t="shared" si="27"/>
        <v>33.946565012521795</v>
      </c>
      <c r="OY52" s="8">
        <f t="shared" si="27"/>
        <v>33.870117348113595</v>
      </c>
      <c r="OZ52" s="8">
        <f t="shared" si="27"/>
        <v>33.793841843845641</v>
      </c>
      <c r="PA52" s="8">
        <f t="shared" si="27"/>
        <v>33.717738112013301</v>
      </c>
      <c r="PB52" s="8">
        <f t="shared" si="27"/>
        <v>33.641805765785044</v>
      </c>
      <c r="PC52" s="8">
        <f t="shared" si="27"/>
        <v>33.566044419200495</v>
      </c>
      <c r="PD52" s="8">
        <f t="shared" si="27"/>
        <v>33.490453687168454</v>
      </c>
      <c r="PE52" s="8">
        <f t="shared" si="27"/>
        <v>33.415033185464949</v>
      </c>
      <c r="PF52" s="8">
        <f t="shared" si="27"/>
        <v>33.339782530731284</v>
      </c>
      <c r="PG52" s="8">
        <f t="shared" si="27"/>
        <v>33.264701340472079</v>
      </c>
      <c r="PH52" s="8">
        <f t="shared" si="27"/>
        <v>33.189789233053332</v>
      </c>
      <c r="PI52" s="8">
        <f t="shared" si="27"/>
        <v>33.115045827700499</v>
      </c>
      <c r="PJ52" s="8">
        <f t="shared" si="27"/>
        <v>33.040470744496517</v>
      </c>
      <c r="PK52" s="8">
        <f t="shared" si="27"/>
        <v>32.966063604379912</v>
      </c>
      <c r="PL52" s="8">
        <f t="shared" si="27"/>
        <v>32.891824029142846</v>
      </c>
      <c r="PM52" s="8">
        <f t="shared" si="27"/>
        <v>32.817751641429219</v>
      </c>
      <c r="PN52" s="8">
        <f t="shared" si="27"/>
        <v>32.743846064732722</v>
      </c>
      <c r="PO52" s="8">
        <f t="shared" si="27"/>
        <v>32.67010692339494</v>
      </c>
      <c r="PP52" s="8">
        <f t="shared" si="27"/>
        <v>32.596533842603456</v>
      </c>
      <c r="PQ52" s="8">
        <f t="shared" si="27"/>
        <v>32.52312644838991</v>
      </c>
      <c r="PR52" s="8">
        <f t="shared" si="27"/>
        <v>32.449884367628137</v>
      </c>
      <c r="PS52" s="8">
        <f t="shared" si="27"/>
        <v>32.376807228032234</v>
      </c>
      <c r="PT52" s="8">
        <f t="shared" si="27"/>
        <v>32.303894658154704</v>
      </c>
      <c r="PU52" s="8">
        <f t="shared" si="27"/>
        <v>32.23114628738454</v>
      </c>
      <c r="PV52" s="8">
        <f t="shared" si="27"/>
        <v>32.158561745945349</v>
      </c>
      <c r="PW52" s="8">
        <f t="shared" si="27"/>
        <v>32.086140664893477</v>
      </c>
      <c r="PX52" s="8">
        <f t="shared" si="27"/>
        <v>32.01388267611614</v>
      </c>
      <c r="PY52" s="8">
        <f t="shared" si="27"/>
        <v>31.941787412329525</v>
      </c>
      <c r="PZ52" s="8">
        <f t="shared" si="27"/>
        <v>31.869854507076958</v>
      </c>
      <c r="QA52" s="8">
        <f t="shared" si="27"/>
        <v>31.798083594727022</v>
      </c>
      <c r="QB52" s="8">
        <f t="shared" si="27"/>
        <v>31.726474310471694</v>
      </c>
      <c r="QC52" s="8">
        <f t="shared" si="27"/>
        <v>31.655026290324511</v>
      </c>
      <c r="QD52" s="8">
        <f t="shared" si="27"/>
        <v>31.583739171118697</v>
      </c>
      <c r="QE52" s="8">
        <f t="shared" si="27"/>
        <v>31.512612590505338</v>
      </c>
      <c r="QF52" s="8">
        <f t="shared" si="27"/>
        <v>31.44164618695152</v>
      </c>
      <c r="QG52" s="8">
        <f t="shared" si="27"/>
        <v>31.370839599738503</v>
      </c>
      <c r="QH52" s="8">
        <f t="shared" si="27"/>
        <v>31.300192468959889</v>
      </c>
      <c r="QI52" s="8">
        <f t="shared" si="27"/>
        <v>31.229704435519789</v>
      </c>
      <c r="QJ52" s="8">
        <f t="shared" ref="QJ52:SU52" si="28">QI52*(1-$C$43)</f>
        <v>31.159375141130997</v>
      </c>
      <c r="QK52" s="8">
        <f t="shared" si="28"/>
        <v>31.089204228313168</v>
      </c>
      <c r="QL52" s="8">
        <f t="shared" si="28"/>
        <v>31.019191340391007</v>
      </c>
      <c r="QM52" s="8">
        <f t="shared" si="28"/>
        <v>30.949336121492447</v>
      </c>
      <c r="QN52" s="8">
        <f t="shared" si="28"/>
        <v>30.879638216546844</v>
      </c>
      <c r="QO52" s="8">
        <f t="shared" si="28"/>
        <v>30.81009727128318</v>
      </c>
      <c r="QP52" s="8">
        <f t="shared" si="28"/>
        <v>30.740712932228249</v>
      </c>
      <c r="QQ52" s="8">
        <f t="shared" si="28"/>
        <v>30.671484846704871</v>
      </c>
      <c r="QR52" s="8">
        <f t="shared" si="28"/>
        <v>30.602412662830091</v>
      </c>
      <c r="QS52" s="8">
        <f t="shared" si="28"/>
        <v>30.533496029513397</v>
      </c>
      <c r="QT52" s="8">
        <f t="shared" si="28"/>
        <v>30.464734596454932</v>
      </c>
      <c r="QU52" s="8">
        <f t="shared" si="28"/>
        <v>30.396128014143713</v>
      </c>
      <c r="QV52" s="8">
        <f t="shared" si="28"/>
        <v>30.327675933855861</v>
      </c>
      <c r="QW52" s="8">
        <f t="shared" si="28"/>
        <v>30.259378007652817</v>
      </c>
      <c r="QX52" s="8">
        <f t="shared" si="28"/>
        <v>30.191233888379582</v>
      </c>
      <c r="QY52" s="8">
        <f t="shared" si="28"/>
        <v>30.12324322966295</v>
      </c>
      <c r="QZ52" s="8">
        <f t="shared" si="28"/>
        <v>30.055405685909747</v>
      </c>
      <c r="RA52" s="8">
        <f t="shared" si="28"/>
        <v>29.987720912305079</v>
      </c>
      <c r="RB52" s="8">
        <f t="shared" si="28"/>
        <v>29.920188564810566</v>
      </c>
      <c r="RC52" s="8">
        <f t="shared" si="28"/>
        <v>29.852808300162611</v>
      </c>
      <c r="RD52" s="8">
        <f t="shared" si="28"/>
        <v>29.785579775870644</v>
      </c>
      <c r="RE52" s="8">
        <f t="shared" si="28"/>
        <v>29.718502650215381</v>
      </c>
      <c r="RF52" s="8">
        <f t="shared" si="28"/>
        <v>29.651576582247095</v>
      </c>
      <c r="RG52" s="8">
        <f t="shared" si="28"/>
        <v>29.584801231783874</v>
      </c>
      <c r="RH52" s="8">
        <f t="shared" si="28"/>
        <v>29.518176259409895</v>
      </c>
      <c r="RI52" s="8">
        <f t="shared" si="28"/>
        <v>29.451701326473703</v>
      </c>
      <c r="RJ52" s="8">
        <f t="shared" si="28"/>
        <v>29.385376095086482</v>
      </c>
      <c r="RK52" s="8">
        <f t="shared" si="28"/>
        <v>29.319200228120344</v>
      </c>
      <c r="RL52" s="8">
        <f t="shared" si="28"/>
        <v>29.253173389206616</v>
      </c>
      <c r="RM52" s="8">
        <f t="shared" si="28"/>
        <v>29.187295242734123</v>
      </c>
      <c r="RN52" s="8">
        <f t="shared" si="28"/>
        <v>29.121565453847484</v>
      </c>
      <c r="RO52" s="8">
        <f t="shared" si="28"/>
        <v>29.055983688445419</v>
      </c>
      <c r="RP52" s="8">
        <f t="shared" si="28"/>
        <v>28.990549613179038</v>
      </c>
      <c r="RQ52" s="8">
        <f t="shared" si="28"/>
        <v>28.925262895450157</v>
      </c>
      <c r="RR52" s="8">
        <f t="shared" si="28"/>
        <v>28.860123203409604</v>
      </c>
      <c r="RS52" s="8">
        <f t="shared" si="28"/>
        <v>28.795130205955523</v>
      </c>
      <c r="RT52" s="8">
        <f t="shared" si="28"/>
        <v>28.730283572731711</v>
      </c>
      <c r="RU52" s="8">
        <f t="shared" si="28"/>
        <v>28.665582974125918</v>
      </c>
      <c r="RV52" s="8">
        <f t="shared" si="28"/>
        <v>28.601028081268186</v>
      </c>
      <c r="RW52" s="8">
        <f t="shared" si="28"/>
        <v>28.536618566029169</v>
      </c>
      <c r="RX52" s="8">
        <f t="shared" si="28"/>
        <v>28.472354101018471</v>
      </c>
      <c r="RY52" s="8">
        <f t="shared" si="28"/>
        <v>28.408234359582977</v>
      </c>
      <c r="RZ52" s="8">
        <f t="shared" si="28"/>
        <v>28.344259015805196</v>
      </c>
      <c r="SA52" s="8">
        <f t="shared" si="28"/>
        <v>28.280427744501601</v>
      </c>
      <c r="SB52" s="8">
        <f t="shared" si="28"/>
        <v>28.216740221220984</v>
      </c>
      <c r="SC52" s="8">
        <f t="shared" si="28"/>
        <v>28.153196122242793</v>
      </c>
      <c r="SD52" s="8">
        <f t="shared" si="28"/>
        <v>28.089795124575502</v>
      </c>
      <c r="SE52" s="8">
        <f t="shared" si="28"/>
        <v>28.026536905954959</v>
      </c>
      <c r="SF52" s="8">
        <f t="shared" si="28"/>
        <v>27.963421144842748</v>
      </c>
      <c r="SG52" s="8">
        <f t="shared" si="28"/>
        <v>27.90044752042456</v>
      </c>
      <c r="SH52" s="8">
        <f t="shared" si="28"/>
        <v>27.837615712608564</v>
      </c>
      <c r="SI52" s="8">
        <f t="shared" si="28"/>
        <v>27.774925402023769</v>
      </c>
      <c r="SJ52" s="8">
        <f t="shared" si="28"/>
        <v>27.71237627001841</v>
      </c>
      <c r="SK52" s="8">
        <f t="shared" si="28"/>
        <v>27.64996799865833</v>
      </c>
      <c r="SL52" s="8">
        <f t="shared" si="28"/>
        <v>27.58770027072535</v>
      </c>
      <c r="SM52" s="8">
        <f t="shared" si="28"/>
        <v>27.525572769715676</v>
      </c>
      <c r="SN52" s="8">
        <f t="shared" si="28"/>
        <v>27.463585179838276</v>
      </c>
      <c r="SO52" s="8">
        <f t="shared" si="28"/>
        <v>27.401737186013278</v>
      </c>
      <c r="SP52" s="8">
        <f t="shared" si="28"/>
        <v>27.340028473870376</v>
      </c>
      <c r="SQ52" s="8">
        <f t="shared" si="28"/>
        <v>27.278458729747218</v>
      </c>
      <c r="SR52" s="8">
        <f t="shared" si="28"/>
        <v>27.217027640687828</v>
      </c>
      <c r="SS52" s="8">
        <f t="shared" si="28"/>
        <v>27.155734894440997</v>
      </c>
      <c r="ST52" s="8">
        <f t="shared" si="28"/>
        <v>27.094580179458713</v>
      </c>
      <c r="SU52" s="8">
        <f t="shared" si="28"/>
        <v>27.033563184894572</v>
      </c>
      <c r="SV52" s="8">
        <f t="shared" ref="SV52:VG52" si="29">SU52*(1-$C$43)</f>
        <v>26.972683600602188</v>
      </c>
      <c r="SW52" s="8">
        <f t="shared" si="29"/>
        <v>26.911941117133633</v>
      </c>
      <c r="SX52" s="8">
        <f t="shared" si="29"/>
        <v>26.851335425737847</v>
      </c>
      <c r="SY52" s="8">
        <f t="shared" si="29"/>
        <v>26.790866218359085</v>
      </c>
      <c r="SZ52" s="8">
        <f t="shared" si="29"/>
        <v>26.730533187635338</v>
      </c>
      <c r="TA52" s="8">
        <f t="shared" si="29"/>
        <v>26.670336026896781</v>
      </c>
      <c r="TB52" s="8">
        <f t="shared" si="29"/>
        <v>26.610274430164207</v>
      </c>
      <c r="TC52" s="8">
        <f t="shared" si="29"/>
        <v>26.550348092147477</v>
      </c>
      <c r="TD52" s="8">
        <f t="shared" si="29"/>
        <v>26.490556708243961</v>
      </c>
      <c r="TE52" s="8">
        <f t="shared" si="29"/>
        <v>26.430899974536995</v>
      </c>
      <c r="TF52" s="8">
        <f t="shared" si="29"/>
        <v>26.371377587794338</v>
      </c>
      <c r="TG52" s="8">
        <f t="shared" si="29"/>
        <v>26.311989245466624</v>
      </c>
      <c r="TH52" s="8">
        <f t="shared" si="29"/>
        <v>26.25273464568583</v>
      </c>
      <c r="TI52" s="8">
        <f t="shared" si="29"/>
        <v>26.193613487263747</v>
      </c>
      <c r="TJ52" s="8">
        <f t="shared" si="29"/>
        <v>26.134625469690427</v>
      </c>
      <c r="TK52" s="8">
        <f t="shared" si="29"/>
        <v>26.075770293132685</v>
      </c>
      <c r="TL52" s="8">
        <f t="shared" si="29"/>
        <v>26.017047658432549</v>
      </c>
      <c r="TM52" s="8">
        <f t="shared" si="29"/>
        <v>25.958457267105757</v>
      </c>
      <c r="TN52" s="8">
        <f t="shared" si="29"/>
        <v>25.899998821340233</v>
      </c>
      <c r="TO52" s="8">
        <f t="shared" si="29"/>
        <v>25.841672023994573</v>
      </c>
      <c r="TP52" s="8">
        <f t="shared" si="29"/>
        <v>25.783476578596535</v>
      </c>
      <c r="TQ52" s="8">
        <f t="shared" si="29"/>
        <v>25.725412189341533</v>
      </c>
      <c r="TR52" s="8">
        <f t="shared" si="29"/>
        <v>25.667478561091134</v>
      </c>
      <c r="TS52" s="8">
        <f t="shared" si="29"/>
        <v>25.609675399371554</v>
      </c>
      <c r="TT52" s="8">
        <f t="shared" si="29"/>
        <v>25.552002410372168</v>
      </c>
      <c r="TU52" s="8">
        <f t="shared" si="29"/>
        <v>25.494459300944008</v>
      </c>
      <c r="TV52" s="8">
        <f t="shared" si="29"/>
        <v>25.437045778598282</v>
      </c>
      <c r="TW52" s="8">
        <f t="shared" si="29"/>
        <v>25.379761551504878</v>
      </c>
      <c r="TX52" s="8">
        <f t="shared" si="29"/>
        <v>25.322606328490888</v>
      </c>
      <c r="TY52" s="8">
        <f t="shared" si="29"/>
        <v>25.265579819039125</v>
      </c>
      <c r="TZ52" s="8">
        <f t="shared" si="29"/>
        <v>25.20868173328665</v>
      </c>
      <c r="UA52" s="8">
        <f t="shared" si="29"/>
        <v>25.151911782023287</v>
      </c>
      <c r="UB52" s="8">
        <f t="shared" si="29"/>
        <v>25.095269676690169</v>
      </c>
      <c r="UC52" s="8">
        <f t="shared" si="29"/>
        <v>25.038755129378263</v>
      </c>
      <c r="UD52" s="8">
        <f t="shared" si="29"/>
        <v>24.982367852826901</v>
      </c>
      <c r="UE52" s="8">
        <f t="shared" si="29"/>
        <v>24.926107560422334</v>
      </c>
      <c r="UF52" s="8">
        <f t="shared" si="29"/>
        <v>24.869973966196262</v>
      </c>
      <c r="UG52" s="8">
        <f t="shared" si="29"/>
        <v>24.813966784824387</v>
      </c>
      <c r="UH52" s="8">
        <f t="shared" si="29"/>
        <v>24.758085731624963</v>
      </c>
      <c r="UI52" s="8">
        <f t="shared" si="29"/>
        <v>24.702330522557343</v>
      </c>
      <c r="UJ52" s="8">
        <f t="shared" si="29"/>
        <v>24.646700874220542</v>
      </c>
      <c r="UK52" s="8">
        <f t="shared" si="29"/>
        <v>24.591196503851798</v>
      </c>
      <c r="UL52" s="8">
        <f t="shared" si="29"/>
        <v>24.535817129325121</v>
      </c>
      <c r="UM52" s="8">
        <f t="shared" si="29"/>
        <v>24.480562469149881</v>
      </c>
      <c r="UN52" s="8">
        <f t="shared" si="29"/>
        <v>24.425432242469356</v>
      </c>
      <c r="UO52" s="8">
        <f t="shared" si="29"/>
        <v>24.370426169059314</v>
      </c>
      <c r="UP52" s="8">
        <f t="shared" si="29"/>
        <v>24.31554396932659</v>
      </c>
      <c r="UQ52" s="8">
        <f t="shared" si="29"/>
        <v>24.260785364307665</v>
      </c>
      <c r="UR52" s="8">
        <f t="shared" si="29"/>
        <v>24.206150075667242</v>
      </c>
      <c r="US52" s="8">
        <f t="shared" si="29"/>
        <v>24.151637825696838</v>
      </c>
      <c r="UT52" s="8">
        <f t="shared" si="29"/>
        <v>24.097248337313367</v>
      </c>
      <c r="UU52" s="8">
        <f t="shared" si="29"/>
        <v>24.042981334057735</v>
      </c>
      <c r="UV52" s="8">
        <f t="shared" si="29"/>
        <v>23.988836540093438</v>
      </c>
      <c r="UW52" s="8">
        <f t="shared" si="29"/>
        <v>23.934813680205146</v>
      </c>
      <c r="UX52" s="8">
        <f t="shared" si="29"/>
        <v>23.880912479797324</v>
      </c>
      <c r="UY52" s="8">
        <f t="shared" si="29"/>
        <v>23.827132664892819</v>
      </c>
      <c r="UZ52" s="8">
        <f t="shared" si="29"/>
        <v>23.773473962131479</v>
      </c>
      <c r="VA52" s="8">
        <f t="shared" si="29"/>
        <v>23.719936098768759</v>
      </c>
      <c r="VB52" s="8">
        <f t="shared" si="29"/>
        <v>23.666518802674332</v>
      </c>
      <c r="VC52" s="8">
        <f t="shared" si="29"/>
        <v>23.61322180233071</v>
      </c>
      <c r="VD52" s="8">
        <f t="shared" si="29"/>
        <v>23.560044826831859</v>
      </c>
      <c r="VE52" s="8">
        <f t="shared" si="29"/>
        <v>23.506987605881832</v>
      </c>
      <c r="VF52" s="8">
        <f t="shared" si="29"/>
        <v>23.454049869793387</v>
      </c>
      <c r="VG52" s="8">
        <f t="shared" si="29"/>
        <v>23.401231349486611</v>
      </c>
      <c r="VH52" s="8">
        <f t="shared" ref="VH52:XS52" si="30">VG52*(1-$C$43)</f>
        <v>23.348531776487565</v>
      </c>
      <c r="VI52" s="8">
        <f t="shared" si="30"/>
        <v>23.295950882926913</v>
      </c>
      <c r="VJ52" s="8">
        <f t="shared" si="30"/>
        <v>23.24348840153856</v>
      </c>
      <c r="VK52" s="8">
        <f t="shared" si="30"/>
        <v>23.191144065658293</v>
      </c>
      <c r="VL52" s="8">
        <f t="shared" si="30"/>
        <v>23.138917609222428</v>
      </c>
      <c r="VM52" s="8">
        <f t="shared" si="30"/>
        <v>23.08680876676646</v>
      </c>
      <c r="VN52" s="8">
        <f t="shared" si="30"/>
        <v>23.034817273423702</v>
      </c>
      <c r="VO52" s="8">
        <f t="shared" si="30"/>
        <v>22.982942864923952</v>
      </c>
      <c r="VP52" s="8">
        <f t="shared" si="30"/>
        <v>22.931185277592142</v>
      </c>
      <c r="VQ52" s="8">
        <f t="shared" si="30"/>
        <v>22.879544248347003</v>
      </c>
      <c r="VR52" s="8">
        <f t="shared" si="30"/>
        <v>22.828019514699726</v>
      </c>
      <c r="VS52" s="8">
        <f t="shared" si="30"/>
        <v>22.776610814752623</v>
      </c>
      <c r="VT52" s="8">
        <f t="shared" si="30"/>
        <v>22.7253178871978</v>
      </c>
      <c r="VU52" s="8">
        <f t="shared" si="30"/>
        <v>22.67414047131583</v>
      </c>
      <c r="VV52" s="8">
        <f t="shared" si="30"/>
        <v>22.623078306974428</v>
      </c>
      <c r="VW52" s="8">
        <f t="shared" si="30"/>
        <v>22.572131134627121</v>
      </c>
      <c r="VX52" s="8">
        <f t="shared" si="30"/>
        <v>22.521298695311941</v>
      </c>
      <c r="VY52" s="8">
        <f t="shared" si="30"/>
        <v>22.470580730650099</v>
      </c>
      <c r="VZ52" s="8">
        <f t="shared" si="30"/>
        <v>22.419976982844673</v>
      </c>
      <c r="WA52" s="8">
        <f t="shared" si="30"/>
        <v>22.369487194679305</v>
      </c>
      <c r="WB52" s="8">
        <f t="shared" si="30"/>
        <v>22.319111109516886</v>
      </c>
      <c r="WC52" s="8">
        <f t="shared" si="30"/>
        <v>22.268848471298252</v>
      </c>
      <c r="WD52" s="8">
        <f t="shared" si="30"/>
        <v>22.218699024540889</v>
      </c>
      <c r="WE52" s="8">
        <f t="shared" si="30"/>
        <v>22.168662514337623</v>
      </c>
      <c r="WF52" s="8">
        <f t="shared" si="30"/>
        <v>22.118738686355332</v>
      </c>
      <c r="WG52" s="8">
        <f t="shared" si="30"/>
        <v>22.068927286833659</v>
      </c>
      <c r="WH52" s="8">
        <f t="shared" si="30"/>
        <v>22.019228062583711</v>
      </c>
      <c r="WI52" s="8">
        <f t="shared" si="30"/>
        <v>21.969640760986771</v>
      </c>
      <c r="WJ52" s="8">
        <f t="shared" si="30"/>
        <v>21.920165129993027</v>
      </c>
      <c r="WK52" s="8">
        <f t="shared" si="30"/>
        <v>21.870800918120281</v>
      </c>
      <c r="WL52" s="8">
        <f t="shared" si="30"/>
        <v>21.821547874452673</v>
      </c>
      <c r="WM52" s="8">
        <f t="shared" si="30"/>
        <v>21.772405748639404</v>
      </c>
      <c r="WN52" s="8">
        <f t="shared" si="30"/>
        <v>21.723374290893467</v>
      </c>
      <c r="WO52" s="8">
        <f t="shared" si="30"/>
        <v>21.674453251990375</v>
      </c>
      <c r="WP52" s="8">
        <f t="shared" si="30"/>
        <v>21.625642383266893</v>
      </c>
      <c r="WQ52" s="8">
        <f t="shared" si="30"/>
        <v>21.576941436619776</v>
      </c>
      <c r="WR52" s="8">
        <f t="shared" si="30"/>
        <v>21.528350164504509</v>
      </c>
      <c r="WS52" s="8">
        <f t="shared" si="30"/>
        <v>21.479868319934045</v>
      </c>
      <c r="WT52" s="8">
        <f t="shared" si="30"/>
        <v>21.431495656477551</v>
      </c>
      <c r="WU52" s="8">
        <f t="shared" si="30"/>
        <v>21.383231928259164</v>
      </c>
      <c r="WV52" s="8">
        <f t="shared" si="30"/>
        <v>21.335076889956724</v>
      </c>
      <c r="WW52" s="8">
        <f t="shared" si="30"/>
        <v>21.287030296800541</v>
      </c>
      <c r="WX52" s="8">
        <f t="shared" si="30"/>
        <v>21.239091904572145</v>
      </c>
      <c r="WY52" s="8">
        <f t="shared" si="30"/>
        <v>21.191261469603049</v>
      </c>
      <c r="WZ52" s="8">
        <f t="shared" si="30"/>
        <v>21.143538748773501</v>
      </c>
      <c r="XA52" s="8">
        <f t="shared" si="30"/>
        <v>21.095923499511262</v>
      </c>
      <c r="XB52" s="8">
        <f t="shared" si="30"/>
        <v>21.048415479790361</v>
      </c>
      <c r="XC52" s="8">
        <f t="shared" si="30"/>
        <v>21.001014448129872</v>
      </c>
      <c r="XD52" s="8">
        <f t="shared" si="30"/>
        <v>20.953720163592685</v>
      </c>
      <c r="XE52" s="8">
        <f t="shared" si="30"/>
        <v>20.906532385784274</v>
      </c>
      <c r="XF52" s="8">
        <f t="shared" si="30"/>
        <v>20.859450874851486</v>
      </c>
      <c r="XG52" s="8">
        <f t="shared" si="30"/>
        <v>20.812475391481321</v>
      </c>
      <c r="XH52" s="8">
        <f t="shared" si="30"/>
        <v>20.765605696899705</v>
      </c>
      <c r="XI52" s="8">
        <f t="shared" si="30"/>
        <v>20.718841552870288</v>
      </c>
      <c r="XJ52" s="8">
        <f t="shared" si="30"/>
        <v>20.672182721693222</v>
      </c>
      <c r="XK52" s="8">
        <f t="shared" si="30"/>
        <v>20.625628966203969</v>
      </c>
      <c r="XL52" s="8">
        <f t="shared" si="30"/>
        <v>20.579180049772077</v>
      </c>
      <c r="XM52" s="8">
        <f t="shared" si="30"/>
        <v>20.53283573629999</v>
      </c>
      <c r="XN52" s="8">
        <f t="shared" si="30"/>
        <v>20.486595790221841</v>
      </c>
      <c r="XO52" s="8">
        <f t="shared" si="30"/>
        <v>20.440459976502261</v>
      </c>
      <c r="XP52" s="8">
        <f t="shared" si="30"/>
        <v>20.394428060635178</v>
      </c>
      <c r="XQ52" s="8">
        <f t="shared" si="30"/>
        <v>20.348499808642629</v>
      </c>
      <c r="XR52" s="8">
        <f t="shared" si="30"/>
        <v>20.302674987073566</v>
      </c>
      <c r="XS52" s="8">
        <f t="shared" si="30"/>
        <v>20.256953363002676</v>
      </c>
      <c r="XT52" s="8">
        <f t="shared" ref="XT52:AAE52" si="31">XS52*(1-$C$43)</f>
        <v>20.211334704029195</v>
      </c>
      <c r="XU52" s="8">
        <f t="shared" si="31"/>
        <v>20.165818778275721</v>
      </c>
      <c r="XV52" s="8">
        <f t="shared" si="31"/>
        <v>20.120405354387042</v>
      </c>
      <c r="XW52" s="8">
        <f t="shared" si="31"/>
        <v>20.075094201528962</v>
      </c>
      <c r="XX52" s="8">
        <f t="shared" si="31"/>
        <v>20.029885089387118</v>
      </c>
      <c r="XY52" s="8">
        <f t="shared" si="31"/>
        <v>19.984777788165818</v>
      </c>
      <c r="XZ52" s="8">
        <f t="shared" si="31"/>
        <v>19.939772068586869</v>
      </c>
      <c r="YA52" s="8">
        <f t="shared" si="31"/>
        <v>19.894867701888412</v>
      </c>
      <c r="YB52" s="8">
        <f t="shared" si="31"/>
        <v>19.850064459823759</v>
      </c>
      <c r="YC52" s="8">
        <f t="shared" si="31"/>
        <v>19.805362114660234</v>
      </c>
      <c r="YD52" s="8">
        <f t="shared" si="31"/>
        <v>19.760760439178018</v>
      </c>
      <c r="YE52" s="8">
        <f t="shared" si="31"/>
        <v>19.716259206668987</v>
      </c>
      <c r="YF52" s="8">
        <f t="shared" si="31"/>
        <v>19.671858190935566</v>
      </c>
      <c r="YG52" s="8">
        <f t="shared" si="31"/>
        <v>19.627557166289577</v>
      </c>
      <c r="YH52" s="8">
        <f t="shared" si="31"/>
        <v>19.583355907551091</v>
      </c>
      <c r="YI52" s="8">
        <f t="shared" si="31"/>
        <v>19.539254190047284</v>
      </c>
      <c r="YJ52" s="8">
        <f t="shared" si="31"/>
        <v>19.495251789611299</v>
      </c>
      <c r="YK52" s="8">
        <f t="shared" si="31"/>
        <v>19.451348482581093</v>
      </c>
      <c r="YL52" s="8">
        <f t="shared" si="31"/>
        <v>19.407544045798318</v>
      </c>
      <c r="YM52" s="8">
        <f t="shared" si="31"/>
        <v>19.363838256607178</v>
      </c>
      <c r="YN52" s="8">
        <f t="shared" si="31"/>
        <v>19.320230892853299</v>
      </c>
      <c r="YO52" s="8">
        <f t="shared" si="31"/>
        <v>19.276721732882592</v>
      </c>
      <c r="YP52" s="8">
        <f t="shared" si="31"/>
        <v>19.23331055554014</v>
      </c>
      <c r="YQ52" s="8">
        <f t="shared" si="31"/>
        <v>19.189997140169062</v>
      </c>
      <c r="YR52" s="8">
        <f t="shared" si="31"/>
        <v>19.146781266609402</v>
      </c>
      <c r="YS52" s="8">
        <f t="shared" si="31"/>
        <v>19.103662715196997</v>
      </c>
      <c r="YT52" s="8">
        <f t="shared" si="31"/>
        <v>19.060641266762371</v>
      </c>
      <c r="YU52" s="8">
        <f t="shared" si="31"/>
        <v>19.01771670262962</v>
      </c>
      <c r="YV52" s="8">
        <f t="shared" si="31"/>
        <v>18.974888804615297</v>
      </c>
      <c r="YW52" s="8">
        <f t="shared" si="31"/>
        <v>18.932157355027304</v>
      </c>
      <c r="YX52" s="8">
        <f t="shared" si="31"/>
        <v>18.889522136663782</v>
      </c>
      <c r="YY52" s="8">
        <f t="shared" si="31"/>
        <v>18.846982932812015</v>
      </c>
      <c r="YZ52" s="8">
        <f t="shared" si="31"/>
        <v>18.804539527247321</v>
      </c>
      <c r="ZA52" s="8">
        <f t="shared" si="31"/>
        <v>18.762191704231959</v>
      </c>
      <c r="ZB52" s="8">
        <f t="shared" si="31"/>
        <v>18.719939248514027</v>
      </c>
      <c r="ZC52" s="8">
        <f t="shared" si="31"/>
        <v>18.677781945326373</v>
      </c>
      <c r="ZD52" s="8">
        <f t="shared" si="31"/>
        <v>18.635719580385498</v>
      </c>
      <c r="ZE52" s="8">
        <f t="shared" si="31"/>
        <v>18.59375193989047</v>
      </c>
      <c r="ZF52" s="8">
        <f t="shared" si="31"/>
        <v>18.551878810521835</v>
      </c>
      <c r="ZG52" s="8">
        <f t="shared" si="31"/>
        <v>18.51009997944054</v>
      </c>
      <c r="ZH52" s="8">
        <f t="shared" si="31"/>
        <v>18.468415234286837</v>
      </c>
      <c r="ZI52" s="8">
        <f t="shared" si="31"/>
        <v>18.426824363179222</v>
      </c>
      <c r="ZJ52" s="8">
        <f t="shared" si="31"/>
        <v>18.385327154713341</v>
      </c>
      <c r="ZK52" s="8">
        <f t="shared" si="31"/>
        <v>18.343923397960925</v>
      </c>
      <c r="ZL52" s="8">
        <f t="shared" si="31"/>
        <v>18.302612882468715</v>
      </c>
      <c r="ZM52" s="8">
        <f t="shared" si="31"/>
        <v>18.261395398257395</v>
      </c>
      <c r="ZN52" s="8">
        <f t="shared" si="31"/>
        <v>18.22027073582052</v>
      </c>
      <c r="ZO52" s="8">
        <f t="shared" si="31"/>
        <v>18.179238686123451</v>
      </c>
      <c r="ZP52" s="8">
        <f t="shared" si="31"/>
        <v>18.138299040602302</v>
      </c>
      <c r="ZQ52" s="8">
        <f t="shared" si="31"/>
        <v>18.097451591162866</v>
      </c>
      <c r="ZR52" s="8">
        <f t="shared" si="31"/>
        <v>18.056696130179567</v>
      </c>
      <c r="ZS52" s="8">
        <f t="shared" si="31"/>
        <v>18.016032450494404</v>
      </c>
      <c r="ZT52" s="8">
        <f t="shared" si="31"/>
        <v>17.97546034541589</v>
      </c>
      <c r="ZU52" s="8">
        <f t="shared" si="31"/>
        <v>17.934979608718013</v>
      </c>
      <c r="ZV52" s="8">
        <f t="shared" si="31"/>
        <v>17.89459003463918</v>
      </c>
      <c r="ZW52" s="8">
        <f t="shared" si="31"/>
        <v>17.854291417881171</v>
      </c>
      <c r="ZX52" s="8">
        <f t="shared" si="31"/>
        <v>17.814083553608103</v>
      </c>
      <c r="ZY52" s="8">
        <f t="shared" si="31"/>
        <v>17.773966237445379</v>
      </c>
      <c r="ZZ52" s="8">
        <f t="shared" si="31"/>
        <v>17.73393926547865</v>
      </c>
      <c r="AAA52" s="8">
        <f t="shared" si="31"/>
        <v>17.694002434252791</v>
      </c>
      <c r="AAB52" s="8">
        <f t="shared" si="31"/>
        <v>17.654155540770855</v>
      </c>
      <c r="AAC52" s="8">
        <f t="shared" si="31"/>
        <v>17.614398382493039</v>
      </c>
      <c r="AAD52" s="8">
        <f t="shared" si="31"/>
        <v>17.574730757335665</v>
      </c>
      <c r="AAE52" s="8">
        <f t="shared" si="31"/>
        <v>17.535152463670144</v>
      </c>
      <c r="AAF52" s="8">
        <f t="shared" ref="AAF52:ACQ52" si="32">AAE52*(1-$C$43)</f>
        <v>17.495663300321958</v>
      </c>
      <c r="AAG52" s="8">
        <f t="shared" si="32"/>
        <v>17.456263066569633</v>
      </c>
      <c r="AAH52" s="8">
        <f t="shared" si="32"/>
        <v>17.416951562143719</v>
      </c>
      <c r="AAI52" s="8">
        <f t="shared" si="32"/>
        <v>17.377728587225771</v>
      </c>
      <c r="AAJ52" s="8">
        <f t="shared" si="32"/>
        <v>17.338593942447339</v>
      </c>
      <c r="AAK52" s="8">
        <f t="shared" si="32"/>
        <v>17.299547428888946</v>
      </c>
      <c r="AAL52" s="8">
        <f t="shared" si="32"/>
        <v>17.260588848079088</v>
      </c>
      <c r="AAM52" s="8">
        <f t="shared" si="32"/>
        <v>17.221718001993214</v>
      </c>
      <c r="AAN52" s="8">
        <f t="shared" si="32"/>
        <v>17.182934693052726</v>
      </c>
      <c r="AAO52" s="8">
        <f t="shared" si="32"/>
        <v>17.144238724123969</v>
      </c>
      <c r="AAP52" s="8">
        <f t="shared" si="32"/>
        <v>17.105629898517243</v>
      </c>
      <c r="AAQ52" s="8">
        <f t="shared" si="32"/>
        <v>17.067108019985781</v>
      </c>
      <c r="AAR52" s="8">
        <f t="shared" si="32"/>
        <v>17.028672892724774</v>
      </c>
      <c r="AAS52" s="8">
        <f t="shared" si="32"/>
        <v>16.990324321370359</v>
      </c>
      <c r="AAT52" s="8">
        <f t="shared" si="32"/>
        <v>16.952062110998632</v>
      </c>
      <c r="AAU52" s="8">
        <f t="shared" si="32"/>
        <v>16.913886067124661</v>
      </c>
      <c r="AAV52" s="8">
        <f t="shared" si="32"/>
        <v>16.875795995701495</v>
      </c>
      <c r="AAW52" s="8">
        <f t="shared" si="32"/>
        <v>16.837791703119173</v>
      </c>
      <c r="AAX52" s="8">
        <f t="shared" si="32"/>
        <v>16.799872996203749</v>
      </c>
      <c r="AAY52" s="8">
        <f t="shared" si="32"/>
        <v>16.762039682216297</v>
      </c>
      <c r="AAZ52" s="8">
        <f t="shared" si="32"/>
        <v>16.724291568851946</v>
      </c>
      <c r="ABA52" s="8">
        <f t="shared" si="32"/>
        <v>16.68662846423889</v>
      </c>
      <c r="ABB52" s="8">
        <f t="shared" si="32"/>
        <v>16.649050176937422</v>
      </c>
      <c r="ABC52" s="8">
        <f t="shared" si="32"/>
        <v>16.611556515938958</v>
      </c>
      <c r="ABD52" s="8">
        <f t="shared" si="32"/>
        <v>16.574147290665064</v>
      </c>
      <c r="ABE52" s="8">
        <f t="shared" si="32"/>
        <v>16.536822310966485</v>
      </c>
      <c r="ABF52" s="8">
        <f t="shared" si="32"/>
        <v>16.499581387122188</v>
      </c>
      <c r="ABG52" s="8">
        <f t="shared" si="32"/>
        <v>16.462424329838388</v>
      </c>
      <c r="ABH52" s="8">
        <f t="shared" si="32"/>
        <v>16.425350950247591</v>
      </c>
      <c r="ABI52" s="8">
        <f t="shared" si="32"/>
        <v>16.388361059907634</v>
      </c>
      <c r="ABJ52" s="8">
        <f t="shared" si="32"/>
        <v>16.351454470800721</v>
      </c>
      <c r="ABK52" s="8">
        <f t="shared" si="32"/>
        <v>16.314630995332479</v>
      </c>
      <c r="ABL52" s="8">
        <f t="shared" si="32"/>
        <v>16.277890446330989</v>
      </c>
      <c r="ABM52" s="8">
        <f t="shared" si="32"/>
        <v>16.241232637045851</v>
      </c>
      <c r="ABN52" s="8">
        <f t="shared" si="32"/>
        <v>16.204657381147221</v>
      </c>
      <c r="ABO52" s="8">
        <f t="shared" si="32"/>
        <v>16.168164492724877</v>
      </c>
      <c r="ABP52" s="8">
        <f t="shared" si="32"/>
        <v>16.131753786287259</v>
      </c>
      <c r="ABQ52" s="8">
        <f t="shared" si="32"/>
        <v>16.095425076760538</v>
      </c>
      <c r="ABR52" s="8">
        <f t="shared" si="32"/>
        <v>16.059178179487674</v>
      </c>
      <c r="ABS52" s="8">
        <f t="shared" si="32"/>
        <v>16.023012910227468</v>
      </c>
      <c r="ABT52" s="8">
        <f t="shared" si="32"/>
        <v>15.986929085153635</v>
      </c>
      <c r="ABU52" s="8">
        <f t="shared" si="32"/>
        <v>15.950926520853869</v>
      </c>
      <c r="ABV52" s="8">
        <f t="shared" si="32"/>
        <v>15.915005034328907</v>
      </c>
      <c r="ABW52" s="8">
        <f t="shared" si="32"/>
        <v>15.879164442991598</v>
      </c>
      <c r="ABX52" s="8">
        <f t="shared" si="32"/>
        <v>15.843404564665981</v>
      </c>
      <c r="ABY52" s="8">
        <f t="shared" si="32"/>
        <v>15.807725217586352</v>
      </c>
      <c r="ABZ52" s="8">
        <f t="shared" si="32"/>
        <v>15.772126220396347</v>
      </c>
      <c r="ACA52" s="8">
        <f t="shared" si="32"/>
        <v>15.736607392148013</v>
      </c>
      <c r="ACB52" s="8">
        <f t="shared" si="32"/>
        <v>15.701168552300896</v>
      </c>
      <c r="ACC52" s="8">
        <f t="shared" si="32"/>
        <v>15.665809520721114</v>
      </c>
      <c r="ACD52" s="8">
        <f t="shared" si="32"/>
        <v>15.630530117680449</v>
      </c>
      <c r="ACE52" s="8">
        <f t="shared" si="32"/>
        <v>15.595330163855431</v>
      </c>
      <c r="ACF52" s="8">
        <f t="shared" si="32"/>
        <v>15.560209480326428</v>
      </c>
      <c r="ACG52" s="8">
        <f t="shared" si="32"/>
        <v>15.525167888576732</v>
      </c>
      <c r="ACH52" s="8">
        <f t="shared" si="32"/>
        <v>15.490205210491657</v>
      </c>
      <c r="ACI52" s="8">
        <f t="shared" si="32"/>
        <v>15.455321268357629</v>
      </c>
      <c r="ACJ52" s="8">
        <f t="shared" si="32"/>
        <v>15.420515884861286</v>
      </c>
      <c r="ACK52" s="8">
        <f t="shared" si="32"/>
        <v>15.385788883088578</v>
      </c>
      <c r="ACL52" s="8">
        <f t="shared" si="32"/>
        <v>15.351140086523863</v>
      </c>
      <c r="ACM52" s="8">
        <f t="shared" si="32"/>
        <v>15.316569319049011</v>
      </c>
      <c r="ACN52" s="8">
        <f t="shared" si="32"/>
        <v>15.282076404942512</v>
      </c>
      <c r="ACO52" s="8">
        <f t="shared" si="32"/>
        <v>15.247661168878581</v>
      </c>
      <c r="ACP52" s="8">
        <f t="shared" si="32"/>
        <v>15.213323435926267</v>
      </c>
      <c r="ACQ52" s="8">
        <f t="shared" si="32"/>
        <v>15.17906303154856</v>
      </c>
      <c r="ACR52" s="8">
        <f t="shared" ref="ACR52:AFC52" si="33">ACQ52*(1-$C$43)</f>
        <v>15.144879781601512</v>
      </c>
      <c r="ACS52" s="8">
        <f t="shared" si="33"/>
        <v>15.110773512333346</v>
      </c>
      <c r="ACT52" s="8">
        <f t="shared" si="33"/>
        <v>15.076744050383571</v>
      </c>
      <c r="ACU52" s="8">
        <f t="shared" si="33"/>
        <v>15.042791222782107</v>
      </c>
      <c r="ACV52" s="8">
        <f t="shared" si="33"/>
        <v>15.008914856948401</v>
      </c>
      <c r="ACW52" s="8">
        <f t="shared" si="33"/>
        <v>14.975114780690554</v>
      </c>
      <c r="ACX52" s="8">
        <f t="shared" si="33"/>
        <v>14.941390822204438</v>
      </c>
      <c r="ACY52" s="8">
        <f t="shared" si="33"/>
        <v>14.907742810072833</v>
      </c>
      <c r="ACZ52" s="8">
        <f t="shared" si="33"/>
        <v>14.874170573264548</v>
      </c>
      <c r="ADA52" s="8">
        <f t="shared" si="33"/>
        <v>14.840673941133556</v>
      </c>
      <c r="ADB52" s="8">
        <f t="shared" si="33"/>
        <v>14.807252743418122</v>
      </c>
      <c r="ADC52" s="8">
        <f t="shared" si="33"/>
        <v>14.773906810239943</v>
      </c>
      <c r="ADD52" s="8">
        <f t="shared" si="33"/>
        <v>14.740635972103282</v>
      </c>
      <c r="ADE52" s="8">
        <f t="shared" si="33"/>
        <v>14.707440059894106</v>
      </c>
      <c r="ADF52" s="8">
        <f t="shared" si="33"/>
        <v>14.674318904879224</v>
      </c>
      <c r="ADG52" s="8">
        <f t="shared" si="33"/>
        <v>14.641272338705434</v>
      </c>
      <c r="ADH52" s="8">
        <f t="shared" si="33"/>
        <v>14.608300193398669</v>
      </c>
      <c r="ADI52" s="8">
        <f t="shared" si="33"/>
        <v>14.575402301363136</v>
      </c>
      <c r="ADJ52" s="8">
        <f t="shared" si="33"/>
        <v>14.542578495380466</v>
      </c>
      <c r="ADK52" s="8">
        <f t="shared" si="33"/>
        <v>14.509828608608869</v>
      </c>
      <c r="ADL52" s="8">
        <f t="shared" si="33"/>
        <v>14.477152474582281</v>
      </c>
      <c r="ADM52" s="8">
        <f t="shared" si="33"/>
        <v>14.444549927209522</v>
      </c>
      <c r="ADN52" s="8">
        <f t="shared" si="33"/>
        <v>14.412020800773446</v>
      </c>
      <c r="ADO52" s="8">
        <f t="shared" si="33"/>
        <v>14.379564929930103</v>
      </c>
      <c r="ADP52" s="8">
        <f t="shared" si="33"/>
        <v>14.3471821497079</v>
      </c>
      <c r="ADQ52" s="8">
        <f t="shared" si="33"/>
        <v>14.314872295506756</v>
      </c>
      <c r="ADR52" s="8">
        <f t="shared" si="33"/>
        <v>14.282635203097275</v>
      </c>
      <c r="ADS52" s="8">
        <f t="shared" si="33"/>
        <v>14.250470708619899</v>
      </c>
      <c r="ADT52" s="8">
        <f t="shared" si="33"/>
        <v>14.218378648584086</v>
      </c>
      <c r="ADU52" s="8">
        <f t="shared" si="33"/>
        <v>14.186358859867473</v>
      </c>
      <c r="ADV52" s="8">
        <f t="shared" si="33"/>
        <v>14.154411179715051</v>
      </c>
      <c r="ADW52" s="8">
        <f t="shared" si="33"/>
        <v>14.122535445738333</v>
      </c>
      <c r="ADX52" s="8">
        <f t="shared" si="33"/>
        <v>14.090731495914529</v>
      </c>
      <c r="ADY52" s="8">
        <f t="shared" si="33"/>
        <v>14.058999168585729</v>
      </c>
      <c r="ADZ52" s="8">
        <f t="shared" si="33"/>
        <v>14.027338302458073</v>
      </c>
      <c r="AEA52" s="8">
        <f t="shared" si="33"/>
        <v>13.995748736600937</v>
      </c>
      <c r="AEB52" s="8">
        <f t="shared" si="33"/>
        <v>13.964230310446112</v>
      </c>
      <c r="AEC52" s="8">
        <f t="shared" si="33"/>
        <v>13.932782863786986</v>
      </c>
      <c r="AED52" s="8">
        <f t="shared" si="33"/>
        <v>13.901406236777738</v>
      </c>
      <c r="AEE52" s="8">
        <f t="shared" si="33"/>
        <v>13.870100269932514</v>
      </c>
      <c r="AEF52" s="8">
        <f t="shared" si="33"/>
        <v>13.838864804124626</v>
      </c>
      <c r="AEG52" s="8">
        <f t="shared" si="33"/>
        <v>13.807699680585737</v>
      </c>
      <c r="AEH52" s="8">
        <f t="shared" si="33"/>
        <v>13.776604740905057</v>
      </c>
      <c r="AEI52" s="8">
        <f t="shared" si="33"/>
        <v>13.745579827028539</v>
      </c>
      <c r="AEJ52" s="8">
        <f t="shared" si="33"/>
        <v>13.71462478125807</v>
      </c>
      <c r="AEK52" s="8">
        <f t="shared" si="33"/>
        <v>13.683739446250677</v>
      </c>
      <c r="AEL52" s="8">
        <f t="shared" si="33"/>
        <v>13.65292366501772</v>
      </c>
      <c r="AEM52" s="8">
        <f t="shared" si="33"/>
        <v>13.622177280924101</v>
      </c>
      <c r="AEN52" s="8">
        <f t="shared" si="33"/>
        <v>13.59150013768746</v>
      </c>
      <c r="AEO52" s="8">
        <f t="shared" si="33"/>
        <v>13.560892079377387</v>
      </c>
      <c r="AEP52" s="8">
        <f t="shared" si="33"/>
        <v>13.530352950414629</v>
      </c>
      <c r="AEQ52" s="8">
        <f t="shared" si="33"/>
        <v>13.499882595570295</v>
      </c>
      <c r="AER52" s="8">
        <f t="shared" si="33"/>
        <v>13.469480859965071</v>
      </c>
      <c r="AES52" s="8">
        <f t="shared" si="33"/>
        <v>13.439147589068428</v>
      </c>
      <c r="AET52" s="8">
        <f t="shared" si="33"/>
        <v>13.408882628697846</v>
      </c>
      <c r="AEU52" s="8">
        <f t="shared" si="33"/>
        <v>13.378685825018017</v>
      </c>
      <c r="AEV52" s="8">
        <f t="shared" si="33"/>
        <v>13.348557024540076</v>
      </c>
      <c r="AEW52" s="8">
        <f t="shared" si="33"/>
        <v>13.318496074120812</v>
      </c>
      <c r="AEX52" s="8">
        <f t="shared" si="33"/>
        <v>13.288502820961892</v>
      </c>
      <c r="AEY52" s="8">
        <f t="shared" si="33"/>
        <v>13.258577112609085</v>
      </c>
      <c r="AEZ52" s="8">
        <f t="shared" si="33"/>
        <v>13.228718796951489</v>
      </c>
      <c r="AFA52" s="8">
        <f t="shared" si="33"/>
        <v>13.198927722220754</v>
      </c>
      <c r="AFB52" s="8">
        <f t="shared" si="33"/>
        <v>13.169203736990312</v>
      </c>
      <c r="AFC52" s="8">
        <f t="shared" si="33"/>
        <v>13.13954669017461</v>
      </c>
      <c r="AFD52" s="8">
        <f t="shared" ref="AFD52:AHO52" si="34">AFC52*(1-$C$43)</f>
        <v>13.109956431028337</v>
      </c>
      <c r="AFE52" s="8">
        <f t="shared" si="34"/>
        <v>13.080432809145661</v>
      </c>
      <c r="AFF52" s="8">
        <f t="shared" si="34"/>
        <v>13.050975674459464</v>
      </c>
      <c r="AFG52" s="8">
        <f t="shared" si="34"/>
        <v>13.021584877240581</v>
      </c>
      <c r="AFH52" s="8">
        <f t="shared" si="34"/>
        <v>12.992260268097034</v>
      </c>
      <c r="AFI52" s="8">
        <f t="shared" si="34"/>
        <v>12.963001697973279</v>
      </c>
      <c r="AFJ52" s="8">
        <f t="shared" si="34"/>
        <v>12.933809018149443</v>
      </c>
      <c r="AFK52" s="8">
        <f t="shared" si="34"/>
        <v>12.904682080240571</v>
      </c>
      <c r="AFL52" s="8">
        <f t="shared" si="34"/>
        <v>12.875620736195868</v>
      </c>
      <c r="AFM52" s="8">
        <f t="shared" si="34"/>
        <v>12.846624838297954</v>
      </c>
      <c r="AFN52" s="8">
        <f t="shared" si="34"/>
        <v>12.817694239162106</v>
      </c>
      <c r="AFO52" s="8">
        <f t="shared" si="34"/>
        <v>12.788828791735513</v>
      </c>
      <c r="AFP52" s="8">
        <f t="shared" si="34"/>
        <v>12.760028349296524</v>
      </c>
      <c r="AFQ52" s="8">
        <f t="shared" si="34"/>
        <v>12.731292765453908</v>
      </c>
      <c r="AFR52" s="8">
        <f t="shared" si="34"/>
        <v>12.702621894146105</v>
      </c>
      <c r="AFS52" s="8">
        <f t="shared" si="34"/>
        <v>12.674015589640488</v>
      </c>
      <c r="AFT52" s="8">
        <f t="shared" si="34"/>
        <v>12.645473706532618</v>
      </c>
      <c r="AFU52" s="8">
        <f t="shared" si="34"/>
        <v>12.616996099745506</v>
      </c>
      <c r="AFV52" s="8">
        <f t="shared" si="34"/>
        <v>12.588582624528879</v>
      </c>
      <c r="AFW52" s="8">
        <f t="shared" si="34"/>
        <v>12.560233136458439</v>
      </c>
      <c r="AFX52" s="8">
        <f t="shared" si="34"/>
        <v>12.531947491435135</v>
      </c>
      <c r="AFY52" s="8">
        <f t="shared" si="34"/>
        <v>12.503725545684423</v>
      </c>
      <c r="AFZ52" s="8">
        <f t="shared" si="34"/>
        <v>12.475567155755542</v>
      </c>
      <c r="AGA52" s="8">
        <f t="shared" si="34"/>
        <v>12.44747217852078</v>
      </c>
      <c r="AGB52" s="8">
        <f t="shared" si="34"/>
        <v>12.419440471174751</v>
      </c>
      <c r="AGC52" s="8">
        <f t="shared" si="34"/>
        <v>12.391471891233664</v>
      </c>
      <c r="AGD52" s="8">
        <f t="shared" si="34"/>
        <v>12.363566296534605</v>
      </c>
      <c r="AGE52" s="8">
        <f t="shared" si="34"/>
        <v>12.335723545234808</v>
      </c>
      <c r="AGF52" s="8">
        <f t="shared" si="34"/>
        <v>12.307943495810939</v>
      </c>
      <c r="AGG52" s="8">
        <f t="shared" si="34"/>
        <v>12.280226007058372</v>
      </c>
      <c r="AGH52" s="8">
        <f t="shared" si="34"/>
        <v>12.252570938090477</v>
      </c>
      <c r="AGI52" s="8">
        <f t="shared" si="34"/>
        <v>12.224978148337897</v>
      </c>
      <c r="AGJ52" s="8">
        <f t="shared" si="34"/>
        <v>12.19744749754784</v>
      </c>
      <c r="AGK52" s="8">
        <f t="shared" si="34"/>
        <v>12.169978845783362</v>
      </c>
      <c r="AGL52" s="8">
        <f t="shared" si="34"/>
        <v>12.142572053422658</v>
      </c>
      <c r="AGM52" s="8">
        <f t="shared" si="34"/>
        <v>12.115226981158349</v>
      </c>
      <c r="AGN52" s="8">
        <f t="shared" si="34"/>
        <v>12.08794348999678</v>
      </c>
      <c r="AGO52" s="8">
        <f t="shared" si="34"/>
        <v>12.060721441257307</v>
      </c>
      <c r="AGP52" s="8">
        <f t="shared" si="34"/>
        <v>12.033560696571595</v>
      </c>
      <c r="AGQ52" s="8">
        <f t="shared" si="34"/>
        <v>12.006461117882916</v>
      </c>
      <c r="AGR52" s="8">
        <f t="shared" si="34"/>
        <v>11.979422567445443</v>
      </c>
      <c r="AGS52" s="8">
        <f t="shared" si="34"/>
        <v>11.952444907823555</v>
      </c>
      <c r="AGT52" s="8">
        <f t="shared" si="34"/>
        <v>11.925528001891136</v>
      </c>
      <c r="AGU52" s="8">
        <f t="shared" si="34"/>
        <v>11.898671712830877</v>
      </c>
      <c r="AGV52" s="8">
        <f t="shared" si="34"/>
        <v>11.871875904133582</v>
      </c>
      <c r="AGW52" s="8">
        <f t="shared" si="34"/>
        <v>11.845140439597472</v>
      </c>
      <c r="AGX52" s="8">
        <f t="shared" si="34"/>
        <v>11.818465183327499</v>
      </c>
      <c r="AGY52" s="8">
        <f t="shared" si="34"/>
        <v>11.791849999734644</v>
      </c>
      <c r="AGZ52" s="8">
        <f t="shared" si="34"/>
        <v>11.765294753535242</v>
      </c>
      <c r="AHA52" s="8">
        <f t="shared" si="34"/>
        <v>11.738799309750281</v>
      </c>
      <c r="AHB52" s="8">
        <f t="shared" si="34"/>
        <v>11.712363533704723</v>
      </c>
      <c r="AHC52" s="8">
        <f t="shared" si="34"/>
        <v>11.685987291026819</v>
      </c>
      <c r="AHD52" s="8">
        <f t="shared" si="34"/>
        <v>11.659670447647427</v>
      </c>
      <c r="AHE52" s="8">
        <f t="shared" si="34"/>
        <v>11.633412869799324</v>
      </c>
      <c r="AHF52" s="8">
        <f t="shared" si="34"/>
        <v>11.607214424016535</v>
      </c>
      <c r="AHG52" s="8">
        <f t="shared" si="34"/>
        <v>11.58107497713365</v>
      </c>
      <c r="AHH52" s="8">
        <f t="shared" si="34"/>
        <v>11.554994396285144</v>
      </c>
      <c r="AHI52" s="8">
        <f t="shared" si="34"/>
        <v>11.52897254890471</v>
      </c>
      <c r="AHJ52" s="8">
        <f t="shared" si="34"/>
        <v>11.503009302724577</v>
      </c>
      <c r="AHK52" s="8">
        <f t="shared" si="34"/>
        <v>11.477104525774841</v>
      </c>
      <c r="AHL52" s="8">
        <f t="shared" si="34"/>
        <v>11.451258086382795</v>
      </c>
      <c r="AHM52" s="8">
        <f t="shared" si="34"/>
        <v>11.425469853172261</v>
      </c>
      <c r="AHN52" s="8">
        <f t="shared" si="34"/>
        <v>11.399739695062918</v>
      </c>
      <c r="AHO52" s="8">
        <f t="shared" si="34"/>
        <v>11.374067481269636</v>
      </c>
      <c r="AHP52" s="8">
        <f t="shared" ref="AHP52:AKA52" si="35">AHO52*(1-$C$43)</f>
        <v>11.348453081301816</v>
      </c>
      <c r="AHQ52" s="8">
        <f t="shared" si="35"/>
        <v>11.322896364962723</v>
      </c>
      <c r="AHR52" s="8">
        <f t="shared" si="35"/>
        <v>11.297397202348828</v>
      </c>
      <c r="AHS52" s="8">
        <f t="shared" si="35"/>
        <v>11.271955463849137</v>
      </c>
      <c r="AHT52" s="8">
        <f t="shared" si="35"/>
        <v>11.246571020144549</v>
      </c>
      <c r="AHU52" s="8">
        <f t="shared" si="35"/>
        <v>11.221243742207182</v>
      </c>
      <c r="AHV52" s="8">
        <f t="shared" si="35"/>
        <v>11.195973501299731</v>
      </c>
      <c r="AHW52" s="8">
        <f t="shared" si="35"/>
        <v>11.170760168974804</v>
      </c>
      <c r="AHX52" s="8">
        <f t="shared" si="35"/>
        <v>11.145603617074272</v>
      </c>
      <c r="AHY52" s="8">
        <f t="shared" si="35"/>
        <v>11.120503717728621</v>
      </c>
      <c r="AHZ52" s="8">
        <f t="shared" si="35"/>
        <v>11.095460343356295</v>
      </c>
      <c r="AIA52" s="8">
        <f t="shared" si="35"/>
        <v>11.070473366663057</v>
      </c>
      <c r="AIB52" s="8">
        <f t="shared" si="35"/>
        <v>11.045542660641331</v>
      </c>
      <c r="AIC52" s="8">
        <f t="shared" si="35"/>
        <v>11.020668098569567</v>
      </c>
      <c r="AID52" s="8">
        <f t="shared" si="35"/>
        <v>10.995849554011588</v>
      </c>
      <c r="AIE52" s="8">
        <f t="shared" si="35"/>
        <v>10.971086900815953</v>
      </c>
      <c r="AIF52" s="8">
        <f t="shared" si="35"/>
        <v>10.946380013115315</v>
      </c>
      <c r="AIG52" s="8">
        <f t="shared" si="35"/>
        <v>10.921728765325778</v>
      </c>
      <c r="AIH52" s="8">
        <f t="shared" si="35"/>
        <v>10.897133032146264</v>
      </c>
      <c r="AII52" s="8">
        <f t="shared" si="35"/>
        <v>10.872592688557871</v>
      </c>
      <c r="AIJ52" s="8">
        <f t="shared" si="35"/>
        <v>10.848107609823238</v>
      </c>
      <c r="AIK52" s="8">
        <f t="shared" si="35"/>
        <v>10.823677671485916</v>
      </c>
      <c r="AIL52" s="8">
        <f t="shared" si="35"/>
        <v>10.79930274936973</v>
      </c>
      <c r="AIM52" s="8">
        <f t="shared" si="35"/>
        <v>10.77498271957815</v>
      </c>
      <c r="AIN52" s="8">
        <f t="shared" si="35"/>
        <v>10.750717458493659</v>
      </c>
      <c r="AIO52" s="8">
        <f t="shared" si="35"/>
        <v>10.72650684277713</v>
      </c>
      <c r="AIP52" s="8">
        <f t="shared" si="35"/>
        <v>10.702350749367197</v>
      </c>
      <c r="AIQ52" s="8">
        <f t="shared" si="35"/>
        <v>10.678249055479622</v>
      </c>
      <c r="AIR52" s="8">
        <f t="shared" si="35"/>
        <v>10.654201638606681</v>
      </c>
      <c r="AIS52" s="8">
        <f t="shared" si="35"/>
        <v>10.630208376516538</v>
      </c>
      <c r="AIT52" s="8">
        <f t="shared" si="35"/>
        <v>10.606269147252624</v>
      </c>
      <c r="AIU52" s="8">
        <f t="shared" si="35"/>
        <v>10.582383829133011</v>
      </c>
      <c r="AIV52" s="8">
        <f t="shared" si="35"/>
        <v>10.558552300749803</v>
      </c>
      <c r="AIW52" s="8">
        <f t="shared" si="35"/>
        <v>10.534774440968514</v>
      </c>
      <c r="AIX52" s="8">
        <f t="shared" si="35"/>
        <v>10.511050128927453</v>
      </c>
      <c r="AIY52" s="8">
        <f t="shared" si="35"/>
        <v>10.487379244037108</v>
      </c>
      <c r="AIZ52" s="8">
        <f t="shared" si="35"/>
        <v>10.463761665979536</v>
      </c>
      <c r="AJA52" s="8">
        <f t="shared" si="35"/>
        <v>10.440197274707749</v>
      </c>
      <c r="AJB52" s="8">
        <f t="shared" si="35"/>
        <v>10.416685950445107</v>
      </c>
      <c r="AJC52" s="8">
        <f t="shared" si="35"/>
        <v>10.393227573684705</v>
      </c>
      <c r="AJD52" s="8">
        <f t="shared" si="35"/>
        <v>10.369822025188766</v>
      </c>
      <c r="AJE52" s="8">
        <f t="shared" si="35"/>
        <v>10.34646918598804</v>
      </c>
      <c r="AJF52" s="8">
        <f t="shared" si="35"/>
        <v>10.323168937381194</v>
      </c>
      <c r="AJG52" s="8">
        <f t="shared" si="35"/>
        <v>10.299921160934211</v>
      </c>
      <c r="AJH52" s="8">
        <f t="shared" si="35"/>
        <v>10.276725738479787</v>
      </c>
      <c r="AJI52" s="8">
        <f t="shared" si="35"/>
        <v>10.253582552116729</v>
      </c>
      <c r="AJJ52" s="8">
        <f t="shared" si="35"/>
        <v>10.230491484209361</v>
      </c>
      <c r="AJK52" s="8">
        <f t="shared" si="35"/>
        <v>10.207452417386921</v>
      </c>
      <c r="AJL52" s="8">
        <f t="shared" si="35"/>
        <v>10.184465234542966</v>
      </c>
      <c r="AJM52" s="8">
        <f t="shared" si="35"/>
        <v>10.161529818834774</v>
      </c>
      <c r="AJN52" s="8">
        <f t="shared" si="35"/>
        <v>10.138646053682757</v>
      </c>
      <c r="AJO52" s="8">
        <f t="shared" si="35"/>
        <v>10.115813822769864</v>
      </c>
      <c r="AJP52" s="8">
        <f t="shared" si="35"/>
        <v>10.093033010040985</v>
      </c>
      <c r="AJQ52" s="8">
        <f t="shared" si="35"/>
        <v>10.070303499702373</v>
      </c>
      <c r="AJR52" s="8">
        <f t="shared" si="35"/>
        <v>10.047625176221043</v>
      </c>
      <c r="AJS52" s="8">
        <f t="shared" si="35"/>
        <v>10.024997924324193</v>
      </c>
      <c r="AJT52" s="8">
        <f t="shared" si="35"/>
        <v>10.002421628998615</v>
      </c>
      <c r="AJU52" s="8">
        <f t="shared" si="35"/>
        <v>9.9798961754901097</v>
      </c>
      <c r="AJV52" s="8">
        <f t="shared" si="35"/>
        <v>9.9574214493029061</v>
      </c>
      <c r="AJW52" s="8">
        <f t="shared" si="35"/>
        <v>9.9349973361990749</v>
      </c>
      <c r="AJX52" s="8">
        <f t="shared" si="35"/>
        <v>9.9126237221979547</v>
      </c>
      <c r="AJY52" s="8">
        <f t="shared" si="35"/>
        <v>9.8903004935755643</v>
      </c>
      <c r="AJZ52" s="8">
        <f t="shared" si="35"/>
        <v>9.868027536864032</v>
      </c>
      <c r="AKA52" s="8">
        <f t="shared" si="35"/>
        <v>9.8458047388510135</v>
      </c>
      <c r="AKB52" s="8">
        <f t="shared" ref="AKB52:ALO52" si="36">AKA52*(1-$C$43)</f>
        <v>9.8236319865791213</v>
      </c>
      <c r="AKC52" s="8">
        <f t="shared" si="36"/>
        <v>9.8015091673453441</v>
      </c>
      <c r="AKD52" s="8">
        <f t="shared" si="36"/>
        <v>9.7794361687004816</v>
      </c>
      <c r="AKE52" s="8">
        <f t="shared" si="36"/>
        <v>9.7574128784485676</v>
      </c>
      <c r="AKF52" s="8">
        <f t="shared" si="36"/>
        <v>9.7354391846463013</v>
      </c>
      <c r="AKG52" s="8">
        <f t="shared" si="36"/>
        <v>9.713514975602477</v>
      </c>
      <c r="AKH52" s="8">
        <f t="shared" si="36"/>
        <v>9.6916401398774195</v>
      </c>
      <c r="AKI52" s="8">
        <f t="shared" si="36"/>
        <v>9.6698145662824153</v>
      </c>
      <c r="AKJ52" s="8">
        <f t="shared" si="36"/>
        <v>9.6480381438791465</v>
      </c>
      <c r="AKK52" s="8">
        <f t="shared" si="36"/>
        <v>9.6263107619791306</v>
      </c>
      <c r="AKL52" s="8">
        <f t="shared" si="36"/>
        <v>9.6046323101431526</v>
      </c>
      <c r="AKM52" s="8">
        <f t="shared" si="36"/>
        <v>9.5830026781807103</v>
      </c>
      <c r="AKN52" s="8">
        <f t="shared" si="36"/>
        <v>9.5614217561494463</v>
      </c>
      <c r="AKO52" s="8">
        <f t="shared" si="36"/>
        <v>9.5398894343545972</v>
      </c>
      <c r="AKP52" s="8">
        <f t="shared" si="36"/>
        <v>9.5184056033484303</v>
      </c>
      <c r="AKQ52" s="8">
        <f t="shared" si="36"/>
        <v>9.4969701539296896</v>
      </c>
      <c r="AKR52" s="8">
        <f t="shared" si="36"/>
        <v>9.4755829771430395</v>
      </c>
      <c r="AKS52" s="8">
        <f t="shared" si="36"/>
        <v>9.454243964278513</v>
      </c>
      <c r="AKT52" s="8">
        <f t="shared" si="36"/>
        <v>9.4329530068709566</v>
      </c>
      <c r="AKU52" s="8">
        <f t="shared" si="36"/>
        <v>9.4117099966994822</v>
      </c>
      <c r="AKV52" s="8">
        <f t="shared" si="36"/>
        <v>9.390514825786914</v>
      </c>
      <c r="AKW52" s="8">
        <f t="shared" si="36"/>
        <v>9.3693673863992419</v>
      </c>
      <c r="AKX52" s="8">
        <f t="shared" si="36"/>
        <v>9.3482675710450707</v>
      </c>
      <c r="AKY52" s="8">
        <f t="shared" si="36"/>
        <v>9.3272152724750761</v>
      </c>
      <c r="AKZ52" s="8">
        <f t="shared" si="36"/>
        <v>9.3062103836814618</v>
      </c>
      <c r="ALA52" s="8">
        <f t="shared" si="36"/>
        <v>9.2852527978974102</v>
      </c>
      <c r="ALB52" s="8">
        <f t="shared" si="36"/>
        <v>9.2643424085965442</v>
      </c>
      <c r="ALC52" s="8">
        <f t="shared" si="36"/>
        <v>9.2434791094923838</v>
      </c>
      <c r="ALD52" s="8">
        <f t="shared" si="36"/>
        <v>9.2226627945378059</v>
      </c>
      <c r="ALE52" s="8">
        <f t="shared" si="36"/>
        <v>9.2018933579245061</v>
      </c>
      <c r="ALF52" s="8">
        <f t="shared" si="36"/>
        <v>9.1811706940824607</v>
      </c>
      <c r="ALG52" s="8">
        <f t="shared" si="36"/>
        <v>9.1604946976793862</v>
      </c>
      <c r="ALH52" s="8">
        <f t="shared" si="36"/>
        <v>9.1398652636202122</v>
      </c>
      <c r="ALI52" s="8">
        <f t="shared" si="36"/>
        <v>9.1192822870465395</v>
      </c>
      <c r="ALJ52" s="8">
        <f t="shared" si="36"/>
        <v>9.0987456633361106</v>
      </c>
      <c r="ALK52" s="8">
        <f t="shared" si="36"/>
        <v>9.0782552881022767</v>
      </c>
      <c r="ALL52" s="8">
        <f t="shared" si="36"/>
        <v>9.0578110571934705</v>
      </c>
      <c r="ALM52" s="8">
        <f t="shared" si="36"/>
        <v>9.0374128666926712</v>
      </c>
      <c r="ALN52" s="8">
        <f t="shared" si="36"/>
        <v>9.0170606129168789</v>
      </c>
      <c r="ALO52" s="8">
        <f t="shared" si="36"/>
        <v>8.9967541924165904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84.065882352941202</v>
      </c>
      <c r="D53" s="8">
        <f t="shared" si="37"/>
        <v>82.231927437139589</v>
      </c>
      <c r="E53" s="8">
        <f t="shared" si="37"/>
        <v>80.437981506422702</v>
      </c>
      <c r="F53" s="8">
        <f t="shared" si="37"/>
        <v>78.683171737323747</v>
      </c>
      <c r="G53" s="8">
        <f t="shared" si="37"/>
        <v>76.966644347618924</v>
      </c>
      <c r="H53" s="8">
        <f t="shared" si="37"/>
        <v>75.287564180929493</v>
      </c>
      <c r="I53" s="8">
        <f t="shared" si="37"/>
        <v>73.645114300386325</v>
      </c>
      <c r="J53" s="8">
        <f t="shared" si="37"/>
        <v>72.038495591158664</v>
      </c>
      <c r="K53" s="8">
        <f t="shared" si="37"/>
        <v>70.466926371654296</v>
      </c>
      <c r="L53" s="8">
        <f t="shared" si="37"/>
        <v>68.929642013201288</v>
      </c>
      <c r="M53" s="8">
        <f t="shared" si="37"/>
        <v>67.425894568027033</v>
      </c>
      <c r="N53" s="8">
        <f t="shared" si="37"/>
        <v>65.95495240535277</v>
      </c>
      <c r="O53" s="8">
        <f t="shared" si="37"/>
        <v>64.51609985542737</v>
      </c>
      <c r="P53" s="8">
        <f t="shared" si="37"/>
        <v>63.108636861326403</v>
      </c>
      <c r="Q53" s="8">
        <f t="shared" si="37"/>
        <v>61.731878638347759</v>
      </c>
      <c r="R53" s="8">
        <f t="shared" si="37"/>
        <v>60.385155340837436</v>
      </c>
      <c r="S53" s="8">
        <f t="shared" si="37"/>
        <v>59.067811736284177</v>
      </c>
      <c r="T53" s="8">
        <f t="shared" si="37"/>
        <v>57.779206886523603</v>
      </c>
      <c r="U53" s="8">
        <f t="shared" si="37"/>
        <v>56.518713835897209</v>
      </c>
      <c r="V53" s="8">
        <f t="shared" si="37"/>
        <v>55.285719306214474</v>
      </c>
      <c r="W53" s="8">
        <f t="shared" si="37"/>
        <v>54.079623398369492</v>
      </c>
      <c r="X53" s="8">
        <f t="shared" si="37"/>
        <v>52.899839300467022</v>
      </c>
      <c r="Y53" s="8">
        <f t="shared" si="37"/>
        <v>51.745793002316056</v>
      </c>
      <c r="Z53" s="8">
        <f t="shared" si="37"/>
        <v>50.616923016151802</v>
      </c>
      <c r="AA53" s="8">
        <f t="shared" si="37"/>
        <v>49.512680103450414</v>
      </c>
      <c r="AB53" s="8">
        <f t="shared" si="37"/>
        <v>48.432527007703364</v>
      </c>
      <c r="AC53" s="8">
        <f t="shared" si="37"/>
        <v>47.375938193021589</v>
      </c>
      <c r="AD53" s="8">
        <f t="shared" si="37"/>
        <v>46.342399588442056</v>
      </c>
      <c r="AE53" s="8">
        <f t="shared" si="37"/>
        <v>45.33140833781264</v>
      </c>
      <c r="AF53" s="8">
        <f t="shared" si="37"/>
        <v>44.34247255513322</v>
      </c>
      <c r="AG53" s="8">
        <f t="shared" si="37"/>
        <v>43.37511108523438</v>
      </c>
      <c r="AH53" s="8">
        <f t="shared" si="37"/>
        <v>42.428853269676885</v>
      </c>
      <c r="AI53" s="8">
        <f t="shared" si="37"/>
        <v>41.5032387177584</v>
      </c>
      <c r="AJ53" s="8">
        <f t="shared" si="37"/>
        <v>40.597817082515704</v>
      </c>
      <c r="AK53" s="8">
        <f t="shared" si="37"/>
        <v>39.7121478416136</v>
      </c>
      <c r="AL53" s="8">
        <f t="shared" si="37"/>
        <v>38.845800083014005</v>
      </c>
      <c r="AM53" s="8">
        <f t="shared" si="37"/>
        <v>37.998352295320643</v>
      </c>
      <c r="AN53" s="8">
        <f t="shared" si="37"/>
        <v>37.169392162697619</v>
      </c>
      <c r="AO53" s="8">
        <f t="shared" si="37"/>
        <v>36.358516364261995</v>
      </c>
      <c r="AP53" s="8">
        <f t="shared" si="37"/>
        <v>35.565330377852618</v>
      </c>
      <c r="AQ53" s="8">
        <f t="shared" si="37"/>
        <v>34.789448288080095</v>
      </c>
      <c r="AR53" s="8">
        <f t="shared" si="37"/>
        <v>34.030492598564059</v>
      </c>
      <c r="AS53" s="8">
        <f t="shared" si="37"/>
        <v>33.288094048266757</v>
      </c>
      <c r="AT53" s="8">
        <f t="shared" si="37"/>
        <v>32.561891431833388</v>
      </c>
      <c r="AU53" s="8">
        <f t="shared" si="37"/>
        <v>31.851531423851863</v>
      </c>
      <c r="AV53" s="8">
        <f t="shared" si="37"/>
        <v>31.156668406946412</v>
      </c>
      <c r="AW53" s="8">
        <f t="shared" si="37"/>
        <v>30.47696430362155</v>
      </c>
      <c r="AX53" s="8">
        <f t="shared" si="37"/>
        <v>29.812088411774305</v>
      </c>
      <c r="AY53" s="8">
        <f t="shared" si="37"/>
        <v>29.161717243795081</v>
      </c>
      <c r="AZ53" s="8">
        <f t="shared" si="37"/>
        <v>28.525534369178487</v>
      </c>
      <c r="BA53" s="8">
        <f t="shared" si="37"/>
        <v>27.903230260567746</v>
      </c>
      <c r="BB53" s="8">
        <f t="shared" si="37"/>
        <v>27.294502143157786</v>
      </c>
      <c r="BC53" s="8">
        <f t="shared" si="37"/>
        <v>26.699053847383723</v>
      </c>
      <c r="BD53" s="8">
        <f t="shared" si="37"/>
        <v>26.116595664822952</v>
      </c>
      <c r="BE53" s="8">
        <f t="shared" si="37"/>
        <v>25.546844207240955</v>
      </c>
      <c r="BF53" s="8">
        <f t="shared" si="37"/>
        <v>24.989522268712008</v>
      </c>
      <c r="BG53" s="8">
        <f t="shared" si="37"/>
        <v>24.444358690747908</v>
      </c>
      <c r="BH53" s="8">
        <f t="shared" si="37"/>
        <v>23.911088230368961</v>
      </c>
      <c r="BI53" s="8">
        <f t="shared" si="37"/>
        <v>23.389451431053111</v>
      </c>
      <c r="BJ53" s="8">
        <f t="shared" si="37"/>
        <v>22.879194496500364</v>
      </c>
      <c r="BK53" s="8">
        <f t="shared" si="37"/>
        <v>22.380069167151223</v>
      </c>
      <c r="BL53" s="8">
        <f t="shared" si="37"/>
        <v>21.891832599398821</v>
      </c>
      <c r="BM53" s="8">
        <f t="shared" si="37"/>
        <v>21.414247247436254</v>
      </c>
      <c r="BN53" s="8">
        <f t="shared" si="37"/>
        <v>20.947080747681394</v>
      </c>
      <c r="BO53" s="8">
        <f t="shared" ref="BO53:DZ53" si="38">BO52/(1+$C$41)^BO51</f>
        <v>20.490105805723154</v>
      </c>
      <c r="BP53" s="8">
        <f t="shared" si="38"/>
        <v>20.043100085733982</v>
      </c>
      <c r="BQ53" s="8">
        <f t="shared" si="38"/>
        <v>19.605846102295008</v>
      </c>
      <c r="BR53" s="8">
        <f t="shared" si="38"/>
        <v>19.178131114581017</v>
      </c>
      <c r="BS53" s="8">
        <f t="shared" si="38"/>
        <v>18.759747022853901</v>
      </c>
      <c r="BT53" s="8">
        <f t="shared" si="38"/>
        <v>18.350490267214148</v>
      </c>
      <c r="BU53" s="8">
        <f t="shared" si="38"/>
        <v>17.950161728561159</v>
      </c>
      <c r="BV53" s="8">
        <f t="shared" si="38"/>
        <v>17.558566631714154</v>
      </c>
      <c r="BW53" s="8">
        <f t="shared" si="38"/>
        <v>17.175514450646602</v>
      </c>
      <c r="BX53" s="8">
        <f t="shared" si="38"/>
        <v>16.800818815787981</v>
      </c>
      <c r="BY53" s="8">
        <f t="shared" si="38"/>
        <v>16.434297423347875</v>
      </c>
      <c r="BZ53" s="8">
        <f t="shared" si="38"/>
        <v>16.075771946618129</v>
      </c>
      <c r="CA53" s="8">
        <f t="shared" si="38"/>
        <v>15.725067949210141</v>
      </c>
      <c r="CB53" s="8">
        <f t="shared" si="38"/>
        <v>15.382014800184823</v>
      </c>
      <c r="CC53" s="8">
        <f t="shared" si="38"/>
        <v>15.046445591034127</v>
      </c>
      <c r="CD53" s="8">
        <f t="shared" si="38"/>
        <v>14.718197054473645</v>
      </c>
      <c r="CE53" s="8">
        <f t="shared" si="38"/>
        <v>14.397109485006833</v>
      </c>
      <c r="CF53" s="8">
        <f t="shared" si="38"/>
        <v>14.083026661222155</v>
      </c>
      <c r="CG53" s="8">
        <f t="shared" si="38"/>
        <v>13.775795769785375</v>
      </c>
      <c r="CH53" s="8">
        <f t="shared" si="38"/>
        <v>13.475267331090016</v>
      </c>
      <c r="CI53" s="8">
        <f t="shared" si="38"/>
        <v>13.181295126529806</v>
      </c>
      <c r="CJ53" s="8">
        <f t="shared" si="38"/>
        <v>12.893736127357705</v>
      </c>
      <c r="CK53" s="8">
        <f t="shared" si="38"/>
        <v>12.612450425096959</v>
      </c>
      <c r="CL53" s="8">
        <f t="shared" si="38"/>
        <v>12.337301163470237</v>
      </c>
      <c r="CM53" s="8">
        <f t="shared" si="38"/>
        <v>12.068154471813822</v>
      </c>
      <c r="CN53" s="8">
        <f t="shared" si="38"/>
        <v>11.804879399944408</v>
      </c>
      <c r="CO53" s="8">
        <f t="shared" si="38"/>
        <v>11.547347854446798</v>
      </c>
      <c r="CP53" s="8">
        <f t="shared" si="38"/>
        <v>11.295434536351552</v>
      </c>
      <c r="CQ53" s="8">
        <f t="shared" si="38"/>
        <v>11.049016880172243</v>
      </c>
      <c r="CR53" s="8">
        <f t="shared" si="38"/>
        <v>10.807974994272641</v>
      </c>
      <c r="CS53" s="8">
        <f t="shared" si="38"/>
        <v>10.572191602534845</v>
      </c>
      <c r="CT53" s="8">
        <f t="shared" si="38"/>
        <v>10.341551987299935</v>
      </c>
      <c r="CU53" s="8">
        <f t="shared" si="38"/>
        <v>10.115943933553464</v>
      </c>
      <c r="CV53" s="8">
        <f t="shared" si="38"/>
        <v>9.8952576743285334</v>
      </c>
      <c r="CW53" s="8">
        <f t="shared" si="38"/>
        <v>9.6793858372999448</v>
      </c>
      <c r="CX53" s="8">
        <f t="shared" si="38"/>
        <v>9.4682233925434751</v>
      </c>
      <c r="CY53" s="8">
        <f t="shared" si="38"/>
        <v>9.2616676014347696</v>
      </c>
      <c r="CZ53" s="8">
        <f t="shared" si="38"/>
        <v>9.0596179666630761</v>
      </c>
      <c r="DA53" s="8">
        <f t="shared" si="38"/>
        <v>8.8619761833354467</v>
      </c>
      <c r="DB53" s="8">
        <f t="shared" si="38"/>
        <v>8.66864609114762</v>
      </c>
      <c r="DC53" s="8">
        <f t="shared" si="38"/>
        <v>8.4795336275983875</v>
      </c>
      <c r="DD53" s="8">
        <f t="shared" si="38"/>
        <v>8.2945467822245469</v>
      </c>
      <c r="DE53" s="8">
        <f t="shared" si="38"/>
        <v>8.1135955518342904</v>
      </c>
      <c r="DF53" s="8">
        <f t="shared" si="38"/>
        <v>7.9365918967172133</v>
      </c>
      <c r="DG53" s="8">
        <f t="shared" si="38"/>
        <v>7.7634496978096132</v>
      </c>
      <c r="DH53" s="8">
        <f t="shared" si="38"/>
        <v>7.5940847147942598</v>
      </c>
      <c r="DI53" s="8">
        <f t="shared" si="38"/>
        <v>7.4284145451142596</v>
      </c>
      <c r="DJ53" s="8">
        <f t="shared" si="38"/>
        <v>7.2663585838810389</v>
      </c>
      <c r="DK53" s="8">
        <f t="shared" si="38"/>
        <v>7.1078379846569995</v>
      </c>
      <c r="DL53" s="8">
        <f t="shared" si="38"/>
        <v>6.9527756210936777</v>
      </c>
      <c r="DM53" s="8">
        <f t="shared" si="38"/>
        <v>6.801096049406838</v>
      </c>
      <c r="DN53" s="8">
        <f t="shared" si="38"/>
        <v>6.6527254716701689</v>
      </c>
      <c r="DO53" s="8">
        <f t="shared" si="38"/>
        <v>6.5075916999097734</v>
      </c>
      <c r="DP53" s="8">
        <f t="shared" si="38"/>
        <v>6.365624120981936</v>
      </c>
      <c r="DQ53" s="8">
        <f t="shared" si="38"/>
        <v>6.2267536622171438</v>
      </c>
      <c r="DR53" s="8">
        <f t="shared" si="38"/>
        <v>6.090912757813558</v>
      </c>
      <c r="DS53" s="8">
        <f t="shared" si="38"/>
        <v>5.9580353159636879</v>
      </c>
      <c r="DT53" s="8">
        <f t="shared" si="38"/>
        <v>5.828056686698174</v>
      </c>
      <c r="DU53" s="8">
        <f t="shared" si="38"/>
        <v>5.7009136304311081</v>
      </c>
      <c r="DV53" s="8">
        <f t="shared" si="38"/>
        <v>5.5765442871915454</v>
      </c>
      <c r="DW53" s="8">
        <f t="shared" si="38"/>
        <v>5.4548881465262653</v>
      </c>
      <c r="DX53" s="8">
        <f t="shared" si="38"/>
        <v>5.3358860180591048</v>
      </c>
      <c r="DY53" s="8">
        <f t="shared" si="38"/>
        <v>5.2194800026925847</v>
      </c>
      <c r="DZ53" s="8">
        <f t="shared" si="38"/>
        <v>5.1056134644377646</v>
      </c>
      <c r="EA53" s="8">
        <f t="shared" ref="EA53:GL53" si="39">EA52/(1+$C$41)^EA51</f>
        <v>4.9942310028586769</v>
      </c>
      <c r="EB53" s="8">
        <f t="shared" si="39"/>
        <v>4.8852784261178819</v>
      </c>
      <c r="EC53" s="8">
        <f t="shared" si="39"/>
        <v>4.7787027246100635</v>
      </c>
      <c r="ED53" s="8">
        <f t="shared" si="39"/>
        <v>4.6744520451708249</v>
      </c>
      <c r="EE53" s="8">
        <f t="shared" si="39"/>
        <v>4.5724756658481374</v>
      </c>
      <c r="EF53" s="8">
        <f t="shared" si="39"/>
        <v>4.4727239712241644</v>
      </c>
      <c r="EG53" s="8">
        <f t="shared" si="39"/>
        <v>4.375148428275458</v>
      </c>
      <c r="EH53" s="8">
        <f t="shared" si="39"/>
        <v>4.2797015627597856</v>
      </c>
      <c r="EI53" s="8">
        <f t="shared" si="39"/>
        <v>4.1863369361180887</v>
      </c>
      <c r="EJ53" s="8">
        <f t="shared" si="39"/>
        <v>4.0950091228803442</v>
      </c>
      <c r="EK53" s="8">
        <f t="shared" si="39"/>
        <v>4.0056736885643316</v>
      </c>
      <c r="EL53" s="8">
        <f t="shared" si="39"/>
        <v>3.9182871680565525</v>
      </c>
      <c r="EM53" s="8">
        <f t="shared" si="39"/>
        <v>3.8328070444647939</v>
      </c>
      <c r="EN53" s="8">
        <f t="shared" si="39"/>
        <v>3.7491917284320175</v>
      </c>
      <c r="EO53" s="8">
        <f t="shared" si="39"/>
        <v>3.6674005379015591</v>
      </c>
      <c r="EP53" s="8">
        <f t="shared" si="39"/>
        <v>3.5873936783237288</v>
      </c>
      <c r="EQ53" s="8">
        <f t="shared" si="39"/>
        <v>3.5091322232942583</v>
      </c>
      <c r="ER53" s="8">
        <f t="shared" si="39"/>
        <v>3.432578095615098</v>
      </c>
      <c r="ES53" s="8">
        <f t="shared" si="39"/>
        <v>3.3576940487684053</v>
      </c>
      <c r="ET53" s="8">
        <f t="shared" si="39"/>
        <v>3.2844436487946842</v>
      </c>
      <c r="EU53" s="8">
        <f t="shared" si="39"/>
        <v>3.2127912565662733</v>
      </c>
      <c r="EV53" s="8">
        <f t="shared" si="39"/>
        <v>3.1427020104475347</v>
      </c>
      <c r="EW53" s="8">
        <f t="shared" si="39"/>
        <v>3.0741418093333408</v>
      </c>
      <c r="EX53" s="8">
        <f t="shared" si="39"/>
        <v>3.0070772960575707</v>
      </c>
      <c r="EY53" s="8">
        <f t="shared" si="39"/>
        <v>2.941475841163578</v>
      </c>
      <c r="EZ53" s="8">
        <f t="shared" si="39"/>
        <v>2.8773055270287031</v>
      </c>
      <c r="FA53" s="8">
        <f t="shared" si="39"/>
        <v>2.814535132335132</v>
      </c>
      <c r="FB53" s="8">
        <f t="shared" si="39"/>
        <v>2.7531341168795223</v>
      </c>
      <c r="FC53" s="8">
        <f t="shared" si="39"/>
        <v>2.6930726067140291</v>
      </c>
      <c r="FD53" s="8">
        <f t="shared" si="39"/>
        <v>2.6343213796114795</v>
      </c>
      <c r="FE53" s="8">
        <f t="shared" si="39"/>
        <v>2.5768518508476421</v>
      </c>
      <c r="FF53" s="8">
        <f t="shared" si="39"/>
        <v>2.5206360592936594</v>
      </c>
      <c r="FG53" s="8">
        <f t="shared" si="39"/>
        <v>2.4656466538118922</v>
      </c>
      <c r="FH53" s="8">
        <f t="shared" si="39"/>
        <v>2.4118568799485369</v>
      </c>
      <c r="FI53" s="8">
        <f t="shared" si="39"/>
        <v>2.3592405669165615</v>
      </c>
      <c r="FJ53" s="8">
        <f t="shared" si="39"/>
        <v>2.3077721148626136</v>
      </c>
      <c r="FK53" s="8">
        <f t="shared" si="39"/>
        <v>2.2574264824117081</v>
      </c>
      <c r="FL53" s="8">
        <f t="shared" si="39"/>
        <v>2.2081791744836439</v>
      </c>
      <c r="FM53" s="8">
        <f t="shared" si="39"/>
        <v>2.1600062303752035</v>
      </c>
      <c r="FN53" s="8">
        <f t="shared" si="39"/>
        <v>2.1128842121023506</v>
      </c>
      <c r="FO53" s="8">
        <f t="shared" si="39"/>
        <v>2.0667901929967609</v>
      </c>
      <c r="FP53" s="8">
        <f t="shared" si="39"/>
        <v>2.02170174655111</v>
      </c>
      <c r="FQ53" s="8">
        <f t="shared" si="39"/>
        <v>1.9775969355077225</v>
      </c>
      <c r="FR53" s="8">
        <f t="shared" si="39"/>
        <v>1.9344543011852537</v>
      </c>
      <c r="FS53" s="8">
        <f t="shared" si="39"/>
        <v>1.8922528530382203</v>
      </c>
      <c r="FT53" s="8">
        <f t="shared" si="39"/>
        <v>1.8509720584442919</v>
      </c>
      <c r="FU53" s="8">
        <f t="shared" si="39"/>
        <v>1.8105918327143884</v>
      </c>
      <c r="FV53" s="8">
        <f t="shared" si="39"/>
        <v>1.7710925293207009</v>
      </c>
      <c r="FW53" s="8">
        <f t="shared" si="39"/>
        <v>1.7324549303379126</v>
      </c>
      <c r="FX53" s="8">
        <f t="shared" si="39"/>
        <v>1.6946602370929329</v>
      </c>
      <c r="FY53" s="8">
        <f t="shared" si="39"/>
        <v>1.6576900610186271</v>
      </c>
      <c r="FZ53" s="8">
        <f t="shared" si="39"/>
        <v>1.6215264147070716</v>
      </c>
      <c r="GA53" s="8">
        <f t="shared" si="39"/>
        <v>1.5861517031579913</v>
      </c>
      <c r="GB53" s="8">
        <f t="shared" si="39"/>
        <v>1.5515487152181167</v>
      </c>
      <c r="GC53" s="8">
        <f t="shared" si="39"/>
        <v>1.5177006152073</v>
      </c>
      <c r="GD53" s="8">
        <f t="shared" si="39"/>
        <v>1.4845909347273067</v>
      </c>
      <c r="GE53" s="8">
        <f t="shared" si="39"/>
        <v>1.4522035646493148</v>
      </c>
      <c r="GF53" s="8">
        <f t="shared" si="39"/>
        <v>1.4205227472762001</v>
      </c>
      <c r="GG53" s="8">
        <f t="shared" si="39"/>
        <v>1.3895330686758181</v>
      </c>
      <c r="GH53" s="8">
        <f t="shared" si="39"/>
        <v>1.3592194511815294</v>
      </c>
      <c r="GI53" s="8">
        <f t="shared" si="39"/>
        <v>1.3295671460563419</v>
      </c>
      <c r="GJ53" s="8">
        <f t="shared" si="39"/>
        <v>1.300561726317081</v>
      </c>
      <c r="GK53" s="8">
        <f t="shared" si="39"/>
        <v>1.272189079715113</v>
      </c>
      <c r="GL53" s="8">
        <f t="shared" si="39"/>
        <v>1.2444354018701906</v>
      </c>
      <c r="GM53" s="8">
        <f t="shared" ref="GM53:IX53" si="40">GM52/(1+$C$41)^GM51</f>
        <v>1.2172871895540969</v>
      </c>
      <c r="GN53" s="8">
        <f t="shared" si="40"/>
        <v>1.1907312341208049</v>
      </c>
      <c r="GO53" s="8">
        <f t="shared" si="40"/>
        <v>1.1647546150799657</v>
      </c>
      <c r="GP53" s="8">
        <f t="shared" si="40"/>
        <v>1.1393446938105938</v>
      </c>
      <c r="GQ53" s="8">
        <f t="shared" si="40"/>
        <v>1.1144891074118941</v>
      </c>
      <c r="GR53" s="8">
        <f t="shared" si="40"/>
        <v>1.0901757626882378</v>
      </c>
      <c r="GS53" s="8">
        <f t="shared" si="40"/>
        <v>1.0663928302653567</v>
      </c>
      <c r="GT53" s="8">
        <f t="shared" si="40"/>
        <v>1.0431287388349011</v>
      </c>
      <c r="GU53" s="8">
        <f t="shared" si="40"/>
        <v>1.020372169524554</v>
      </c>
      <c r="GV53" s="8">
        <f t="shared" si="40"/>
        <v>0.99811205039096507</v>
      </c>
      <c r="GW53" s="8">
        <f t="shared" si="40"/>
        <v>0.97633755103282838</v>
      </c>
      <c r="GX53" s="8">
        <f t="shared" si="40"/>
        <v>0.95503807732147272</v>
      </c>
      <c r="GY53" s="8">
        <f t="shared" si="40"/>
        <v>0.93420326624641647</v>
      </c>
      <c r="GZ53" s="8">
        <f t="shared" si="40"/>
        <v>0.91382298087336222</v>
      </c>
      <c r="HA53" s="8">
        <f t="shared" si="40"/>
        <v>0.89388730541219175</v>
      </c>
      <c r="HB53" s="8">
        <f t="shared" si="40"/>
        <v>0.87438654039255237</v>
      </c>
      <c r="HC53" s="8">
        <f t="shared" si="40"/>
        <v>0.85531119794469435</v>
      </c>
      <c r="HD53" s="8">
        <f t="shared" si="40"/>
        <v>0.83665199718325778</v>
      </c>
      <c r="HE53" s="8">
        <f t="shared" si="40"/>
        <v>0.81839985969176565</v>
      </c>
      <c r="HF53" s="8">
        <f t="shared" si="40"/>
        <v>0.80054590510562729</v>
      </c>
      <c r="HG53" s="8">
        <f t="shared" si="40"/>
        <v>0.78308144679149938</v>
      </c>
      <c r="HH53" s="8">
        <f t="shared" si="40"/>
        <v>0.76599798762090676</v>
      </c>
      <c r="HI53" s="8">
        <f t="shared" si="40"/>
        <v>0.74928721583606328</v>
      </c>
      <c r="HJ53" s="8">
        <f t="shared" si="40"/>
        <v>0.73294100100588289</v>
      </c>
      <c r="HK53" s="8">
        <f t="shared" si="40"/>
        <v>0.71695139007021325</v>
      </c>
      <c r="HL53" s="8">
        <f t="shared" si="40"/>
        <v>0.70131060347036767</v>
      </c>
      <c r="HM53" s="8">
        <f t="shared" si="40"/>
        <v>0.68601103136407116</v>
      </c>
      <c r="HN53" s="8">
        <f t="shared" si="40"/>
        <v>0.67104522992297944</v>
      </c>
      <c r="HO53" s="8">
        <f t="shared" si="40"/>
        <v>0.65640591771097356</v>
      </c>
      <c r="HP53" s="8">
        <f t="shared" si="40"/>
        <v>0.64208597214145924</v>
      </c>
      <c r="HQ53" s="8">
        <f t="shared" si="40"/>
        <v>0.62807842601195762</v>
      </c>
      <c r="HR53" s="8">
        <f t="shared" si="40"/>
        <v>0.61437646411429281</v>
      </c>
      <c r="HS53" s="8">
        <f t="shared" si="40"/>
        <v>0.60097341991873265</v>
      </c>
      <c r="HT53" s="8">
        <f t="shared" si="40"/>
        <v>0.58786277233046635</v>
      </c>
      <c r="HU53" s="8">
        <f t="shared" si="40"/>
        <v>0.57503814251684127</v>
      </c>
      <c r="HV53" s="8">
        <f t="shared" si="40"/>
        <v>0.56249329080381694</v>
      </c>
      <c r="HW53" s="8">
        <f t="shared" si="40"/>
        <v>0.55022211364012419</v>
      </c>
      <c r="HX53" s="8">
        <f t="shared" si="40"/>
        <v>0.53821864062765346</v>
      </c>
      <c r="HY53" s="8">
        <f t="shared" si="40"/>
        <v>0.52647703161662762</v>
      </c>
      <c r="HZ53" s="8">
        <f t="shared" si="40"/>
        <v>0.51499157386414396</v>
      </c>
      <c r="IA53" s="8">
        <f t="shared" si="40"/>
        <v>0.5037566792547078</v>
      </c>
      <c r="IB53" s="8">
        <f t="shared" si="40"/>
        <v>0.4927668815813982</v>
      </c>
      <c r="IC53" s="8">
        <f t="shared" si="40"/>
        <v>0.48201683388634992</v>
      </c>
      <c r="ID53" s="8">
        <f t="shared" si="40"/>
        <v>0.47150130585925265</v>
      </c>
      <c r="IE53" s="8">
        <f t="shared" si="40"/>
        <v>0.46121518129260558</v>
      </c>
      <c r="IF53" s="8">
        <f t="shared" si="40"/>
        <v>0.45115345559248488</v>
      </c>
      <c r="IG53" s="8">
        <f t="shared" si="40"/>
        <v>0.44131123334361838</v>
      </c>
      <c r="IH53" s="8">
        <f t="shared" si="40"/>
        <v>0.43168372592757687</v>
      </c>
      <c r="II53" s="8">
        <f t="shared" si="40"/>
        <v>0.42226624919292943</v>
      </c>
      <c r="IJ53" s="8">
        <f t="shared" si="40"/>
        <v>0.41305422117622237</v>
      </c>
      <c r="IK53" s="8">
        <f t="shared" si="40"/>
        <v>0.40404315987267997</v>
      </c>
      <c r="IL53" s="8">
        <f t="shared" si="40"/>
        <v>0.39522868105553594</v>
      </c>
      <c r="IM53" s="8">
        <f t="shared" si="40"/>
        <v>0.38660649614294013</v>
      </c>
      <c r="IN53" s="8">
        <f t="shared" si="40"/>
        <v>0.37817241011139818</v>
      </c>
      <c r="IO53" s="8">
        <f t="shared" si="40"/>
        <v>0.36992231945473275</v>
      </c>
      <c r="IP53" s="8">
        <f t="shared" si="40"/>
        <v>0.36185221018756925</v>
      </c>
      <c r="IQ53" s="8">
        <f t="shared" si="40"/>
        <v>0.35395815589237928</v>
      </c>
      <c r="IR53" s="8">
        <f t="shared" si="40"/>
        <v>0.34623631580912712</v>
      </c>
      <c r="IS53" s="8">
        <f t="shared" si="40"/>
        <v>0.33868293296659308</v>
      </c>
      <c r="IT53" s="8">
        <f t="shared" si="40"/>
        <v>0.33129433235446298</v>
      </c>
      <c r="IU53" s="8">
        <f t="shared" si="40"/>
        <v>0.32406691913529484</v>
      </c>
      <c r="IV53" s="8">
        <f t="shared" si="40"/>
        <v>0.31699717689549228</v>
      </c>
      <c r="IW53" s="8">
        <f t="shared" si="40"/>
        <v>0.31008166593443498</v>
      </c>
      <c r="IX53" s="8">
        <f t="shared" si="40"/>
        <v>0.30331702159093193</v>
      </c>
      <c r="IY53" s="8">
        <f t="shared" ref="IY53:LJ53" si="41">IY52/(1+$C$41)^IY51</f>
        <v>0.29669995260618542</v>
      </c>
      <c r="IZ53" s="8">
        <f t="shared" si="41"/>
        <v>0.29022723952246693</v>
      </c>
      <c r="JA53" s="8">
        <f t="shared" si="41"/>
        <v>0.28389573311672778</v>
      </c>
      <c r="JB53" s="8">
        <f t="shared" si="41"/>
        <v>0.27770235286838124</v>
      </c>
      <c r="JC53" s="8">
        <f t="shared" si="41"/>
        <v>0.27164408546051144</v>
      </c>
      <c r="JD53" s="8">
        <f t="shared" si="41"/>
        <v>0.26571798331377872</v>
      </c>
      <c r="JE53" s="8">
        <f t="shared" si="41"/>
        <v>0.25992116315230995</v>
      </c>
      <c r="JF53" s="8">
        <f t="shared" si="41"/>
        <v>0.25425080460087346</v>
      </c>
      <c r="JG53" s="8">
        <f t="shared" si="41"/>
        <v>0.24870414881265912</v>
      </c>
      <c r="JH53" s="8">
        <f t="shared" si="41"/>
        <v>0.24327849712699312</v>
      </c>
      <c r="JI53" s="8">
        <f t="shared" si="41"/>
        <v>0.23797120975633645</v>
      </c>
      <c r="JJ53" s="8">
        <f t="shared" si="41"/>
        <v>0.23277970450192662</v>
      </c>
      <c r="JK53" s="8">
        <f t="shared" si="41"/>
        <v>0.22770145549743948</v>
      </c>
      <c r="JL53" s="8">
        <f t="shared" si="41"/>
        <v>0.22273399198005805</v>
      </c>
      <c r="JM53" s="8">
        <f t="shared" si="41"/>
        <v>0.21787489708835198</v>
      </c>
      <c r="JN53" s="8">
        <f t="shared" si="41"/>
        <v>0.21312180668638131</v>
      </c>
      <c r="JO53" s="8">
        <f t="shared" si="41"/>
        <v>0.20847240821345447</v>
      </c>
      <c r="JP53" s="8">
        <f t="shared" si="41"/>
        <v>0.20392443955897824</v>
      </c>
      <c r="JQ53" s="8">
        <f t="shared" si="41"/>
        <v>0.19947568796185433</v>
      </c>
      <c r="JR53" s="8">
        <f t="shared" si="41"/>
        <v>0.19512398893388649</v>
      </c>
      <c r="JS53" s="8">
        <f t="shared" si="41"/>
        <v>0.19086722520667393</v>
      </c>
      <c r="JT53" s="8">
        <f t="shared" si="41"/>
        <v>0.18670332570147891</v>
      </c>
      <c r="JU53" s="8">
        <f t="shared" si="41"/>
        <v>0.18263026452156783</v>
      </c>
      <c r="JV53" s="8">
        <f t="shared" si="41"/>
        <v>0.17864605996653454</v>
      </c>
      <c r="JW53" s="8">
        <f t="shared" si="41"/>
        <v>0.17474877356812737</v>
      </c>
      <c r="JX53" s="8">
        <f t="shared" si="41"/>
        <v>0.17093650914710973</v>
      </c>
      <c r="JY53" s="8">
        <f t="shared" si="41"/>
        <v>0.16720741189069652</v>
      </c>
      <c r="JZ53" s="8">
        <f t="shared" si="41"/>
        <v>0.1635596674501163</v>
      </c>
      <c r="KA53" s="8">
        <f t="shared" si="41"/>
        <v>0.15999150105786142</v>
      </c>
      <c r="KB53" s="8">
        <f t="shared" si="41"/>
        <v>0.15650117666419522</v>
      </c>
      <c r="KC53" s="8">
        <f t="shared" si="41"/>
        <v>0.15308699609249751</v>
      </c>
      <c r="KD53" s="8">
        <f t="shared" si="41"/>
        <v>0.14974729821303645</v>
      </c>
      <c r="KE53" s="8">
        <f t="shared" si="41"/>
        <v>0.14648045813476537</v>
      </c>
      <c r="KF53" s="8">
        <f t="shared" si="41"/>
        <v>0.14328488641475087</v>
      </c>
      <c r="KG53" s="8">
        <f t="shared" si="41"/>
        <v>0.14015902828484789</v>
      </c>
      <c r="KH53" s="8">
        <f t="shared" si="41"/>
        <v>0.13710136289524552</v>
      </c>
      <c r="KI53" s="8">
        <f t="shared" si="41"/>
        <v>0.13411040257451509</v>
      </c>
      <c r="KJ53" s="8">
        <f t="shared" si="41"/>
        <v>0.13118469210580125</v>
      </c>
      <c r="KK53" s="8">
        <f t="shared" si="41"/>
        <v>0.12832280801880297</v>
      </c>
      <c r="KL53" s="8">
        <f t="shared" si="41"/>
        <v>0.12552335789720057</v>
      </c>
      <c r="KM53" s="8">
        <f t="shared" si="41"/>
        <v>0.12278497970119223</v>
      </c>
      <c r="KN53" s="8">
        <f t="shared" si="41"/>
        <v>0.12010634110480897</v>
      </c>
      <c r="KO53" s="8">
        <f t="shared" si="41"/>
        <v>0.1174861388476872</v>
      </c>
      <c r="KP53" s="8">
        <f t="shared" si="41"/>
        <v>0.11492309810098256</v>
      </c>
      <c r="KQ53" s="8">
        <f t="shared" si="41"/>
        <v>0.1124159718471168</v>
      </c>
      <c r="KR53" s="8">
        <f t="shared" si="41"/>
        <v>0.10996354027305597</v>
      </c>
      <c r="KS53" s="8">
        <f t="shared" si="41"/>
        <v>0.10756461017682459</v>
      </c>
      <c r="KT53" s="8">
        <f t="shared" si="41"/>
        <v>0.10521801438696701</v>
      </c>
      <c r="KU53" s="8">
        <f t="shared" si="41"/>
        <v>0.10292261119467408</v>
      </c>
      <c r="KV53" s="8">
        <f t="shared" si="41"/>
        <v>0.10067728379829773</v>
      </c>
      <c r="KW53" s="8">
        <f t="shared" si="41"/>
        <v>9.8480939759984273E-2</v>
      </c>
      <c r="KX53" s="8">
        <f t="shared" si="41"/>
        <v>9.6332510474161553E-2</v>
      </c>
      <c r="KY53" s="8">
        <f t="shared" si="41"/>
        <v>9.4230950647621325E-2</v>
      </c>
      <c r="KZ53" s="8">
        <f t="shared" si="41"/>
        <v>9.217523779094397E-2</v>
      </c>
      <c r="LA53" s="8">
        <f t="shared" si="41"/>
        <v>9.0164371721018419E-2</v>
      </c>
      <c r="LB53" s="8">
        <f t="shared" si="41"/>
        <v>8.8197374074414386E-2</v>
      </c>
      <c r="LC53" s="8">
        <f t="shared" si="41"/>
        <v>8.6273287831371379E-2</v>
      </c>
      <c r="LD53" s="8">
        <f t="shared" si="41"/>
        <v>8.4391176850171681E-2</v>
      </c>
      <c r="LE53" s="8">
        <f t="shared" si="41"/>
        <v>8.2550125411671671E-2</v>
      </c>
      <c r="LF53" s="8">
        <f t="shared" si="41"/>
        <v>8.0749237773769175E-2</v>
      </c>
      <c r="LG53" s="8">
        <f t="shared" si="41"/>
        <v>7.8987637735590824E-2</v>
      </c>
      <c r="LH53" s="8">
        <f t="shared" si="41"/>
        <v>7.7264468211186543E-2</v>
      </c>
      <c r="LI53" s="8">
        <f t="shared" si="41"/>
        <v>7.5578890812524488E-2</v>
      </c>
      <c r="LJ53" s="8">
        <f t="shared" si="41"/>
        <v>7.3930085441583013E-2</v>
      </c>
      <c r="LK53" s="8">
        <f t="shared" ref="LK53:NV53" si="42">LK52/(1+$C$41)^LK51</f>
        <v>7.2317249891341709E-2</v>
      </c>
      <c r="LL53" s="8">
        <f t="shared" si="42"/>
        <v>7.0739599455476893E-2</v>
      </c>
      <c r="LM53" s="8">
        <f t="shared" si="42"/>
        <v>6.91963665465717E-2</v>
      </c>
      <c r="LN53" s="8">
        <f t="shared" si="42"/>
        <v>6.7686800322655713E-2</v>
      </c>
      <c r="LO53" s="8">
        <f t="shared" si="42"/>
        <v>6.6210166321891264E-2</v>
      </c>
      <c r="LP53" s="8">
        <f t="shared" si="42"/>
        <v>6.4765746105229768E-2</v>
      </c>
      <c r="LQ53" s="8">
        <f t="shared" si="42"/>
        <v>6.3352836906863511E-2</v>
      </c>
      <c r="LR53" s="8">
        <f t="shared" si="42"/>
        <v>6.1970751292303186E-2</v>
      </c>
      <c r="LS53" s="8">
        <f t="shared" si="42"/>
        <v>6.0618816823914644E-2</v>
      </c>
      <c r="LT53" s="8">
        <f t="shared" si="42"/>
        <v>5.9296375733752127E-2</v>
      </c>
      <c r="LU53" s="8">
        <f t="shared" si="42"/>
        <v>5.8002784603529152E-2</v>
      </c>
      <c r="LV53" s="8">
        <f t="shared" si="42"/>
        <v>5.6737414051570574E-2</v>
      </c>
      <c r="LW53" s="8">
        <f t="shared" si="42"/>
        <v>5.5499648426594543E-2</v>
      </c>
      <c r="LX53" s="8">
        <f t="shared" si="42"/>
        <v>5.4288885508174366E-2</v>
      </c>
      <c r="LY53" s="8">
        <f t="shared" si="42"/>
        <v>5.3104536213735266E-2</v>
      </c>
      <c r="LZ53" s="8">
        <f t="shared" si="42"/>
        <v>5.1946024311943062E-2</v>
      </c>
      <c r="MA53" s="8">
        <f t="shared" si="42"/>
        <v>5.0812786142345648E-2</v>
      </c>
      <c r="MB53" s="8">
        <f t="shared" si="42"/>
        <v>4.970427034113048E-2</v>
      </c>
      <c r="MC53" s="8">
        <f t="shared" si="42"/>
        <v>4.8619937572864952E-2</v>
      </c>
      <c r="MD53" s="8">
        <f t="shared" si="42"/>
        <v>4.7559260268089078E-2</v>
      </c>
      <c r="ME53" s="8">
        <f t="shared" si="42"/>
        <v>4.6521722366632684E-2</v>
      </c>
      <c r="MF53" s="8">
        <f t="shared" si="42"/>
        <v>4.5506819066532374E-2</v>
      </c>
      <c r="MG53" s="8">
        <f t="shared" si="42"/>
        <v>4.4514056578426039E-2</v>
      </c>
      <c r="MH53" s="8">
        <f t="shared" si="42"/>
        <v>4.3542951885305312E-2</v>
      </c>
      <c r="MI53" s="8">
        <f t="shared" si="42"/>
        <v>4.2593032507509412E-2</v>
      </c>
      <c r="MJ53" s="8">
        <f t="shared" si="42"/>
        <v>4.1663836272845582E-2</v>
      </c>
      <c r="MK53" s="8">
        <f t="shared" si="42"/>
        <v>4.0754911091724647E-2</v>
      </c>
      <c r="ML53" s="8">
        <f t="shared" si="42"/>
        <v>3.9865814737202028E-2</v>
      </c>
      <c r="MM53" s="8">
        <f t="shared" si="42"/>
        <v>3.8996114629817509E-2</v>
      </c>
      <c r="MN53" s="8">
        <f t="shared" si="42"/>
        <v>3.8145387627128588E-2</v>
      </c>
      <c r="MO53" s="8">
        <f t="shared" si="42"/>
        <v>3.7313219817835586E-2</v>
      </c>
      <c r="MP53" s="8">
        <f t="shared" si="42"/>
        <v>3.649920632039786E-2</v>
      </c>
      <c r="MQ53" s="8">
        <f t="shared" si="42"/>
        <v>3.5702951086043447E-2</v>
      </c>
      <c r="MR53" s="8">
        <f t="shared" si="42"/>
        <v>3.4924066706076166E-2</v>
      </c>
      <c r="MS53" s="8">
        <f t="shared" si="42"/>
        <v>3.4162174223386348E-2</v>
      </c>
      <c r="MT53" s="8">
        <f t="shared" si="42"/>
        <v>3.3416902948073812E-2</v>
      </c>
      <c r="MU53" s="8">
        <f t="shared" si="42"/>
        <v>3.2687890277092881E-2</v>
      </c>
      <c r="MV53" s="8">
        <f t="shared" si="42"/>
        <v>3.1974781517832222E-2</v>
      </c>
      <c r="MW53" s="8">
        <f t="shared" si="42"/>
        <v>3.1277229715543212E-2</v>
      </c>
      <c r="MX53" s="8">
        <f t="shared" si="42"/>
        <v>3.0594895484533129E-2</v>
      </c>
      <c r="MY53" s="8">
        <f t="shared" si="42"/>
        <v>2.9927446843041137E-2</v>
      </c>
      <c r="MZ53" s="8">
        <f t="shared" si="42"/>
        <v>2.9274559051716286E-2</v>
      </c>
      <c r="NA53" s="8">
        <f t="shared" si="42"/>
        <v>2.8635914455619436E-2</v>
      </c>
      <c r="NB53" s="8">
        <f t="shared" si="42"/>
        <v>2.8011202329671941E-2</v>
      </c>
      <c r="NC53" s="8">
        <f t="shared" si="42"/>
        <v>2.7400118727475997E-2</v>
      </c>
      <c r="ND53" s="8">
        <f t="shared" si="42"/>
        <v>2.680236633343306E-2</v>
      </c>
      <c r="NE53" s="8">
        <f t="shared" si="42"/>
        <v>2.621765431808841E-2</v>
      </c>
      <c r="NF53" s="8">
        <f t="shared" si="42"/>
        <v>2.5645698196631438E-2</v>
      </c>
      <c r="NG53" s="8">
        <f t="shared" si="42"/>
        <v>2.5086219690482966E-2</v>
      </c>
      <c r="NH53" s="8">
        <f t="shared" si="42"/>
        <v>2.453894659190195E-2</v>
      </c>
      <c r="NI53" s="8">
        <f t="shared" si="42"/>
        <v>2.4003612631546073E-2</v>
      </c>
      <c r="NJ53" s="8">
        <f t="shared" si="42"/>
        <v>2.3479957348921398E-2</v>
      </c>
      <c r="NK53" s="8">
        <f t="shared" si="42"/>
        <v>2.2967725965658464E-2</v>
      </c>
      <c r="NL53" s="8">
        <f t="shared" si="42"/>
        <v>2.2466669261552739E-2</v>
      </c>
      <c r="NM53" s="8">
        <f t="shared" si="42"/>
        <v>2.197654345330954E-2</v>
      </c>
      <c r="NN53" s="8">
        <f t="shared" si="42"/>
        <v>2.1497110075934005E-2</v>
      </c>
      <c r="NO53" s="8">
        <f t="shared" si="42"/>
        <v>2.1028135866708823E-2</v>
      </c>
      <c r="NP53" s="8">
        <f t="shared" si="42"/>
        <v>2.0569392651702937E-2</v>
      </c>
      <c r="NQ53" s="8">
        <f t="shared" si="42"/>
        <v>2.012065723475618E-2</v>
      </c>
      <c r="NR53" s="8">
        <f t="shared" si="42"/>
        <v>1.9681711288885791E-2</v>
      </c>
      <c r="NS53" s="8">
        <f t="shared" si="42"/>
        <v>1.9252341250061981E-2</v>
      </c>
      <c r="NT53" s="8">
        <f t="shared" si="42"/>
        <v>1.8832338213300822E-2</v>
      </c>
      <c r="NU53" s="8">
        <f t="shared" si="42"/>
        <v>1.8421497831023995E-2</v>
      </c>
      <c r="NV53" s="8">
        <f t="shared" si="42"/>
        <v>1.8019620213635811E-2</v>
      </c>
      <c r="NW53" s="8">
        <f t="shared" ref="NW53:QH53" si="43">NW52/(1+$C$41)^NW51</f>
        <v>1.7626509832269315E-2</v>
      </c>
      <c r="NX53" s="8">
        <f t="shared" si="43"/>
        <v>1.7241975423653962E-2</v>
      </c>
      <c r="NY53" s="8">
        <f t="shared" si="43"/>
        <v>1.6865829897058721E-2</v>
      </c>
      <c r="NZ53" s="8">
        <f t="shared" si="43"/>
        <v>1.6497890243265236E-2</v>
      </c>
      <c r="OA53" s="8">
        <f t="shared" si="43"/>
        <v>1.6137977445526867E-2</v>
      </c>
      <c r="OB53" s="8">
        <f t="shared" si="43"/>
        <v>1.5785916392470137E-2</v>
      </c>
      <c r="OC53" s="8">
        <f t="shared" si="43"/>
        <v>1.5441535792896368E-2</v>
      </c>
      <c r="OD53" s="8">
        <f t="shared" si="43"/>
        <v>1.5104668092441926E-2</v>
      </c>
      <c r="OE53" s="8">
        <f t="shared" si="43"/>
        <v>1.4775149392056612E-2</v>
      </c>
      <c r="OF53" s="8">
        <f t="shared" si="43"/>
        <v>1.445281936826049E-2</v>
      </c>
      <c r="OG53" s="8">
        <f t="shared" si="43"/>
        <v>1.4137521195140364E-2</v>
      </c>
      <c r="OH53" s="8">
        <f t="shared" si="43"/>
        <v>1.3829101468047948E-2</v>
      </c>
      <c r="OI53" s="8">
        <f t="shared" si="43"/>
        <v>1.3527410128962651E-2</v>
      </c>
      <c r="OJ53" s="8">
        <f t="shared" si="43"/>
        <v>1.3232300393482572E-2</v>
      </c>
      <c r="OK53" s="8">
        <f t="shared" si="43"/>
        <v>1.2943628679408287E-2</v>
      </c>
      <c r="OL53" s="8">
        <f t="shared" si="43"/>
        <v>1.2661254536884567E-2</v>
      </c>
      <c r="OM53" s="8">
        <f t="shared" si="43"/>
        <v>1.2385040580066177E-2</v>
      </c>
      <c r="ON53" s="8">
        <f t="shared" si="43"/>
        <v>1.211485242027438E-2</v>
      </c>
      <c r="OO53" s="8">
        <f t="shared" si="43"/>
        <v>1.1850558600611689E-2</v>
      </c>
      <c r="OP53" s="8">
        <f t="shared" si="43"/>
        <v>1.1592030532003049E-2</v>
      </c>
      <c r="OQ53" s="8">
        <f t="shared" si="43"/>
        <v>1.1339142430632332E-2</v>
      </c>
      <c r="OR53" s="8">
        <f t="shared" si="43"/>
        <v>1.1091771256743673E-2</v>
      </c>
      <c r="OS53" s="8">
        <f t="shared" si="43"/>
        <v>1.0849796654777932E-2</v>
      </c>
      <c r="OT53" s="8">
        <f t="shared" si="43"/>
        <v>1.0613100894815066E-2</v>
      </c>
      <c r="OU53" s="8">
        <f t="shared" si="43"/>
        <v>1.0381568815294064E-2</v>
      </c>
      <c r="OV53" s="8">
        <f t="shared" si="43"/>
        <v>1.0155087766982374E-2</v>
      </c>
      <c r="OW53" s="8">
        <f t="shared" si="43"/>
        <v>9.9335475581677733E-3</v>
      </c>
      <c r="OX53" s="8">
        <f t="shared" si="43"/>
        <v>9.7168404010458606E-3</v>
      </c>
      <c r="OY53" s="8">
        <f t="shared" si="43"/>
        <v>9.504860859277162E-3</v>
      </c>
      <c r="OZ53" s="8">
        <f t="shared" si="43"/>
        <v>9.2975057966883032E-3</v>
      </c>
      <c r="PA53" s="8">
        <f t="shared" si="43"/>
        <v>9.0946743270923155E-3</v>
      </c>
      <c r="PB53" s="8">
        <f t="shared" si="43"/>
        <v>8.896267765203629E-3</v>
      </c>
      <c r="PC53" s="8">
        <f t="shared" si="43"/>
        <v>8.7021895786239117E-3</v>
      </c>
      <c r="PD53" s="8">
        <f t="shared" si="43"/>
        <v>8.5123453408753429E-3</v>
      </c>
      <c r="PE53" s="8">
        <f t="shared" si="43"/>
        <v>8.326642685458522E-3</v>
      </c>
      <c r="PF53" s="8">
        <f t="shared" si="43"/>
        <v>8.1449912609126186E-3</v>
      </c>
      <c r="PG53" s="8">
        <f t="shared" si="43"/>
        <v>7.9673026868559253E-3</v>
      </c>
      <c r="PH53" s="8">
        <f t="shared" si="43"/>
        <v>7.7934905109854138E-3</v>
      </c>
      <c r="PI53" s="8">
        <f t="shared" si="43"/>
        <v>7.6234701670143913E-3</v>
      </c>
      <c r="PJ53" s="8">
        <f t="shared" si="43"/>
        <v>7.4571589335277189E-3</v>
      </c>
      <c r="PK53" s="8">
        <f t="shared" si="43"/>
        <v>7.2944758937347198E-3</v>
      </c>
      <c r="PL53" s="8">
        <f t="shared" si="43"/>
        <v>7.1353418961000292E-3</v>
      </c>
      <c r="PM53" s="8">
        <f t="shared" si="43"/>
        <v>6.9796795158333447E-3</v>
      </c>
      <c r="PN53" s="8">
        <f t="shared" si="43"/>
        <v>6.8274130172193024E-3</v>
      </c>
      <c r="PO53" s="8">
        <f t="shared" si="43"/>
        <v>6.6784683167691421E-3</v>
      </c>
      <c r="PP53" s="8">
        <f t="shared" si="43"/>
        <v>6.5327729471762524E-3</v>
      </c>
      <c r="PQ53" s="8">
        <f t="shared" si="43"/>
        <v>6.3902560220580511E-3</v>
      </c>
      <c r="PR53" s="8">
        <f t="shared" si="43"/>
        <v>6.2508482014670338E-3</v>
      </c>
      <c r="PS53" s="8">
        <f t="shared" si="43"/>
        <v>6.1144816581542452E-3</v>
      </c>
      <c r="PT53" s="8">
        <f t="shared" si="43"/>
        <v>5.9810900445687078E-3</v>
      </c>
      <c r="PU53" s="8">
        <f t="shared" si="43"/>
        <v>5.8506084605768035E-3</v>
      </c>
      <c r="PV53" s="8">
        <f t="shared" si="43"/>
        <v>5.7229734218858658E-3</v>
      </c>
      <c r="PW53" s="8">
        <f t="shared" si="43"/>
        <v>5.5981228291566458E-3</v>
      </c>
      <c r="PX53" s="8">
        <f t="shared" si="43"/>
        <v>5.4759959377895934E-3</v>
      </c>
      <c r="PY53" s="8">
        <f t="shared" si="43"/>
        <v>5.3565333283702877E-3</v>
      </c>
      <c r="PZ53" s="8">
        <f t="shared" si="43"/>
        <v>5.2396768777596041E-3</v>
      </c>
      <c r="QA53" s="8">
        <f t="shared" si="43"/>
        <v>5.1253697308145984E-3</v>
      </c>
      <c r="QB53" s="8">
        <f t="shared" si="43"/>
        <v>5.0135562727262771E-3</v>
      </c>
      <c r="QC53" s="8">
        <f t="shared" si="43"/>
        <v>4.9041821019608807E-3</v>
      </c>
      <c r="QD53" s="8">
        <f t="shared" si="43"/>
        <v>4.7971940037914345E-3</v>
      </c>
      <c r="QE53" s="8">
        <f t="shared" si="43"/>
        <v>4.692539924406762E-3</v>
      </c>
      <c r="QF53" s="8">
        <f t="shared" si="43"/>
        <v>4.590168945585291E-3</v>
      </c>
      <c r="QG53" s="8">
        <f t="shared" si="43"/>
        <v>4.4900312599214058E-3</v>
      </c>
      <c r="QH53" s="8">
        <f t="shared" si="43"/>
        <v>4.3920781465922173E-3</v>
      </c>
      <c r="QI53" s="8">
        <f t="shared" ref="QI53:ST53" si="44">QI52/(1+$C$41)^QI51</f>
        <v>4.2962619476530298E-3</v>
      </c>
      <c r="QJ53" s="8">
        <f t="shared" si="44"/>
        <v>4.2025360448499178E-3</v>
      </c>
      <c r="QK53" s="8">
        <f t="shared" si="44"/>
        <v>4.1108548369381522E-3</v>
      </c>
      <c r="QL53" s="8">
        <f t="shared" si="44"/>
        <v>4.0211737174954592E-3</v>
      </c>
      <c r="QM53" s="8">
        <f t="shared" si="44"/>
        <v>3.9334490532192731E-3</v>
      </c>
      <c r="QN53" s="8">
        <f t="shared" si="44"/>
        <v>3.8476381626974736E-3</v>
      </c>
      <c r="QO53" s="8">
        <f t="shared" si="44"/>
        <v>3.7636992956422343E-3</v>
      </c>
      <c r="QP53" s="8">
        <f t="shared" si="44"/>
        <v>3.6815916125769095E-3</v>
      </c>
      <c r="QQ53" s="8">
        <f t="shared" si="44"/>
        <v>3.6012751649660657E-3</v>
      </c>
      <c r="QR53" s="8">
        <f t="shared" si="44"/>
        <v>3.5227108757789811E-3</v>
      </c>
      <c r="QS53" s="8">
        <f t="shared" si="44"/>
        <v>3.4458605204771846E-3</v>
      </c>
      <c r="QT53" s="8">
        <f t="shared" si="44"/>
        <v>3.370686708416734E-3</v>
      </c>
      <c r="QU53" s="8">
        <f t="shared" si="44"/>
        <v>3.2971528646562544E-3</v>
      </c>
      <c r="QV53" s="8">
        <f t="shared" si="44"/>
        <v>3.2252232121618121E-3</v>
      </c>
      <c r="QW53" s="8">
        <f t="shared" si="44"/>
        <v>3.1548627544000238E-3</v>
      </c>
      <c r="QX53" s="8">
        <f t="shared" si="44"/>
        <v>3.0860372583108968E-3</v>
      </c>
      <c r="QY53" s="8">
        <f t="shared" si="44"/>
        <v>3.0187132376521377E-3</v>
      </c>
      <c r="QZ53" s="8">
        <f t="shared" si="44"/>
        <v>2.952857936706809E-3</v>
      </c>
      <c r="RA53" s="8">
        <f t="shared" si="44"/>
        <v>2.8884393143464165E-3</v>
      </c>
      <c r="RB53" s="8">
        <f t="shared" si="44"/>
        <v>2.8254260284416755E-3</v>
      </c>
      <c r="RC53" s="8">
        <f t="shared" si="44"/>
        <v>2.7637874206133573E-3</v>
      </c>
      <c r="RD53" s="8">
        <f t="shared" si="44"/>
        <v>2.7034935013158191E-3</v>
      </c>
      <c r="RE53" s="8">
        <f t="shared" si="44"/>
        <v>2.6445149352459377E-3</v>
      </c>
      <c r="RF53" s="8">
        <f t="shared" si="44"/>
        <v>2.5868230270703566E-3</v>
      </c>
      <c r="RG53" s="8">
        <f t="shared" si="44"/>
        <v>2.5303897074641112E-3</v>
      </c>
      <c r="RH53" s="8">
        <f t="shared" si="44"/>
        <v>2.4751875194538252E-3</v>
      </c>
      <c r="RI53" s="8">
        <f t="shared" si="44"/>
        <v>2.4211896050588392E-3</v>
      </c>
      <c r="RJ53" s="8">
        <f t="shared" si="44"/>
        <v>2.36836969222377E-3</v>
      </c>
      <c r="RK53" s="8">
        <f t="shared" si="44"/>
        <v>2.316702082036159E-3</v>
      </c>
      <c r="RL53" s="8">
        <f t="shared" si="44"/>
        <v>2.2661616362229546E-3</v>
      </c>
      <c r="RM53" s="8">
        <f t="shared" si="44"/>
        <v>2.2167237649197854E-3</v>
      </c>
      <c r="RN53" s="8">
        <f t="shared" si="44"/>
        <v>2.1683644147070446E-3</v>
      </c>
      <c r="RO53" s="8">
        <f t="shared" si="44"/>
        <v>2.1210600569069845E-3</v>
      </c>
      <c r="RP53" s="8">
        <f t="shared" si="44"/>
        <v>2.0747876761361083E-3</v>
      </c>
      <c r="RQ53" s="8">
        <f t="shared" si="44"/>
        <v>2.0295247591073031E-3</v>
      </c>
      <c r="RR53" s="8">
        <f t="shared" si="44"/>
        <v>1.9852492836762684E-3</v>
      </c>
      <c r="RS53" s="8">
        <f t="shared" si="44"/>
        <v>1.9419397081268911E-3</v>
      </c>
      <c r="RT53" s="8">
        <f t="shared" si="44"/>
        <v>1.8995749606903814E-3</v>
      </c>
      <c r="RU53" s="8">
        <f t="shared" si="44"/>
        <v>1.8581344292930466E-3</v>
      </c>
      <c r="RV53" s="8">
        <f t="shared" si="44"/>
        <v>1.8175979515277234E-3</v>
      </c>
      <c r="RW53" s="8">
        <f t="shared" si="44"/>
        <v>1.777945804844003E-3</v>
      </c>
      <c r="RX53" s="8">
        <f t="shared" si="44"/>
        <v>1.7391586969524456E-3</v>
      </c>
      <c r="RY53" s="8">
        <f t="shared" si="44"/>
        <v>1.7012177564381457E-3</v>
      </c>
      <c r="RZ53" s="8">
        <f t="shared" si="44"/>
        <v>1.6641045235790653E-3</v>
      </c>
      <c r="SA53" s="8">
        <f t="shared" si="44"/>
        <v>1.627800941364672E-3</v>
      </c>
      <c r="SB53" s="8">
        <f t="shared" si="44"/>
        <v>1.5922893467105086E-3</v>
      </c>
      <c r="SC53" s="8">
        <f t="shared" si="44"/>
        <v>1.5575524618644285E-3</v>
      </c>
      <c r="SD53" s="8">
        <f t="shared" si="44"/>
        <v>1.5235733860003032E-3</v>
      </c>
      <c r="SE53" s="8">
        <f t="shared" si="44"/>
        <v>1.490335586995128E-3</v>
      </c>
      <c r="SF53" s="8">
        <f t="shared" si="44"/>
        <v>1.4578228933855046E-3</v>
      </c>
      <c r="SG53" s="8">
        <f t="shared" si="44"/>
        <v>1.4260194864996086E-3</v>
      </c>
      <c r="SH53" s="8">
        <f t="shared" si="44"/>
        <v>1.3949098927607951E-3</v>
      </c>
      <c r="SI53" s="8">
        <f t="shared" si="44"/>
        <v>1.3644789761591159E-3</v>
      </c>
      <c r="SJ53" s="8">
        <f t="shared" si="44"/>
        <v>1.3347119308870642E-3</v>
      </c>
      <c r="SK53" s="8">
        <f t="shared" si="44"/>
        <v>1.3055942741359871E-3</v>
      </c>
      <c r="SL53" s="8">
        <f t="shared" si="44"/>
        <v>1.2771118390496399E-3</v>
      </c>
      <c r="SM53" s="8">
        <f t="shared" si="44"/>
        <v>1.2492507678314706E-3</v>
      </c>
      <c r="SN53" s="8">
        <f t="shared" si="44"/>
        <v>1.2219975050022688E-3</v>
      </c>
      <c r="SO53" s="8">
        <f t="shared" si="44"/>
        <v>1.1953387908049055E-3</v>
      </c>
      <c r="SP53" s="8">
        <f t="shared" si="44"/>
        <v>1.1692616547529535E-3</v>
      </c>
      <c r="SQ53" s="8">
        <f t="shared" si="44"/>
        <v>1.1437534093200489E-3</v>
      </c>
      <c r="SR53" s="8">
        <f t="shared" si="44"/>
        <v>1.1188016437669217E-3</v>
      </c>
      <c r="SS53" s="8">
        <f t="shared" si="44"/>
        <v>1.0943942181030968E-3</v>
      </c>
      <c r="ST53" s="8">
        <f t="shared" si="44"/>
        <v>1.070519257180322E-3</v>
      </c>
      <c r="SU53" s="8">
        <f t="shared" ref="SU53:VF53" si="45">SU52/(1+$C$41)^SU51</f>
        <v>1.0471651449148547E-3</v>
      </c>
      <c r="SV53" s="8">
        <f t="shared" si="45"/>
        <v>1.0243205186357908E-3</v>
      </c>
      <c r="SW53" s="8">
        <f t="shared" si="45"/>
        <v>1.0019742635566892E-3</v>
      </c>
      <c r="SX53" s="8">
        <f t="shared" si="45"/>
        <v>9.8011550736780331E-4</v>
      </c>
      <c r="SY53" s="8">
        <f t="shared" si="45"/>
        <v>9.5873361494628532E-4</v>
      </c>
      <c r="SZ53" s="8">
        <f t="shared" si="45"/>
        <v>9.3781818318179036E-4</v>
      </c>
      <c r="TA53" s="8">
        <f t="shared" si="45"/>
        <v>9.1735903591496574E-4</v>
      </c>
      <c r="TB53" s="8">
        <f t="shared" si="45"/>
        <v>8.9734621898635795E-4</v>
      </c>
      <c r="TC53" s="8">
        <f t="shared" si="45"/>
        <v>8.7776999539333398E-4</v>
      </c>
      <c r="TD53" s="8">
        <f t="shared" si="45"/>
        <v>8.5862084055265508E-4</v>
      </c>
      <c r="TE53" s="8">
        <f t="shared" si="45"/>
        <v>8.3988943766640249E-4</v>
      </c>
      <c r="TF53" s="8">
        <f t="shared" si="45"/>
        <v>8.2156667318899774E-4</v>
      </c>
      <c r="TG53" s="8">
        <f t="shared" si="45"/>
        <v>8.0364363239311383E-4</v>
      </c>
      <c r="TH53" s="8">
        <f t="shared" si="45"/>
        <v>7.8611159503231805E-4</v>
      </c>
      <c r="TI53" s="8">
        <f t="shared" si="45"/>
        <v>7.6896203109833874E-4</v>
      </c>
      <c r="TJ53" s="8">
        <f t="shared" si="45"/>
        <v>7.5218659667088724E-4</v>
      </c>
      <c r="TK53" s="8">
        <f t="shared" si="45"/>
        <v>7.3577712985802392E-4</v>
      </c>
      <c r="TL53" s="8">
        <f t="shared" si="45"/>
        <v>7.1972564682508215E-4</v>
      </c>
      <c r="TM53" s="8">
        <f t="shared" si="45"/>
        <v>7.0402433791022739E-4</v>
      </c>
      <c r="TN53" s="8">
        <f t="shared" si="45"/>
        <v>6.8866556382475835E-4</v>
      </c>
      <c r="TO53" s="8">
        <f t="shared" si="45"/>
        <v>6.7364185193629906E-4</v>
      </c>
      <c r="TP53" s="8">
        <f t="shared" si="45"/>
        <v>6.589458926330768E-4</v>
      </c>
      <c r="TQ53" s="8">
        <f t="shared" si="45"/>
        <v>6.4457053576751685E-4</v>
      </c>
      <c r="TR53" s="8">
        <f t="shared" si="45"/>
        <v>6.3050878717741982E-4</v>
      </c>
      <c r="TS53" s="8">
        <f t="shared" si="45"/>
        <v>6.1675380528303562E-4</v>
      </c>
      <c r="TT53" s="8">
        <f t="shared" si="45"/>
        <v>6.0329889775837073E-4</v>
      </c>
      <c r="TU53" s="8">
        <f t="shared" si="45"/>
        <v>5.9013751827511653E-4</v>
      </c>
      <c r="TV53" s="8">
        <f t="shared" si="45"/>
        <v>5.7726326331760877E-4</v>
      </c>
      <c r="TW53" s="8">
        <f t="shared" si="45"/>
        <v>5.646698690672721E-4</v>
      </c>
      <c r="TX53" s="8">
        <f t="shared" si="45"/>
        <v>5.5235120835503187E-4</v>
      </c>
      <c r="TY53" s="8">
        <f t="shared" si="45"/>
        <v>5.403012876802122E-4</v>
      </c>
      <c r="TZ53" s="8">
        <f t="shared" si="45"/>
        <v>5.2851424429446693E-4</v>
      </c>
      <c r="UA53" s="8">
        <f t="shared" si="45"/>
        <v>5.1698434334932917E-4</v>
      </c>
      <c r="UB53" s="8">
        <f t="shared" si="45"/>
        <v>5.057059751059868E-4</v>
      </c>
      <c r="UC53" s="8">
        <f t="shared" si="45"/>
        <v>4.9467365220592951E-4</v>
      </c>
      <c r="UD53" s="8">
        <f t="shared" si="45"/>
        <v>4.8388200700113891E-4</v>
      </c>
      <c r="UE53" s="8">
        <f t="shared" si="45"/>
        <v>4.7332578894252185E-4</v>
      </c>
      <c r="UF53" s="8">
        <f t="shared" si="45"/>
        <v>4.6299986202531687E-4</v>
      </c>
      <c r="UG53" s="8">
        <f t="shared" si="45"/>
        <v>4.5289920229023143E-4</v>
      </c>
      <c r="UH53" s="8">
        <f t="shared" si="45"/>
        <v>4.4301889537909188E-4</v>
      </c>
      <c r="UI53" s="8">
        <f t="shared" si="45"/>
        <v>4.3335413414382175E-4</v>
      </c>
      <c r="UJ53" s="8">
        <f t="shared" si="45"/>
        <v>4.239002163075783E-4</v>
      </c>
      <c r="UK53" s="8">
        <f t="shared" si="45"/>
        <v>4.1465254217691529E-4</v>
      </c>
      <c r="UL53" s="8">
        <f t="shared" si="45"/>
        <v>4.0560661240385569E-4</v>
      </c>
      <c r="UM53" s="8">
        <f t="shared" si="45"/>
        <v>3.9675802579678651E-4</v>
      </c>
      <c r="UN53" s="8">
        <f t="shared" si="45"/>
        <v>3.881024771791099E-4</v>
      </c>
      <c r="UO53" s="8">
        <f t="shared" si="45"/>
        <v>3.7963575529461046E-4</v>
      </c>
      <c r="UP53" s="8">
        <f t="shared" si="45"/>
        <v>3.7135374075851659E-4</v>
      </c>
      <c r="UQ53" s="8">
        <f t="shared" si="45"/>
        <v>3.6325240405326312E-4</v>
      </c>
      <c r="UR53" s="8">
        <f t="shared" si="45"/>
        <v>3.5532780356797562E-4</v>
      </c>
      <c r="US53" s="8">
        <f t="shared" si="45"/>
        <v>3.4757608368072597E-4</v>
      </c>
      <c r="UT53" s="8">
        <f t="shared" si="45"/>
        <v>3.3999347288262441E-4</v>
      </c>
      <c r="UU53" s="8">
        <f t="shared" si="45"/>
        <v>3.3257628194283611E-4</v>
      </c>
      <c r="UV53" s="8">
        <f t="shared" si="45"/>
        <v>3.2532090211362825E-4</v>
      </c>
      <c r="UW53" s="8">
        <f t="shared" si="45"/>
        <v>3.1822380337457684E-4</v>
      </c>
      <c r="UX53" s="8">
        <f t="shared" si="45"/>
        <v>3.1128153271507578E-4</v>
      </c>
      <c r="UY53" s="8">
        <f t="shared" si="45"/>
        <v>3.0449071245431509E-4</v>
      </c>
      <c r="UZ53" s="8">
        <f t="shared" si="45"/>
        <v>2.9784803859790972E-4</v>
      </c>
      <c r="VA53" s="8">
        <f t="shared" si="45"/>
        <v>2.9135027923037971E-4</v>
      </c>
      <c r="VB53" s="8">
        <f t="shared" si="45"/>
        <v>2.8499427294269888E-4</v>
      </c>
      <c r="VC53" s="8">
        <f t="shared" si="45"/>
        <v>2.7877692729414897E-4</v>
      </c>
      <c r="VD53" s="8">
        <f t="shared" si="45"/>
        <v>2.7269521730772795E-4</v>
      </c>
      <c r="VE53" s="8">
        <f t="shared" si="45"/>
        <v>2.6674618399838331E-4</v>
      </c>
      <c r="VF53" s="8">
        <f t="shared" si="45"/>
        <v>2.6092693293335186E-4</v>
      </c>
      <c r="VG53" s="8">
        <f t="shared" ref="VG53:XR53" si="46">VG52/(1+$C$41)^VG51</f>
        <v>2.5523463282390777E-4</v>
      </c>
      <c r="VH53" s="8">
        <f t="shared" si="46"/>
        <v>2.4966651414783168E-4</v>
      </c>
      <c r="VI53" s="8">
        <f t="shared" si="46"/>
        <v>2.4421986780193209E-4</v>
      </c>
      <c r="VJ53" s="8">
        <f t="shared" si="46"/>
        <v>2.3889204378396291E-4</v>
      </c>
      <c r="VK53" s="8">
        <f t="shared" si="46"/>
        <v>2.3368044990329544E-4</v>
      </c>
      <c r="VL53" s="8">
        <f t="shared" si="46"/>
        <v>2.2858255051971883E-4</v>
      </c>
      <c r="VM53" s="8">
        <f t="shared" si="46"/>
        <v>2.2359586530975339E-4</v>
      </c>
      <c r="VN53" s="8">
        <f t="shared" si="46"/>
        <v>2.1871796805987824E-4</v>
      </c>
      <c r="VO53" s="8">
        <f t="shared" si="46"/>
        <v>2.1394648548608573E-4</v>
      </c>
      <c r="VP53" s="8">
        <f t="shared" si="46"/>
        <v>2.0927909607918724E-4</v>
      </c>
      <c r="VQ53" s="8">
        <f t="shared" si="46"/>
        <v>2.0471352897531074E-4</v>
      </c>
      <c r="VR53" s="8">
        <f t="shared" si="46"/>
        <v>2.0024756285103756E-4</v>
      </c>
      <c r="VS53" s="8">
        <f t="shared" si="46"/>
        <v>1.9587902484264415E-4</v>
      </c>
      <c r="VT53" s="8">
        <f t="shared" si="46"/>
        <v>1.9160578948892011E-4</v>
      </c>
      <c r="VU53" s="8">
        <f t="shared" si="46"/>
        <v>1.8742577769705008E-4</v>
      </c>
      <c r="VV53" s="8">
        <f t="shared" si="46"/>
        <v>1.833369557310552E-4</v>
      </c>
      <c r="VW53" s="8">
        <f t="shared" si="46"/>
        <v>1.7933733422230284E-4</v>
      </c>
      <c r="VX53" s="8">
        <f t="shared" si="46"/>
        <v>1.7542496720160218E-4</v>
      </c>
      <c r="VY53" s="8">
        <f t="shared" si="46"/>
        <v>1.7159795115241584E-4</v>
      </c>
      <c r="VZ53" s="8">
        <f t="shared" si="46"/>
        <v>1.6785442408472607E-4</v>
      </c>
      <c r="WA53" s="8">
        <f t="shared" si="46"/>
        <v>1.6419256462910515E-4</v>
      </c>
      <c r="WB53" s="8">
        <f t="shared" si="46"/>
        <v>1.6061059115054938E-4</v>
      </c>
      <c r="WC53" s="8">
        <f t="shared" si="46"/>
        <v>1.5710676088164546E-4</v>
      </c>
      <c r="WD53" s="8">
        <f t="shared" si="46"/>
        <v>1.5367936907464705E-4</v>
      </c>
      <c r="WE53" s="8">
        <f t="shared" si="46"/>
        <v>1.5032674817204992E-4</v>
      </c>
      <c r="WF53" s="8">
        <f t="shared" si="46"/>
        <v>1.4704726699526124E-4</v>
      </c>
      <c r="WG53" s="8">
        <f t="shared" si="46"/>
        <v>1.4383932995096855E-4</v>
      </c>
      <c r="WH53" s="8">
        <f t="shared" si="46"/>
        <v>1.4070137625482251E-4</v>
      </c>
      <c r="WI53" s="8">
        <f t="shared" si="46"/>
        <v>1.3763187917205553E-4</v>
      </c>
      <c r="WJ53" s="8">
        <f t="shared" si="46"/>
        <v>1.346293452746667E-4</v>
      </c>
      <c r="WK53" s="8">
        <f t="shared" si="46"/>
        <v>1.3169231371481195E-4</v>
      </c>
      <c r="WL53" s="8">
        <f t="shared" si="46"/>
        <v>1.2881935551404527E-4</v>
      </c>
      <c r="WM53" s="8">
        <f t="shared" si="46"/>
        <v>1.2600907286806627E-4</v>
      </c>
      <c r="WN53" s="8">
        <f t="shared" si="46"/>
        <v>1.2326009846663473E-4</v>
      </c>
      <c r="WO53" s="8">
        <f t="shared" si="46"/>
        <v>1.2057109482832142E-4</v>
      </c>
      <c r="WP53" s="8">
        <f t="shared" si="46"/>
        <v>1.1794075364977259E-4</v>
      </c>
      <c r="WQ53" s="8">
        <f t="shared" si="46"/>
        <v>1.153677951691699E-4</v>
      </c>
      <c r="WR53" s="8">
        <f t="shared" si="46"/>
        <v>1.1285096754357737E-4</v>
      </c>
      <c r="WS53" s="8">
        <f t="shared" si="46"/>
        <v>1.1038904623987185E-4</v>
      </c>
      <c r="WT53" s="8">
        <f t="shared" si="46"/>
        <v>1.079808334389604E-4</v>
      </c>
      <c r="WU53" s="8">
        <f t="shared" si="46"/>
        <v>1.0562515745299595E-4</v>
      </c>
      <c r="WV53" s="8">
        <f t="shared" si="46"/>
        <v>1.0332087215530571E-4</v>
      </c>
      <c r="WW53" s="8">
        <f t="shared" si="46"/>
        <v>1.0106685642275679E-4</v>
      </c>
      <c r="WX53" s="8">
        <f t="shared" si="46"/>
        <v>9.8862013590287007E-5</v>
      </c>
      <c r="WY53" s="8">
        <f t="shared" si="46"/>
        <v>9.6705270917334983E-5</v>
      </c>
      <c r="WZ53" s="8">
        <f t="shared" si="46"/>
        <v>9.4595579065910915E-5</v>
      </c>
      <c r="XA53" s="8">
        <f t="shared" si="46"/>
        <v>9.2531911590053442E-5</v>
      </c>
      <c r="XB53" s="8">
        <f t="shared" si="46"/>
        <v>9.0513264436424139E-5</v>
      </c>
      <c r="XC53" s="8">
        <f t="shared" si="46"/>
        <v>8.8538655455797357E-5</v>
      </c>
      <c r="XD53" s="8">
        <f t="shared" si="46"/>
        <v>8.6607123925206759E-5</v>
      </c>
      <c r="XE53" s="8">
        <f t="shared" si="46"/>
        <v>8.4717730080516871E-5</v>
      </c>
      <c r="XF53" s="8">
        <f t="shared" si="46"/>
        <v>8.2869554659191686E-5</v>
      </c>
      <c r="XG53" s="8">
        <f t="shared" si="46"/>
        <v>8.1061698453038436E-5</v>
      </c>
      <c r="XH53" s="8">
        <f t="shared" si="46"/>
        <v>7.9293281870708023E-5</v>
      </c>
      <c r="XI53" s="8">
        <f t="shared" si="46"/>
        <v>7.7563444509740406E-5</v>
      </c>
      <c r="XJ53" s="8">
        <f t="shared" si="46"/>
        <v>7.5871344737945539E-5</v>
      </c>
      <c r="XK53" s="8">
        <f t="shared" si="46"/>
        <v>7.421615928391735E-5</v>
      </c>
      <c r="XL53" s="8">
        <f t="shared" si="46"/>
        <v>7.2597082836480361E-5</v>
      </c>
      <c r="XM53" s="8">
        <f t="shared" si="46"/>
        <v>7.1013327652875107E-5</v>
      </c>
      <c r="XN53" s="8">
        <f t="shared" si="46"/>
        <v>6.9464123175490991E-5</v>
      </c>
      <c r="XO53" s="8">
        <f t="shared" si="46"/>
        <v>6.794871565696058E-5</v>
      </c>
      <c r="XP53" s="8">
        <f t="shared" si="46"/>
        <v>6.6466367793432452E-5</v>
      </c>
      <c r="XQ53" s="8">
        <f t="shared" si="46"/>
        <v>6.501635836584476E-5</v>
      </c>
      <c r="XR53" s="8">
        <f t="shared" si="46"/>
        <v>6.3597981889024373E-5</v>
      </c>
      <c r="XS53" s="8">
        <f t="shared" ref="XS53:AAD53" si="47">XS52/(1+$C$41)^XS51</f>
        <v>6.2210548268441473E-5</v>
      </c>
      <c r="XT53" s="8">
        <f t="shared" si="47"/>
        <v>6.0853382464451895E-5</v>
      </c>
      <c r="XU53" s="8">
        <f t="shared" si="47"/>
        <v>5.952582416386466E-5</v>
      </c>
      <c r="XV53" s="8">
        <f t="shared" si="47"/>
        <v>5.8227227458674153E-5</v>
      </c>
      <c r="XW53" s="8">
        <f t="shared" si="47"/>
        <v>5.6956960531801187E-5</v>
      </c>
      <c r="XX53" s="8">
        <f t="shared" si="47"/>
        <v>5.5714405349689783E-5</v>
      </c>
      <c r="XY53" s="8">
        <f t="shared" si="47"/>
        <v>5.4498957361610078E-5</v>
      </c>
      <c r="XZ53" s="8">
        <f t="shared" si="47"/>
        <v>5.3310025205521307E-5</v>
      </c>
      <c r="YA53" s="8">
        <f t="shared" si="47"/>
        <v>5.2147030420351446E-5</v>
      </c>
      <c r="YB53" s="8">
        <f t="shared" si="47"/>
        <v>5.100940716455374E-5</v>
      </c>
      <c r="YC53" s="8">
        <f t="shared" si="47"/>
        <v>4.9896601940803102E-5</v>
      </c>
      <c r="YD53" s="8">
        <f t="shared" si="47"/>
        <v>4.8808073326698437E-5</v>
      </c>
      <c r="YE53" s="8">
        <f t="shared" si="47"/>
        <v>4.7743291711339912E-5</v>
      </c>
      <c r="YF53" s="8">
        <f t="shared" si="47"/>
        <v>4.6701739037652899E-5</v>
      </c>
      <c r="YG53" s="8">
        <f t="shared" si="47"/>
        <v>4.5682908550333451E-5</v>
      </c>
      <c r="YH53" s="8">
        <f t="shared" si="47"/>
        <v>4.4686304549292237E-5</v>
      </c>
      <c r="YI53" s="8">
        <f t="shared" si="47"/>
        <v>4.3711442148477677E-5</v>
      </c>
      <c r="YJ53" s="8">
        <f t="shared" si="47"/>
        <v>4.2757847039960108E-5</v>
      </c>
      <c r="YK53" s="8">
        <f t="shared" si="47"/>
        <v>4.1825055263162861E-5</v>
      </c>
      <c r="YL53" s="8">
        <f t="shared" si="47"/>
        <v>4.0912612979127652E-5</v>
      </c>
      <c r="YM53" s="8">
        <f t="shared" si="47"/>
        <v>4.0020076249704568E-5</v>
      </c>
      <c r="YN53" s="8">
        <f t="shared" si="47"/>
        <v>3.9147010821559052E-5</v>
      </c>
      <c r="YO53" s="8">
        <f t="shared" si="47"/>
        <v>3.8292991914891084E-5</v>
      </c>
      <c r="YP53" s="8">
        <f t="shared" si="47"/>
        <v>3.7457604016763469E-5</v>
      </c>
      <c r="YQ53" s="8">
        <f t="shared" si="47"/>
        <v>3.6640440678938946E-5</v>
      </c>
      <c r="YR53" s="8">
        <f t="shared" si="47"/>
        <v>3.5841104320127424E-5</v>
      </c>
      <c r="YS53" s="8">
        <f t="shared" si="47"/>
        <v>3.5059206032547547E-5</v>
      </c>
      <c r="YT53" s="8">
        <f t="shared" si="47"/>
        <v>3.4294365392708082E-5</v>
      </c>
      <c r="YU53" s="8">
        <f t="shared" si="47"/>
        <v>3.3546210276317348E-5</v>
      </c>
      <c r="YV53" s="8">
        <f t="shared" si="47"/>
        <v>3.2814376677230465E-5</v>
      </c>
      <c r="YW53" s="8">
        <f t="shared" si="47"/>
        <v>3.209850853034643E-5</v>
      </c>
      <c r="YX53" s="8">
        <f t="shared" si="47"/>
        <v>3.1398257538368703E-5</v>
      </c>
      <c r="YY53" s="8">
        <f t="shared" si="47"/>
        <v>3.071328300234539E-5</v>
      </c>
      <c r="YZ53" s="8">
        <f t="shared" si="47"/>
        <v>3.0043251655905987E-5</v>
      </c>
      <c r="ZA53" s="8">
        <f t="shared" si="47"/>
        <v>2.9387837503114594E-5</v>
      </c>
      <c r="ZB53" s="8">
        <f t="shared" si="47"/>
        <v>2.8746721659860375E-5</v>
      </c>
      <c r="ZC53" s="8">
        <f t="shared" si="47"/>
        <v>2.8119592198708203E-5</v>
      </c>
      <c r="ZD53" s="8">
        <f t="shared" si="47"/>
        <v>2.7506143997134025E-5</v>
      </c>
      <c r="ZE53" s="8">
        <f t="shared" si="47"/>
        <v>2.6906078589071072E-5</v>
      </c>
      <c r="ZF53" s="8">
        <f t="shared" si="47"/>
        <v>2.6319104019694581E-5</v>
      </c>
      <c r="ZG53" s="8">
        <f t="shared" si="47"/>
        <v>2.5744934703374731E-5</v>
      </c>
      <c r="ZH53" s="8">
        <f t="shared" si="47"/>
        <v>2.5183291284728169E-5</v>
      </c>
      <c r="ZI53" s="8">
        <f t="shared" si="47"/>
        <v>2.463390050270094E-5</v>
      </c>
      <c r="ZJ53" s="8">
        <f t="shared" si="47"/>
        <v>2.4096495057616521E-5</v>
      </c>
      <c r="ZK53" s="8">
        <f t="shared" si="47"/>
        <v>2.3570813481124286E-5</v>
      </c>
      <c r="ZL53" s="8">
        <f t="shared" si="47"/>
        <v>2.3056600008985084E-5</v>
      </c>
      <c r="ZM53" s="8">
        <f t="shared" si="47"/>
        <v>2.2553604456632214E-5</v>
      </c>
      <c r="ZN53" s="8">
        <f t="shared" si="47"/>
        <v>2.2061582097446936E-5</v>
      </c>
      <c r="ZO53" s="8">
        <f t="shared" si="47"/>
        <v>2.1580293543689691E-5</v>
      </c>
      <c r="ZP53" s="8">
        <f t="shared" si="47"/>
        <v>2.1109504630028726E-5</v>
      </c>
      <c r="ZQ53" s="8">
        <f t="shared" si="47"/>
        <v>2.0648986299609709E-5</v>
      </c>
      <c r="ZR53" s="8">
        <f t="shared" si="47"/>
        <v>2.0198514492610772E-5</v>
      </c>
      <c r="ZS53" s="8">
        <f t="shared" si="47"/>
        <v>1.9757870037228837E-5</v>
      </c>
      <c r="ZT53" s="8">
        <f t="shared" si="47"/>
        <v>1.9326838543044115E-5</v>
      </c>
      <c r="ZU53" s="8">
        <f t="shared" si="47"/>
        <v>1.8905210296710966E-5</v>
      </c>
      <c r="ZV53" s="8">
        <f t="shared" si="47"/>
        <v>1.8492780159924285E-5</v>
      </c>
      <c r="ZW53" s="8">
        <f t="shared" si="47"/>
        <v>1.8089347469611896E-5</v>
      </c>
      <c r="ZX53" s="8">
        <f t="shared" si="47"/>
        <v>1.7694715940304244E-5</v>
      </c>
      <c r="ZY53" s="8">
        <f t="shared" si="47"/>
        <v>1.7308693568634E-5</v>
      </c>
      <c r="ZZ53" s="8">
        <f t="shared" si="47"/>
        <v>1.6931092539919054E-5</v>
      </c>
      <c r="AAA53" s="8">
        <f t="shared" si="47"/>
        <v>1.6561729136783489E-5</v>
      </c>
      <c r="AAB53" s="8">
        <f t="shared" si="47"/>
        <v>1.6200423649772009E-5</v>
      </c>
      <c r="AAC53" s="8">
        <f t="shared" si="47"/>
        <v>1.5847000289914437E-5</v>
      </c>
      <c r="AAD53" s="8">
        <f t="shared" si="47"/>
        <v>1.5501287103197596E-5</v>
      </c>
      <c r="AAE53" s="8">
        <f t="shared" ref="AAE53:ACP53" si="48">AAE52/(1+$C$41)^AAE51</f>
        <v>1.516311588690313E-5</v>
      </c>
      <c r="AAF53" s="8">
        <f t="shared" si="48"/>
        <v>1.4832322107770415E-5</v>
      </c>
      <c r="AAG53" s="8">
        <f t="shared" si="48"/>
        <v>1.4508744821944822E-5</v>
      </c>
      <c r="AAH53" s="8">
        <f t="shared" si="48"/>
        <v>1.4192226596672355E-5</v>
      </c>
      <c r="AAI53" s="8">
        <f t="shared" si="48"/>
        <v>1.3882613433702596E-5</v>
      </c>
      <c r="AAJ53" s="8">
        <f t="shared" si="48"/>
        <v>1.3579754694362645E-5</v>
      </c>
      <c r="AAK53" s="8">
        <f t="shared" si="48"/>
        <v>1.3283503026265628E-5</v>
      </c>
      <c r="AAL53" s="8">
        <f t="shared" si="48"/>
        <v>1.2993714291618115E-5</v>
      </c>
      <c r="AAM53" s="8">
        <f t="shared" si="48"/>
        <v>1.2710247497091561E-5</v>
      </c>
      <c r="AAN53" s="8">
        <f t="shared" si="48"/>
        <v>1.2432964725223637E-5</v>
      </c>
      <c r="AAO53" s="8">
        <f t="shared" si="48"/>
        <v>1.2161731067316113E-5</v>
      </c>
      <c r="AAP53" s="8">
        <f t="shared" si="48"/>
        <v>1.1896414557796581E-5</v>
      </c>
      <c r="AAQ53" s="8">
        <f t="shared" si="48"/>
        <v>1.163688611001218E-5</v>
      </c>
      <c r="AAR53" s="8">
        <f t="shared" si="48"/>
        <v>1.1383019453423955E-5</v>
      </c>
      <c r="AAS53" s="8">
        <f t="shared" si="48"/>
        <v>1.1134691072171419E-5</v>
      </c>
      <c r="AAT53" s="8">
        <f t="shared" si="48"/>
        <v>1.0891780144977341E-5</v>
      </c>
      <c r="AAU53" s="8">
        <f t="shared" si="48"/>
        <v>1.0654168486363577E-5</v>
      </c>
      <c r="AAV53" s="8">
        <f t="shared" si="48"/>
        <v>1.0421740489149301E-5</v>
      </c>
      <c r="AAW53" s="8">
        <f t="shared" si="48"/>
        <v>1.0194383068203662E-5</v>
      </c>
      <c r="AAX53" s="8">
        <f t="shared" si="48"/>
        <v>9.9719856054255567E-6</v>
      </c>
      <c r="AAY53" s="8">
        <f t="shared" si="48"/>
        <v>9.7544398959236646E-6</v>
      </c>
      <c r="AAZ53" s="8">
        <f t="shared" si="48"/>
        <v>9.5416400953706308E-6</v>
      </c>
      <c r="ABA53" s="8">
        <f t="shared" si="48"/>
        <v>9.3334826685057429E-6</v>
      </c>
      <c r="ABB53" s="8">
        <f t="shared" si="48"/>
        <v>9.1298663387610448E-6</v>
      </c>
      <c r="ABC53" s="8">
        <f t="shared" si="48"/>
        <v>8.9306920389864249E-6</v>
      </c>
      <c r="ABD53" s="8">
        <f t="shared" si="48"/>
        <v>8.7358628632496352E-6</v>
      </c>
      <c r="ABE53" s="8">
        <f t="shared" si="48"/>
        <v>8.5452840196878415E-6</v>
      </c>
      <c r="ABF53" s="8">
        <f t="shared" si="48"/>
        <v>8.3588627843877457E-6</v>
      </c>
      <c r="ABG53" s="8">
        <f t="shared" si="48"/>
        <v>8.1765084562718685E-6</v>
      </c>
      <c r="ABH53" s="8">
        <f t="shared" si="48"/>
        <v>7.9981323129689651E-6</v>
      </c>
      <c r="ABI53" s="8">
        <f t="shared" si="48"/>
        <v>7.8236475676472164E-6</v>
      </c>
      <c r="ABJ53" s="8">
        <f t="shared" si="48"/>
        <v>7.6529693267890918E-6</v>
      </c>
      <c r="ABK53" s="8">
        <f t="shared" si="48"/>
        <v>7.4860145488874142E-6</v>
      </c>
      <c r="ABL53" s="8">
        <f t="shared" si="48"/>
        <v>7.3227020040424705E-6</v>
      </c>
      <c r="ABM53" s="8">
        <f t="shared" si="48"/>
        <v>7.1629522344405554E-6</v>
      </c>
      <c r="ABN53" s="8">
        <f t="shared" si="48"/>
        <v>7.0066875156946999E-6</v>
      </c>
      <c r="ABO53" s="8">
        <f t="shared" si="48"/>
        <v>6.8538318190287795E-6</v>
      </c>
      <c r="ABP53" s="8">
        <f t="shared" si="48"/>
        <v>6.7043107742865926E-6</v>
      </c>
      <c r="ABQ53" s="8">
        <f t="shared" si="48"/>
        <v>6.5580516337479429E-6</v>
      </c>
      <c r="ABR53" s="8">
        <f t="shared" si="48"/>
        <v>6.4149832367340584E-6</v>
      </c>
      <c r="ABS53" s="8">
        <f t="shared" si="48"/>
        <v>6.2750359749852292E-6</v>
      </c>
      <c r="ABT53" s="8">
        <f t="shared" si="48"/>
        <v>6.1381417587936892E-6</v>
      </c>
      <c r="ABU53" s="8">
        <f t="shared" si="48"/>
        <v>6.0042339838753782E-6</v>
      </c>
      <c r="ABV53" s="8">
        <f t="shared" si="48"/>
        <v>5.8732474989644021E-6</v>
      </c>
      <c r="ABW53" s="8">
        <f t="shared" si="48"/>
        <v>5.745118574114447E-6</v>
      </c>
      <c r="ABX53" s="8">
        <f t="shared" si="48"/>
        <v>5.6197848696917066E-6</v>
      </c>
      <c r="ABY53" s="8">
        <f t="shared" si="48"/>
        <v>5.4971854060442772E-6</v>
      </c>
      <c r="ABZ53" s="8">
        <f t="shared" si="48"/>
        <v>5.3772605338331992E-6</v>
      </c>
      <c r="ACA53" s="8">
        <f t="shared" si="48"/>
        <v>5.2599519050107912E-6</v>
      </c>
      <c r="ACB53" s="8">
        <f t="shared" si="48"/>
        <v>5.145202444432065E-6</v>
      </c>
      <c r="ACC53" s="8">
        <f t="shared" si="48"/>
        <v>5.0329563220854949E-6</v>
      </c>
      <c r="ACD53" s="8">
        <f t="shared" si="48"/>
        <v>4.9231589259295658E-6</v>
      </c>
      <c r="ACE53" s="8">
        <f t="shared" si="48"/>
        <v>4.8157568353219334E-6</v>
      </c>
      <c r="ACF53" s="8">
        <f t="shared" si="48"/>
        <v>4.7106977950282242E-6</v>
      </c>
      <c r="ACG53" s="8">
        <f t="shared" si="48"/>
        <v>4.6079306897978638E-6</v>
      </c>
      <c r="ACH53" s="8">
        <f t="shared" si="48"/>
        <v>4.5074055194945474E-6</v>
      </c>
      <c r="ACI53" s="8">
        <f t="shared" si="48"/>
        <v>4.409073374769261E-6</v>
      </c>
      <c r="ACJ53" s="8">
        <f t="shared" si="48"/>
        <v>4.3128864132639994E-6</v>
      </c>
      <c r="ACK53" s="8">
        <f t="shared" si="48"/>
        <v>4.2187978363346368E-6</v>
      </c>
      <c r="ACL53" s="8">
        <f t="shared" si="48"/>
        <v>4.1267618662815787E-6</v>
      </c>
      <c r="ACM53" s="8">
        <f t="shared" si="48"/>
        <v>4.0367337240771695E-6</v>
      </c>
      <c r="ACN53" s="8">
        <f t="shared" si="48"/>
        <v>3.9486696075789677E-6</v>
      </c>
      <c r="ACO53" s="8">
        <f t="shared" si="48"/>
        <v>3.862526670218334E-6</v>
      </c>
      <c r="ACP53" s="8">
        <f t="shared" si="48"/>
        <v>3.7782630001539232E-6</v>
      </c>
      <c r="ACQ53" s="8">
        <f t="shared" ref="ACQ53:AFB53" si="49">ACQ52/(1+$C$41)^ACQ51</f>
        <v>3.6958375998799774E-6</v>
      </c>
      <c r="ACR53" s="8">
        <f t="shared" si="49"/>
        <v>3.615210366279458E-6</v>
      </c>
      <c r="ACS53" s="8">
        <f t="shared" si="49"/>
        <v>3.5363420711123498E-6</v>
      </c>
      <c r="ACT53" s="8">
        <f t="shared" si="49"/>
        <v>3.4591943419296123E-6</v>
      </c>
      <c r="ACU53" s="8">
        <f t="shared" si="49"/>
        <v>3.3837296434035163E-6</v>
      </c>
      <c r="ACV53" s="8">
        <f t="shared" si="49"/>
        <v>3.3099112590652657E-6</v>
      </c>
      <c r="ACW53" s="8">
        <f t="shared" si="49"/>
        <v>3.2377032734410313E-6</v>
      </c>
      <c r="ACX53" s="8">
        <f t="shared" si="49"/>
        <v>3.1670705545776882E-6</v>
      </c>
      <c r="ACY53" s="8">
        <f t="shared" si="49"/>
        <v>3.0979787369497833E-6</v>
      </c>
      <c r="ACZ53" s="8">
        <f t="shared" si="49"/>
        <v>3.0303942047393843E-6</v>
      </c>
      <c r="ADA53" s="8">
        <f t="shared" si="49"/>
        <v>2.9642840754806981E-6</v>
      </c>
      <c r="ADB53" s="8">
        <f t="shared" si="49"/>
        <v>2.8996161840614848E-6</v>
      </c>
      <c r="ADC53" s="8">
        <f t="shared" si="49"/>
        <v>2.8363590670735084E-6</v>
      </c>
      <c r="ADD53" s="8">
        <f t="shared" si="49"/>
        <v>2.774481947504371E-6</v>
      </c>
      <c r="ADE53" s="8">
        <f t="shared" si="49"/>
        <v>2.7139547197633249E-6</v>
      </c>
      <c r="ADF53" s="8">
        <f t="shared" si="49"/>
        <v>2.6547479350337425E-6</v>
      </c>
      <c r="ADG53" s="8">
        <f t="shared" si="49"/>
        <v>2.5968327869451435E-6</v>
      </c>
      <c r="ADH53" s="8">
        <f t="shared" si="49"/>
        <v>2.5401810975577879E-6</v>
      </c>
      <c r="ADI53" s="8">
        <f t="shared" si="49"/>
        <v>2.4847653036530268E-6</v>
      </c>
      <c r="ADJ53" s="8">
        <f t="shared" si="49"/>
        <v>2.4305584433227452E-6</v>
      </c>
      <c r="ADK53" s="8">
        <f t="shared" si="49"/>
        <v>2.3775341428513554E-6</v>
      </c>
      <c r="ADL53" s="8">
        <f t="shared" si="49"/>
        <v>2.3256666038839743E-6</v>
      </c>
      <c r="ADM53" s="8">
        <f t="shared" si="49"/>
        <v>2.2749305908745372E-6</v>
      </c>
      <c r="ADN53" s="8">
        <f t="shared" si="49"/>
        <v>2.2253014188077331E-6</v>
      </c>
      <c r="ADO53" s="8">
        <f t="shared" si="49"/>
        <v>2.1767549411888024E-6</v>
      </c>
      <c r="ADP53" s="8">
        <f t="shared" si="49"/>
        <v>2.1292675382953378E-6</v>
      </c>
      <c r="ADQ53" s="8">
        <f t="shared" si="49"/>
        <v>2.0828161056853891E-6</v>
      </c>
      <c r="ADR53" s="8">
        <f t="shared" si="49"/>
        <v>2.0373780429562595E-6</v>
      </c>
      <c r="ADS53" s="8">
        <f t="shared" si="49"/>
        <v>1.9929312427485514E-6</v>
      </c>
      <c r="ADT53" s="8">
        <f t="shared" si="49"/>
        <v>1.94945407999008E-6</v>
      </c>
      <c r="ADU53" s="8">
        <f t="shared" si="49"/>
        <v>1.9069254013744532E-6</v>
      </c>
      <c r="ADV53" s="8">
        <f t="shared" si="49"/>
        <v>1.8653245150691741E-6</v>
      </c>
      <c r="ADW53" s="8">
        <f t="shared" si="49"/>
        <v>1.8246311806482727E-6</v>
      </c>
      <c r="ADX53" s="8">
        <f t="shared" si="49"/>
        <v>1.7848255992445618E-6</v>
      </c>
      <c r="ADY53" s="8">
        <f t="shared" si="49"/>
        <v>1.7458884039167281E-6</v>
      </c>
      <c r="ADZ53" s="8">
        <f t="shared" si="49"/>
        <v>1.7078006502265765E-6</v>
      </c>
      <c r="AEA53" s="8">
        <f t="shared" si="49"/>
        <v>1.670543807021829E-6</v>
      </c>
      <c r="AEB53" s="8">
        <f t="shared" si="49"/>
        <v>1.6340997474200157E-6</v>
      </c>
      <c r="AEC53" s="8">
        <f t="shared" si="49"/>
        <v>1.5984507399890454E-6</v>
      </c>
      <c r="AED53" s="8">
        <f t="shared" si="49"/>
        <v>1.5635794401201858E-6</v>
      </c>
      <c r="AEE53" s="8">
        <f t="shared" si="49"/>
        <v>1.5294688815892501E-6</v>
      </c>
      <c r="AEF53" s="8">
        <f t="shared" si="49"/>
        <v>1.4961024683018739E-6</v>
      </c>
      <c r="AEG53" s="8">
        <f t="shared" si="49"/>
        <v>1.4634639662188805E-6</v>
      </c>
      <c r="AEH53" s="8">
        <f t="shared" si="49"/>
        <v>1.4315374954577994E-6</v>
      </c>
      <c r="AEI53" s="8">
        <f t="shared" si="49"/>
        <v>1.4003075225666944E-6</v>
      </c>
      <c r="AEJ53" s="8">
        <f t="shared" si="49"/>
        <v>1.3697588529665432E-6</v>
      </c>
      <c r="AEK53" s="8">
        <f t="shared" si="49"/>
        <v>1.339876623558493E-6</v>
      </c>
      <c r="AEL53" s="8">
        <f t="shared" si="49"/>
        <v>1.3106462954923914E-6</v>
      </c>
      <c r="AEM53" s="8">
        <f t="shared" si="49"/>
        <v>1.2820536470930809E-6</v>
      </c>
      <c r="AEN53" s="8">
        <f t="shared" si="49"/>
        <v>1.254084766941007E-6</v>
      </c>
      <c r="AEO53" s="8">
        <f t="shared" si="49"/>
        <v>1.2267260471037804E-6</v>
      </c>
      <c r="AEP53" s="8">
        <f t="shared" si="49"/>
        <v>1.1999641765153946E-6</v>
      </c>
      <c r="AEQ53" s="8">
        <f t="shared" si="49"/>
        <v>1.1737861344998843E-6</v>
      </c>
      <c r="AER53" s="8">
        <f t="shared" si="49"/>
        <v>1.1481791844362651E-6</v>
      </c>
      <c r="AES53" s="8">
        <f t="shared" si="49"/>
        <v>1.1231308675616815E-6</v>
      </c>
      <c r="AET53" s="8">
        <f t="shared" si="49"/>
        <v>1.0986289969097376E-6</v>
      </c>
      <c r="AEU53" s="8">
        <f t="shared" si="49"/>
        <v>1.0746616513810752E-6</v>
      </c>
      <c r="AEV53" s="8">
        <f t="shared" si="49"/>
        <v>1.051217169943299E-6</v>
      </c>
      <c r="AEW53" s="8">
        <f t="shared" si="49"/>
        <v>1.0282841459574381E-6</v>
      </c>
      <c r="AEX53" s="8">
        <f t="shared" si="49"/>
        <v>1.0058514216281781E-6</v>
      </c>
      <c r="AEY53" s="8">
        <f t="shared" si="49"/>
        <v>9.8390808257516809E-7</v>
      </c>
      <c r="AEZ53" s="8">
        <f t="shared" si="49"/>
        <v>9.6244345252275375E-7</v>
      </c>
      <c r="AFA53" s="8">
        <f t="shared" si="49"/>
        <v>9.414470881055614E-7</v>
      </c>
      <c r="AFB53" s="8">
        <f t="shared" si="49"/>
        <v>9.209087737873995E-7</v>
      </c>
      <c r="AFC53" s="8">
        <f t="shared" ref="AFC53:AHN53" si="50">AFC52/(1+$C$41)^AFC51</f>
        <v>9.008185168910099E-7</v>
      </c>
      <c r="AFD53" s="8">
        <f t="shared" si="50"/>
        <v>8.8116654273624675E-7</v>
      </c>
      <c r="AFE53" s="8">
        <f t="shared" si="50"/>
        <v>8.6194328988431814E-7</v>
      </c>
      <c r="AFF53" s="8">
        <f t="shared" si="50"/>
        <v>8.4313940548578295E-7</v>
      </c>
      <c r="AFG53" s="8">
        <f t="shared" si="50"/>
        <v>8.247457407300285E-7</v>
      </c>
      <c r="AFH53" s="8">
        <f t="shared" si="50"/>
        <v>8.0675334639402385E-7</v>
      </c>
      <c r="AFI53" s="8">
        <f t="shared" si="50"/>
        <v>7.8915346848818085E-7</v>
      </c>
      <c r="AFJ53" s="8">
        <f t="shared" si="50"/>
        <v>7.719375439972014E-7</v>
      </c>
      <c r="AFK53" s="8">
        <f t="shared" si="50"/>
        <v>7.5509719671384302E-7</v>
      </c>
      <c r="AFL53" s="8">
        <f t="shared" si="50"/>
        <v>7.3862423316357173E-7</v>
      </c>
      <c r="AFM53" s="8">
        <f t="shared" si="50"/>
        <v>7.2251063861812517E-7</v>
      </c>
      <c r="AFN53" s="8">
        <f t="shared" si="50"/>
        <v>7.067485731960362E-7</v>
      </c>
      <c r="AFO53" s="8">
        <f t="shared" si="50"/>
        <v>6.9133036804823407E-7</v>
      </c>
      <c r="AFP53" s="8">
        <f t="shared" si="50"/>
        <v>6.7624852162685226E-7</v>
      </c>
      <c r="AFQ53" s="8">
        <f t="shared" si="50"/>
        <v>6.6149569603543996E-7</v>
      </c>
      <c r="AFR53" s="8">
        <f t="shared" si="50"/>
        <v>6.4706471345879214E-7</v>
      </c>
      <c r="AFS53" s="8">
        <f t="shared" si="50"/>
        <v>6.3294855267066962E-7</v>
      </c>
      <c r="AFT53" s="8">
        <f t="shared" si="50"/>
        <v>6.1914034561770127E-7</v>
      </c>
      <c r="AFU53" s="8">
        <f t="shared" si="50"/>
        <v>6.0563337407781386E-7</v>
      </c>
      <c r="AFV53" s="8">
        <f t="shared" si="50"/>
        <v>5.9242106639155941E-7</v>
      </c>
      <c r="AFW53" s="8">
        <f t="shared" si="50"/>
        <v>5.7949699426475065E-7</v>
      </c>
      <c r="AFX53" s="8">
        <f t="shared" si="50"/>
        <v>5.6685486964084936E-7</v>
      </c>
      <c r="AFY53" s="8">
        <f t="shared" si="50"/>
        <v>5.5448854164158657E-7</v>
      </c>
      <c r="AFZ53" s="8">
        <f t="shared" si="50"/>
        <v>5.4239199357432323E-7</v>
      </c>
      <c r="AGA53" s="8">
        <f t="shared" si="50"/>
        <v>5.3055934000469981E-7</v>
      </c>
      <c r="AGB53" s="8">
        <f t="shared" si="50"/>
        <v>5.1898482389314619E-7</v>
      </c>
      <c r="AGC53" s="8">
        <f t="shared" si="50"/>
        <v>5.0766281379386164E-7</v>
      </c>
      <c r="AGD53" s="8">
        <f t="shared" si="50"/>
        <v>4.9658780111489975E-7</v>
      </c>
      <c r="AGE53" s="8">
        <f t="shared" si="50"/>
        <v>4.8575439743802841E-7</v>
      </c>
      <c r="AGF53" s="8">
        <f t="shared" si="50"/>
        <v>4.7515733189705684E-7</v>
      </c>
      <c r="AGG53" s="8">
        <f t="shared" si="50"/>
        <v>4.6479144861335755E-7</v>
      </c>
      <c r="AGH53" s="8">
        <f t="shared" si="50"/>
        <v>4.5465170418733356E-7</v>
      </c>
      <c r="AGI53" s="8">
        <f t="shared" si="50"/>
        <v>4.4473316524461139E-7</v>
      </c>
      <c r="AGJ53" s="8">
        <f t="shared" si="50"/>
        <v>4.3503100603576538E-7</v>
      </c>
      <c r="AGK53" s="8">
        <f t="shared" si="50"/>
        <v>4.2554050608840464E-7</v>
      </c>
      <c r="AGL53" s="8">
        <f t="shared" si="50"/>
        <v>4.1625704791048395E-7</v>
      </c>
      <c r="AGM53" s="8">
        <f t="shared" si="50"/>
        <v>4.0717611474371511E-7</v>
      </c>
      <c r="AGN53" s="8">
        <f t="shared" si="50"/>
        <v>3.9829328836599242E-7</v>
      </c>
      <c r="AGO53" s="8">
        <f t="shared" si="50"/>
        <v>3.8960424694175722E-7</v>
      </c>
      <c r="AGP53" s="8">
        <f t="shared" si="50"/>
        <v>3.8110476291925898E-7</v>
      </c>
      <c r="AGQ53" s="8">
        <f t="shared" si="50"/>
        <v>3.7279070097369099E-7</v>
      </c>
      <c r="AGR53" s="8">
        <f t="shared" si="50"/>
        <v>3.6465801599519435E-7</v>
      </c>
      <c r="AGS53" s="8">
        <f t="shared" si="50"/>
        <v>3.5670275112075803E-7</v>
      </c>
      <c r="AGT53" s="8">
        <f t="shared" si="50"/>
        <v>3.4892103580905302E-7</v>
      </c>
      <c r="AGU53" s="8">
        <f t="shared" si="50"/>
        <v>3.413090839572657E-7</v>
      </c>
      <c r="AGV53" s="8">
        <f t="shared" si="50"/>
        <v>3.3386319205901367E-7</v>
      </c>
      <c r="AGW53" s="8">
        <f t="shared" si="50"/>
        <v>3.2657973740244791E-7</v>
      </c>
      <c r="AGX53" s="8">
        <f t="shared" si="50"/>
        <v>3.1945517630766423E-7</v>
      </c>
      <c r="AGY53" s="8">
        <f t="shared" si="50"/>
        <v>3.1248604240256798E-7</v>
      </c>
      <c r="AGZ53" s="8">
        <f t="shared" si="50"/>
        <v>3.0566894493635034E-7</v>
      </c>
      <c r="AHA53" s="8">
        <f t="shared" si="50"/>
        <v>2.9900056712975863E-7</v>
      </c>
      <c r="AHB53" s="8">
        <f t="shared" si="50"/>
        <v>2.9247766456135518E-7</v>
      </c>
      <c r="AHC53" s="8">
        <f t="shared" si="50"/>
        <v>2.8609706358898339E-7</v>
      </c>
      <c r="AHD53" s="8">
        <f t="shared" si="50"/>
        <v>2.7985565980566761E-7</v>
      </c>
      <c r="AHE53" s="8">
        <f t="shared" si="50"/>
        <v>2.737504165292013E-7</v>
      </c>
      <c r="AHF53" s="8">
        <f t="shared" si="50"/>
        <v>2.6777836332468379E-7</v>
      </c>
      <c r="AHG53" s="8">
        <f t="shared" si="50"/>
        <v>2.6193659455929078E-7</v>
      </c>
      <c r="AHH53" s="8">
        <f t="shared" si="50"/>
        <v>2.562222679885718E-7</v>
      </c>
      <c r="AHI53" s="8">
        <f t="shared" si="50"/>
        <v>2.5063260337358974E-7</v>
      </c>
      <c r="AHJ53" s="8">
        <f t="shared" si="50"/>
        <v>2.4516488112822785E-7</v>
      </c>
      <c r="AHK53" s="8">
        <f t="shared" si="50"/>
        <v>2.3981644099600697E-7</v>
      </c>
      <c r="AHL53" s="8">
        <f t="shared" si="50"/>
        <v>2.3458468075576855E-7</v>
      </c>
      <c r="AHM53" s="8">
        <f t="shared" si="50"/>
        <v>2.2946705495559471E-7</v>
      </c>
      <c r="AHN53" s="8">
        <f t="shared" si="50"/>
        <v>2.2446107367434772E-7</v>
      </c>
      <c r="AHO53" s="8">
        <f t="shared" ref="AHO53:AJZ53" si="51">AHO52/(1+$C$41)^AHO51</f>
        <v>2.1956430131022854E-7</v>
      </c>
      <c r="AHP53" s="8">
        <f t="shared" si="51"/>
        <v>2.1477435539576262E-7</v>
      </c>
      <c r="AHQ53" s="8">
        <f t="shared" si="51"/>
        <v>2.100889054386386E-7</v>
      </c>
      <c r="AHR53" s="8">
        <f t="shared" si="51"/>
        <v>2.0550567178783409E-7</v>
      </c>
      <c r="AHS53" s="8">
        <f t="shared" si="51"/>
        <v>2.0102242452447829E-7</v>
      </c>
      <c r="AHT53" s="8">
        <f t="shared" si="51"/>
        <v>1.9663698237691095E-7</v>
      </c>
      <c r="AHU53" s="8">
        <f t="shared" si="51"/>
        <v>1.9234721165940995E-7</v>
      </c>
      <c r="AHV53" s="8">
        <f t="shared" si="51"/>
        <v>1.8815102523407153E-7</v>
      </c>
      <c r="AHW53" s="8">
        <f t="shared" si="51"/>
        <v>1.8404638149533763E-7</v>
      </c>
      <c r="AHX53" s="8">
        <f t="shared" si="51"/>
        <v>1.8003128337667658E-7</v>
      </c>
      <c r="AHY53" s="8">
        <f t="shared" si="51"/>
        <v>1.7610377737893365E-7</v>
      </c>
      <c r="AHZ53" s="8">
        <f t="shared" si="51"/>
        <v>1.7226195261987872E-7</v>
      </c>
      <c r="AIA53" s="8">
        <f t="shared" si="51"/>
        <v>1.6850393990448897E-7</v>
      </c>
      <c r="AIB53" s="8">
        <f t="shared" si="51"/>
        <v>1.6482791081551373E-7</v>
      </c>
      <c r="AIC53" s="8">
        <f t="shared" si="51"/>
        <v>1.6123207682387968E-7</v>
      </c>
      <c r="AID53" s="8">
        <f t="shared" si="51"/>
        <v>1.5771468841850224E-7</v>
      </c>
      <c r="AIE53" s="8">
        <f t="shared" si="51"/>
        <v>1.5427403425508208E-7</v>
      </c>
      <c r="AIF53" s="8">
        <f t="shared" si="51"/>
        <v>1.5090844032347023E-7</v>
      </c>
      <c r="AIG53" s="8">
        <f t="shared" si="51"/>
        <v>1.4761626913319782E-7</v>
      </c>
      <c r="AIH53" s="8">
        <f t="shared" si="51"/>
        <v>1.4439591891677437E-7</v>
      </c>
      <c r="AII53" s="8">
        <f t="shared" si="51"/>
        <v>1.4124582285036645E-7</v>
      </c>
      <c r="AIJ53" s="8">
        <f t="shared" si="51"/>
        <v>1.3816444829147786E-7</v>
      </c>
      <c r="AIK53" s="8">
        <f t="shared" si="51"/>
        <v>1.3515029603326029E-7</v>
      </c>
      <c r="AIL53" s="8">
        <f t="shared" si="51"/>
        <v>1.3220189957509152E-7</v>
      </c>
      <c r="AIM53" s="8">
        <f t="shared" si="51"/>
        <v>1.2931782440906711E-7</v>
      </c>
      <c r="AIN53" s="8">
        <f t="shared" si="51"/>
        <v>1.2649666732205673E-7</v>
      </c>
      <c r="AIO53" s="8">
        <f t="shared" si="51"/>
        <v>1.2373705571298771E-7</v>
      </c>
      <c r="AIP53" s="8">
        <f t="shared" si="51"/>
        <v>1.2103764692502161E-7</v>
      </c>
      <c r="AIQ53" s="8">
        <f t="shared" si="51"/>
        <v>1.1839712759230046E-7</v>
      </c>
      <c r="AIR53" s="8">
        <f t="shared" si="51"/>
        <v>1.158142130009437E-7</v>
      </c>
      <c r="AIS53" s="8">
        <f t="shared" si="51"/>
        <v>1.132876464639859E-7</v>
      </c>
      <c r="AIT53" s="8">
        <f t="shared" si="51"/>
        <v>1.1081619870994996E-7</v>
      </c>
      <c r="AIU53" s="8">
        <f t="shared" si="51"/>
        <v>1.0839866728475997E-7</v>
      </c>
      <c r="AIV53" s="8">
        <f t="shared" si="51"/>
        <v>1.0603387596670067E-7</v>
      </c>
      <c r="AIW53" s="8">
        <f t="shared" si="51"/>
        <v>1.0372067419414084E-7</v>
      </c>
      <c r="AIX53" s="8">
        <f t="shared" si="51"/>
        <v>1.0145793650574085E-7</v>
      </c>
      <c r="AIY53" s="8">
        <f t="shared" si="51"/>
        <v>9.9244561992872442E-8</v>
      </c>
      <c r="AIZ53" s="8">
        <f t="shared" si="51"/>
        <v>9.7079473763984782E-8</v>
      </c>
      <c r="AJA53" s="8">
        <f t="shared" si="51"/>
        <v>9.4961618420655214E-8</v>
      </c>
      <c r="AJB53" s="8">
        <f t="shared" si="51"/>
        <v>9.2889965545070465E-8</v>
      </c>
      <c r="AJC53" s="8">
        <f t="shared" si="51"/>
        <v>9.0863507198689177E-8</v>
      </c>
      <c r="AJD53" s="8">
        <f t="shared" si="51"/>
        <v>8.8881257431840921E-8</v>
      </c>
      <c r="AJE53" s="8">
        <f t="shared" si="51"/>
        <v>8.6942251804023919E-8</v>
      </c>
      <c r="AJF53" s="8">
        <f t="shared" si="51"/>
        <v>8.5045546914667893E-8</v>
      </c>
      <c r="AJG53" s="8">
        <f t="shared" si="51"/>
        <v>8.3190219944133396E-8</v>
      </c>
      <c r="AJH53" s="8">
        <f t="shared" si="51"/>
        <v>8.1375368204724698E-8</v>
      </c>
      <c r="AJI53" s="8">
        <f t="shared" si="51"/>
        <v>7.9600108701497711E-8</v>
      </c>
      <c r="AJJ53" s="8">
        <f t="shared" si="51"/>
        <v>7.7863577702648931E-8</v>
      </c>
      <c r="AJK53" s="8">
        <f t="shared" si="51"/>
        <v>7.6164930319277031E-8</v>
      </c>
      <c r="AJL53" s="8">
        <f t="shared" si="51"/>
        <v>7.450334009431179E-8</v>
      </c>
      <c r="AJM53" s="8">
        <f t="shared" si="51"/>
        <v>7.287799860041117E-8</v>
      </c>
      <c r="AJN53" s="8">
        <f t="shared" si="51"/>
        <v>7.1288115046630411E-8</v>
      </c>
      <c r="AJO53" s="8">
        <f t="shared" si="51"/>
        <v>6.9732915893671973E-8</v>
      </c>
      <c r="AJP53" s="8">
        <f t="shared" si="51"/>
        <v>6.8211644477528821E-8</v>
      </c>
      <c r="AJQ53" s="8">
        <f t="shared" si="51"/>
        <v>6.67235606413387E-8</v>
      </c>
      <c r="AJR53" s="8">
        <f t="shared" si="51"/>
        <v>6.5267940375269007E-8</v>
      </c>
      <c r="AJS53" s="8">
        <f t="shared" si="51"/>
        <v>6.3844075464258738E-8</v>
      </c>
      <c r="AJT53" s="8">
        <f t="shared" si="51"/>
        <v>6.245127314344432E-8</v>
      </c>
      <c r="AJU53" s="8">
        <f t="shared" si="51"/>
        <v>6.108885576110323E-8</v>
      </c>
      <c r="AJV53" s="8">
        <f t="shared" si="51"/>
        <v>5.9756160448950207E-8</v>
      </c>
      <c r="AJW53" s="8">
        <f t="shared" si="51"/>
        <v>5.8452538799626643E-8</v>
      </c>
      <c r="AJX53" s="8">
        <f t="shared" si="51"/>
        <v>5.7177356551225369E-8</v>
      </c>
      <c r="AJY53" s="8">
        <f t="shared" si="51"/>
        <v>5.5929993278698053E-8</v>
      </c>
      <c r="AJZ53" s="8">
        <f t="shared" si="51"/>
        <v>5.4709842091994529E-8</v>
      </c>
      <c r="AKA53" s="8">
        <f t="shared" ref="AKA53:ALO53" si="52">AKA52/(1+$C$41)^AKA51</f>
        <v>5.3516309340787596E-8</v>
      </c>
      <c r="AKB53" s="8">
        <f t="shared" si="52"/>
        <v>5.2348814325639363E-8</v>
      </c>
      <c r="AKC53" s="8">
        <f t="shared" si="52"/>
        <v>5.120678901546864E-8</v>
      </c>
      <c r="AKD53" s="8">
        <f t="shared" si="52"/>
        <v>5.0089677771182166E-8</v>
      </c>
      <c r="AKE53" s="8">
        <f t="shared" si="52"/>
        <v>4.8996937075334761E-8</v>
      </c>
      <c r="AKF53" s="8">
        <f t="shared" si="52"/>
        <v>4.7928035267687358E-8</v>
      </c>
      <c r="AKG53" s="8">
        <f t="shared" si="52"/>
        <v>4.688245228653385E-8</v>
      </c>
      <c r="AKH53" s="8">
        <f t="shared" si="52"/>
        <v>4.5859679415671144E-8</v>
      </c>
      <c r="AKI53" s="8">
        <f t="shared" si="52"/>
        <v>4.4859219036889269E-8</v>
      </c>
      <c r="AKJ53" s="8">
        <f t="shared" si="52"/>
        <v>4.388058438786096E-8</v>
      </c>
      <c r="AKK53" s="8">
        <f t="shared" si="52"/>
        <v>4.2923299325313253E-8</v>
      </c>
      <c r="AKL53" s="8">
        <f t="shared" si="52"/>
        <v>4.1986898093365323E-8</v>
      </c>
      <c r="AKM53" s="8">
        <f t="shared" si="52"/>
        <v>4.107092509692065E-8</v>
      </c>
      <c r="AKN53" s="8">
        <f t="shared" si="52"/>
        <v>4.0174934680002331E-8</v>
      </c>
      <c r="AKO53" s="8">
        <f t="shared" si="52"/>
        <v>3.929849090892449E-8</v>
      </c>
      <c r="AKP53" s="8">
        <f t="shared" si="52"/>
        <v>3.844116736019371E-8</v>
      </c>
      <c r="AKQ53" s="8">
        <f t="shared" si="52"/>
        <v>3.7602546913037801E-8</v>
      </c>
      <c r="AKR53" s="8">
        <f t="shared" si="52"/>
        <v>3.6782221546460433E-8</v>
      </c>
      <c r="AKS53" s="8">
        <f t="shared" si="52"/>
        <v>3.5979792140723329E-8</v>
      </c>
      <c r="AKT53" s="8">
        <f t="shared" si="52"/>
        <v>3.5194868283159239E-8</v>
      </c>
      <c r="AKU53" s="8">
        <f t="shared" si="52"/>
        <v>3.4427068078221133E-8</v>
      </c>
      <c r="AKV53" s="8">
        <f t="shared" si="52"/>
        <v>3.3676017961675467E-8</v>
      </c>
      <c r="AKW53" s="8">
        <f t="shared" si="52"/>
        <v>3.2941352518848798E-8</v>
      </c>
      <c r="AKX53" s="8">
        <f t="shared" si="52"/>
        <v>3.2222714306839563E-8</v>
      </c>
      <c r="AKY53" s="8">
        <f t="shared" si="52"/>
        <v>3.1519753680608381E-8</v>
      </c>
      <c r="AKZ53" s="8">
        <f t="shared" si="52"/>
        <v>3.0832128622862398E-8</v>
      </c>
      <c r="ALA53" s="8">
        <f t="shared" si="52"/>
        <v>3.0159504577650709E-8</v>
      </c>
      <c r="ALB53" s="8">
        <f t="shared" si="52"/>
        <v>2.9501554287590021E-8</v>
      </c>
      <c r="ALC53" s="8">
        <f t="shared" si="52"/>
        <v>2.8857957634641536E-8</v>
      </c>
      <c r="ALD53" s="8">
        <f t="shared" si="52"/>
        <v>2.8228401484361102E-8</v>
      </c>
      <c r="ALE53" s="8">
        <f t="shared" si="52"/>
        <v>2.7612579533547379E-8</v>
      </c>
      <c r="ALF53" s="8">
        <f t="shared" si="52"/>
        <v>2.7010192161213557E-8</v>
      </c>
      <c r="ALG53" s="8">
        <f t="shared" si="52"/>
        <v>2.6420946282810293E-8</v>
      </c>
      <c r="ALH53" s="8">
        <f t="shared" si="52"/>
        <v>2.5844555207628833E-8</v>
      </c>
      <c r="ALI53" s="8">
        <f t="shared" si="52"/>
        <v>2.528073849931495E-8</v>
      </c>
      <c r="ALJ53" s="8">
        <f t="shared" si="52"/>
        <v>2.4729221839425973E-8</v>
      </c>
      <c r="ALK53" s="8">
        <f t="shared" si="52"/>
        <v>2.4189736893964295E-8</v>
      </c>
      <c r="ALL53" s="8">
        <f t="shared" si="52"/>
        <v>2.3662021182822636E-8</v>
      </c>
      <c r="ALM53" s="8">
        <f t="shared" si="52"/>
        <v>2.3145817952077383E-8</v>
      </c>
      <c r="ALN53" s="8">
        <f t="shared" si="52"/>
        <v>2.2640876049067931E-8</v>
      </c>
      <c r="ALO53" s="8">
        <f t="shared" si="52"/>
        <v>2.2146949800201409E-8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18" t="s">
        <v>49</v>
      </c>
      <c r="C59" s="11" t="s">
        <v>93</v>
      </c>
    </row>
    <row r="60" spans="1:1103" x14ac:dyDescent="0.2">
      <c r="B60" s="2"/>
      <c r="C60" s="21"/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295" priority="31">
      <formula>AND(ISNUMBER(A35),NOT(_xlfn.ISFORMULA(A35)))</formula>
    </cfRule>
  </conditionalFormatting>
  <conditionalFormatting sqref="A8:C10">
    <cfRule type="expression" dxfId="294" priority="6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A77:XFD1048576">
    <cfRule type="expression" dxfId="293" priority="34">
      <formula>AND(ISNUMBER(A1),NOT(_xlfn.ISFORMULA(A1)))</formula>
    </cfRule>
  </conditionalFormatting>
  <conditionalFormatting sqref="B42:D43">
    <cfRule type="expression" dxfId="292" priority="1">
      <formula>AND(ISNUMBER(B42),NOT(_xlfn.ISFORMULA(B42)))</formula>
    </cfRule>
  </conditionalFormatting>
  <conditionalFormatting sqref="B59:E75">
    <cfRule type="expression" dxfId="291" priority="29">
      <formula>AND(ISNUMBER(B59),NOT(_xlfn.ISFORMULA(B59)))</formula>
    </cfRule>
  </conditionalFormatting>
  <conditionalFormatting sqref="D10:Q10">
    <cfRule type="expression" dxfId="290" priority="8">
      <formula>AND(ISNUMBER(D10),NOT(_xlfn.ISFORMULA(D10)))</formula>
    </cfRule>
  </conditionalFormatting>
  <conditionalFormatting sqref="F20">
    <cfRule type="expression" dxfId="289" priority="5">
      <formula>AND(ISNUMBER(F20),NOT(_xlfn.ISFORMULA(F20)))</formula>
    </cfRule>
  </conditionalFormatting>
  <conditionalFormatting sqref="F21:P28 F11:Q19">
    <cfRule type="expression" dxfId="288" priority="13">
      <formula>AND(ISNUMBER(F11),NOT(_xlfn.ISFORMULA(F11)))</formula>
    </cfRule>
  </conditionalFormatting>
  <conditionalFormatting sqref="G13:P18">
    <cfRule type="cellIs" dxfId="287" priority="15" operator="lessThan">
      <formula>0</formula>
    </cfRule>
    <cfRule type="cellIs" dxfId="286" priority="16" operator="between">
      <formula>0</formula>
      <formula>0.999</formula>
    </cfRule>
    <cfRule type="cellIs" dxfId="285" priority="17" operator="greaterThan">
      <formula>1</formula>
    </cfRule>
  </conditionalFormatting>
  <conditionalFormatting sqref="G23:P28 G14:P18">
    <cfRule type="expression" dxfId="284" priority="14">
      <formula>AND(ISNUMBER(G14),NOT(_xlfn.ISFORMULA(G14)))</formula>
    </cfRule>
  </conditionalFormatting>
  <conditionalFormatting sqref="G23:P28">
    <cfRule type="cellIs" dxfId="283" priority="10" operator="lessThan">
      <formula>0</formula>
    </cfRule>
    <cfRule type="cellIs" dxfId="282" priority="11" operator="between">
      <formula>0</formula>
      <formula>0.999</formula>
    </cfRule>
    <cfRule type="cellIs" dxfId="281" priority="12" operator="greaterThan">
      <formula>1</formula>
    </cfRule>
  </conditionalFormatting>
  <conditionalFormatting sqref="Q20:Q28">
    <cfRule type="expression" dxfId="280" priority="9">
      <formula>AND(ISNUMBER(Q20),NOT(_xlfn.ISFORMULA(Q20)))</formula>
    </cfRule>
  </conditionalFormatting>
  <conditionalFormatting sqref="R10:XFD28 A14:E22">
    <cfRule type="expression" dxfId="279" priority="32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75D9-F12E-1F43-AEA9-B3335CBAF575}">
  <dimension ref="A1:APK76"/>
  <sheetViews>
    <sheetView topLeftCell="A18"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83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-0.63758024691358028</v>
      </c>
      <c r="H13" s="25">
        <f t="shared" ref="H13:P18" si="1">(($C$28*H$12)-($C$12*$F13))/($C$12*$F13)</f>
        <v>-0.27516049382716062</v>
      </c>
      <c r="I13" s="25">
        <f t="shared" si="1"/>
        <v>8.725925925925905E-2</v>
      </c>
      <c r="J13" s="25">
        <f t="shared" si="1"/>
        <v>0.44967901234567875</v>
      </c>
      <c r="K13" s="25">
        <f t="shared" si="1"/>
        <v>0.81209876543209847</v>
      </c>
      <c r="L13" s="25">
        <f t="shared" si="1"/>
        <v>1.1745185185185181</v>
      </c>
      <c r="M13" s="25">
        <f t="shared" si="1"/>
        <v>1.5369382716049378</v>
      </c>
      <c r="N13" s="25">
        <f t="shared" si="1"/>
        <v>1.8993580246913575</v>
      </c>
      <c r="O13" s="25">
        <f t="shared" si="1"/>
        <v>2.2617777777777772</v>
      </c>
      <c r="P13" s="25">
        <f t="shared" si="1"/>
        <v>2.6241975308641967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0.30471111111111088</v>
      </c>
      <c r="H14" s="25">
        <f t="shared" si="1"/>
        <v>1.6094222222222216</v>
      </c>
      <c r="I14" s="25">
        <f t="shared" si="1"/>
        <v>2.9141333333333326</v>
      </c>
      <c r="J14" s="25">
        <f t="shared" si="1"/>
        <v>4.2188444444444437</v>
      </c>
      <c r="K14" s="25">
        <f t="shared" si="1"/>
        <v>5.5235555555555544</v>
      </c>
      <c r="L14" s="25">
        <f t="shared" si="1"/>
        <v>6.8282666666666652</v>
      </c>
      <c r="M14" s="25">
        <f t="shared" si="1"/>
        <v>8.1329777777777768</v>
      </c>
      <c r="N14" s="25">
        <f t="shared" si="1"/>
        <v>9.4376888888888875</v>
      </c>
      <c r="O14" s="25">
        <f t="shared" si="1"/>
        <v>10.742399999999998</v>
      </c>
      <c r="P14" s="25">
        <f t="shared" si="1"/>
        <v>12.047111111111109</v>
      </c>
    </row>
    <row r="15" spans="1:18" x14ac:dyDescent="0.2">
      <c r="B15" s="2" t="s">
        <v>84</v>
      </c>
      <c r="F15" s="24">
        <v>100</v>
      </c>
      <c r="G15" s="25">
        <f t="shared" si="2"/>
        <v>-0.34764444444444459</v>
      </c>
      <c r="H15" s="25">
        <f t="shared" si="1"/>
        <v>0.30471111111111088</v>
      </c>
      <c r="I15" s="25">
        <f t="shared" si="1"/>
        <v>0.95706666666666629</v>
      </c>
      <c r="J15" s="25">
        <f t="shared" si="1"/>
        <v>1.6094222222222216</v>
      </c>
      <c r="K15" s="25">
        <f t="shared" si="1"/>
        <v>2.2617777777777772</v>
      </c>
      <c r="L15" s="25">
        <f t="shared" si="1"/>
        <v>2.9141333333333326</v>
      </c>
      <c r="M15" s="25">
        <f t="shared" si="1"/>
        <v>3.5664888888888879</v>
      </c>
      <c r="N15" s="25">
        <f t="shared" si="1"/>
        <v>4.2188444444444437</v>
      </c>
      <c r="O15" s="25">
        <f t="shared" si="1"/>
        <v>4.8711999999999991</v>
      </c>
      <c r="P15" s="25">
        <f t="shared" si="1"/>
        <v>5.5235555555555544</v>
      </c>
    </row>
    <row r="16" spans="1:18" x14ac:dyDescent="0.2">
      <c r="B16" s="34" t="s">
        <v>6</v>
      </c>
      <c r="C16" s="47">
        <v>1330000</v>
      </c>
      <c r="D16" s="6"/>
      <c r="F16" s="24">
        <v>200</v>
      </c>
      <c r="G16" s="25">
        <f t="shared" si="2"/>
        <v>-0.67382222222222232</v>
      </c>
      <c r="H16" s="25">
        <f t="shared" si="1"/>
        <v>-0.34764444444444459</v>
      </c>
      <c r="I16" s="25">
        <f t="shared" si="1"/>
        <v>-2.1466666666666849E-2</v>
      </c>
      <c r="J16" s="25">
        <f t="shared" si="1"/>
        <v>0.30471111111111088</v>
      </c>
      <c r="K16" s="25">
        <f t="shared" si="1"/>
        <v>0.63088888888888861</v>
      </c>
      <c r="L16" s="25">
        <f t="shared" si="1"/>
        <v>0.95706666666666629</v>
      </c>
      <c r="M16" s="25">
        <f t="shared" si="1"/>
        <v>1.283244444444444</v>
      </c>
      <c r="N16" s="25">
        <f t="shared" si="1"/>
        <v>1.6094222222222216</v>
      </c>
      <c r="O16" s="25">
        <f t="shared" si="1"/>
        <v>1.9355999999999995</v>
      </c>
      <c r="P16" s="25">
        <f t="shared" si="1"/>
        <v>2.2617777777777772</v>
      </c>
    </row>
    <row r="17" spans="2:17" x14ac:dyDescent="0.2">
      <c r="B17" s="34" t="s">
        <v>8</v>
      </c>
      <c r="C17" s="47">
        <v>1790</v>
      </c>
      <c r="D17" s="6"/>
      <c r="F17" s="24">
        <v>300</v>
      </c>
      <c r="G17" s="25">
        <f t="shared" si="2"/>
        <v>-0.78254814814814821</v>
      </c>
      <c r="H17" s="25">
        <f t="shared" si="1"/>
        <v>-0.56509629629629643</v>
      </c>
      <c r="I17" s="25">
        <f t="shared" si="1"/>
        <v>-0.34764444444444459</v>
      </c>
      <c r="J17" s="25">
        <f t="shared" si="1"/>
        <v>-0.13019259259259275</v>
      </c>
      <c r="K17" s="25">
        <f t="shared" si="1"/>
        <v>8.725925925925905E-2</v>
      </c>
      <c r="L17" s="25">
        <f t="shared" si="1"/>
        <v>0.30471111111111088</v>
      </c>
      <c r="M17" s="25">
        <f t="shared" si="1"/>
        <v>0.52216296296296272</v>
      </c>
      <c r="N17" s="25">
        <f t="shared" si="1"/>
        <v>0.7396148148148145</v>
      </c>
      <c r="O17" s="25">
        <f t="shared" si="1"/>
        <v>0.95706666666666629</v>
      </c>
      <c r="P17" s="25">
        <f t="shared" si="1"/>
        <v>1.1745185185185181</v>
      </c>
    </row>
    <row r="18" spans="2:17" x14ac:dyDescent="0.2">
      <c r="B18" s="34" t="s">
        <v>9</v>
      </c>
      <c r="C18" s="34">
        <f>C17/2000</f>
        <v>0.89500000000000002</v>
      </c>
      <c r="D18" s="6" t="s">
        <v>89</v>
      </c>
      <c r="F18" s="24">
        <v>400</v>
      </c>
      <c r="G18" s="25">
        <f t="shared" si="2"/>
        <v>-0.83691111111111116</v>
      </c>
      <c r="H18" s="25">
        <f t="shared" si="1"/>
        <v>-0.67382222222222232</v>
      </c>
      <c r="I18" s="25">
        <f t="shared" si="1"/>
        <v>-0.51073333333333337</v>
      </c>
      <c r="J18" s="25">
        <f t="shared" si="1"/>
        <v>-0.34764444444444459</v>
      </c>
      <c r="K18" s="25">
        <f t="shared" si="1"/>
        <v>-0.18455555555555569</v>
      </c>
      <c r="L18" s="25">
        <f t="shared" si="1"/>
        <v>-2.1466666666666849E-2</v>
      </c>
      <c r="M18" s="25">
        <f t="shared" si="1"/>
        <v>0.14162222222222201</v>
      </c>
      <c r="N18" s="25">
        <f t="shared" si="1"/>
        <v>0.30471111111111088</v>
      </c>
      <c r="O18" s="25">
        <f t="shared" si="1"/>
        <v>0.46779999999999972</v>
      </c>
      <c r="P18" s="25">
        <f t="shared" si="1"/>
        <v>0.63088888888888861</v>
      </c>
    </row>
    <row r="19" spans="2:17" x14ac:dyDescent="0.2">
      <c r="B19" s="34" t="s">
        <v>90</v>
      </c>
      <c r="C19" s="48">
        <v>1.64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3280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-0.63758024691358028</v>
      </c>
      <c r="H23" s="25">
        <f t="shared" si="4"/>
        <v>-0.27516049382716062</v>
      </c>
      <c r="I23" s="25">
        <f t="shared" si="4"/>
        <v>8.725925925925905E-2</v>
      </c>
      <c r="J23" s="25">
        <f t="shared" si="4"/>
        <v>0.44967901234567875</v>
      </c>
      <c r="K23" s="25">
        <f t="shared" si="4"/>
        <v>0.81209876543209847</v>
      </c>
      <c r="L23" s="25">
        <f t="shared" si="4"/>
        <v>1.1745185185185181</v>
      </c>
      <c r="M23" s="25">
        <f t="shared" si="4"/>
        <v>1.5369382716049378</v>
      </c>
      <c r="N23" s="25">
        <f t="shared" si="4"/>
        <v>1.8993580246913575</v>
      </c>
      <c r="O23" s="25">
        <f t="shared" si="4"/>
        <v>2.2617777777777772</v>
      </c>
      <c r="P23" s="25">
        <f t="shared" si="4"/>
        <v>2.6241975308641967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2935.6</v>
      </c>
      <c r="F24" s="77">
        <v>0.05</v>
      </c>
      <c r="G24" s="25">
        <f t="shared" si="4"/>
        <v>-0.81879012345678992</v>
      </c>
      <c r="H24" s="25">
        <f t="shared" si="4"/>
        <v>-0.63758024691357973</v>
      </c>
      <c r="I24" s="25">
        <f t="shared" si="4"/>
        <v>-0.45637037037036965</v>
      </c>
      <c r="J24" s="25">
        <f t="shared" si="4"/>
        <v>-0.27516049382715951</v>
      </c>
      <c r="K24" s="25">
        <f t="shared" si="4"/>
        <v>-9.3950617283949378E-2</v>
      </c>
      <c r="L24" s="25">
        <f t="shared" si="4"/>
        <v>8.7259259259260744E-2</v>
      </c>
      <c r="M24" s="25">
        <f t="shared" si="4"/>
        <v>0.26846913580247084</v>
      </c>
      <c r="N24" s="25">
        <f t="shared" si="4"/>
        <v>0.44967901234568097</v>
      </c>
      <c r="O24" s="25">
        <f t="shared" si="4"/>
        <v>0.63088888888889116</v>
      </c>
      <c r="P24" s="25">
        <f t="shared" si="4"/>
        <v>0.81209876543210124</v>
      </c>
    </row>
    <row r="25" spans="2:17" x14ac:dyDescent="0.2">
      <c r="F25" s="25">
        <v>0.15</v>
      </c>
      <c r="G25" s="25">
        <f t="shared" si="4"/>
        <v>-0.4563703703703702</v>
      </c>
      <c r="H25" s="25">
        <f t="shared" si="4"/>
        <v>8.7259259259259619E-2</v>
      </c>
      <c r="I25" s="25">
        <f t="shared" si="4"/>
        <v>0.63088888888888939</v>
      </c>
      <c r="J25" s="25">
        <f t="shared" si="4"/>
        <v>1.1745185185185192</v>
      </c>
      <c r="K25" s="25">
        <f t="shared" si="4"/>
        <v>1.7181481481481491</v>
      </c>
      <c r="L25" s="25">
        <f t="shared" si="4"/>
        <v>2.261777777777779</v>
      </c>
      <c r="M25" s="25">
        <f t="shared" si="4"/>
        <v>2.8054074074074085</v>
      </c>
      <c r="N25" s="25">
        <f t="shared" si="4"/>
        <v>3.3490370370370384</v>
      </c>
      <c r="O25" s="25">
        <f t="shared" si="4"/>
        <v>3.8926666666666683</v>
      </c>
      <c r="P25" s="25">
        <f t="shared" si="4"/>
        <v>4.4362962962962982</v>
      </c>
    </row>
    <row r="26" spans="2:17" x14ac:dyDescent="0.2">
      <c r="B26" s="26" t="s">
        <v>1</v>
      </c>
      <c r="F26" s="25">
        <v>0.2</v>
      </c>
      <c r="G26" s="25">
        <f t="shared" si="4"/>
        <v>-0.27516049382716062</v>
      </c>
      <c r="H26" s="25">
        <f t="shared" si="4"/>
        <v>0.44967901234567875</v>
      </c>
      <c r="I26" s="25">
        <f t="shared" si="4"/>
        <v>1.1745185185185181</v>
      </c>
      <c r="J26" s="25">
        <f t="shared" si="4"/>
        <v>1.8993580246913575</v>
      </c>
      <c r="K26" s="25">
        <f t="shared" si="4"/>
        <v>2.6241975308641967</v>
      </c>
      <c r="L26" s="25">
        <f t="shared" si="4"/>
        <v>3.3490370370370361</v>
      </c>
      <c r="M26" s="25">
        <f t="shared" si="4"/>
        <v>4.0738765432098756</v>
      </c>
      <c r="N26" s="25">
        <f t="shared" si="4"/>
        <v>4.7987160493827146</v>
      </c>
      <c r="O26" s="25">
        <f t="shared" si="4"/>
        <v>5.5235555555555544</v>
      </c>
      <c r="P26" s="25">
        <f t="shared" si="4"/>
        <v>6.2483950617283934</v>
      </c>
    </row>
    <row r="27" spans="2:17" x14ac:dyDescent="0.2">
      <c r="B27" s="34" t="s">
        <v>0</v>
      </c>
      <c r="C27" s="33">
        <f>C24+(C24*C21)</f>
        <v>3229.16</v>
      </c>
      <c r="F27" s="25">
        <v>0.25</v>
      </c>
      <c r="G27" s="25">
        <f t="shared" si="4"/>
        <v>-9.3950617283950502E-2</v>
      </c>
      <c r="H27" s="25">
        <f t="shared" si="4"/>
        <v>0.81209876543209902</v>
      </c>
      <c r="I27" s="25">
        <f t="shared" si="4"/>
        <v>1.7181481481481484</v>
      </c>
      <c r="J27" s="25">
        <f t="shared" si="4"/>
        <v>2.624197530864198</v>
      </c>
      <c r="K27" s="25">
        <f t="shared" si="4"/>
        <v>3.5302469135802474</v>
      </c>
      <c r="L27" s="25">
        <f t="shared" si="4"/>
        <v>4.4362962962962973</v>
      </c>
      <c r="M27" s="25">
        <f t="shared" si="4"/>
        <v>5.3423456790123467</v>
      </c>
      <c r="N27" s="25">
        <f t="shared" si="4"/>
        <v>6.2483950617283961</v>
      </c>
      <c r="O27" s="25">
        <f t="shared" si="4"/>
        <v>7.1544444444444446</v>
      </c>
      <c r="P27" s="25">
        <f t="shared" si="4"/>
        <v>8.0604938271604958</v>
      </c>
    </row>
    <row r="28" spans="2:17" ht="15" customHeight="1" x14ac:dyDescent="0.2">
      <c r="B28" s="34" t="s">
        <v>2</v>
      </c>
      <c r="C28" s="33">
        <f>C27-C24</f>
        <v>293.55999999999995</v>
      </c>
      <c r="F28" s="25">
        <v>0.3</v>
      </c>
      <c r="G28" s="25">
        <f t="shared" si="4"/>
        <v>8.725925925925905E-2</v>
      </c>
      <c r="H28" s="25">
        <f t="shared" si="4"/>
        <v>1.1745185185185181</v>
      </c>
      <c r="I28" s="25">
        <f t="shared" si="4"/>
        <v>2.2617777777777772</v>
      </c>
      <c r="J28" s="25">
        <f t="shared" si="4"/>
        <v>3.3490370370370361</v>
      </c>
      <c r="K28" s="25">
        <f t="shared" si="4"/>
        <v>4.4362962962962955</v>
      </c>
      <c r="L28" s="25">
        <f t="shared" si="4"/>
        <v>5.5235555555555544</v>
      </c>
      <c r="M28" s="25">
        <f t="shared" si="4"/>
        <v>6.6108148148148125</v>
      </c>
      <c r="N28" s="25">
        <f t="shared" si="4"/>
        <v>7.6980740740740723</v>
      </c>
      <c r="O28" s="25">
        <f t="shared" si="4"/>
        <v>8.7853333333333321</v>
      </c>
      <c r="P28" s="25">
        <f t="shared" si="4"/>
        <v>9.872592592592591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5985000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1045.7258058877617</v>
      </c>
      <c r="D38" s="72">
        <f>SUM(C53:V53)</f>
        <v>4705.7661264949274</v>
      </c>
    </row>
    <row r="39" spans="1:1103" x14ac:dyDescent="0.2">
      <c r="B39" s="1" t="s">
        <v>147</v>
      </c>
      <c r="C39" s="72">
        <f>D39/C12</f>
        <v>2931.6715593539529</v>
      </c>
      <c r="D39" s="72">
        <f>SUM(C53:ALO53)</f>
        <v>13192.522017092788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293.55999999999995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234.84799999999996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234.83488042668068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293.55999999999995</v>
      </c>
      <c r="D52" s="8">
        <f t="shared" ref="D52:BO52" si="21">C52*(1-$C$43)</f>
        <v>292.89890287999992</v>
      </c>
      <c r="E52" s="8">
        <f t="shared" si="21"/>
        <v>292.23929455071413</v>
      </c>
      <c r="F52" s="8">
        <f t="shared" si="21"/>
        <v>291.58117165938592</v>
      </c>
      <c r="G52" s="8">
        <f t="shared" si="21"/>
        <v>290.92453086080894</v>
      </c>
      <c r="H52" s="8">
        <f t="shared" si="21"/>
        <v>290.26936881731041</v>
      </c>
      <c r="I52" s="8">
        <f t="shared" si="21"/>
        <v>289.61568219873379</v>
      </c>
      <c r="J52" s="8">
        <f t="shared" si="21"/>
        <v>288.96346768242222</v>
      </c>
      <c r="K52" s="8">
        <f t="shared" si="21"/>
        <v>288.31272195320139</v>
      </c>
      <c r="L52" s="8">
        <f t="shared" si="21"/>
        <v>287.66344170336276</v>
      </c>
      <c r="M52" s="8">
        <f t="shared" si="21"/>
        <v>287.01562363264679</v>
      </c>
      <c r="N52" s="8">
        <f t="shared" si="21"/>
        <v>286.36926444822609</v>
      </c>
      <c r="O52" s="8">
        <f t="shared" si="21"/>
        <v>285.72436086468866</v>
      </c>
      <c r="P52" s="8">
        <f t="shared" si="21"/>
        <v>285.08090960402137</v>
      </c>
      <c r="Q52" s="8">
        <f t="shared" si="21"/>
        <v>284.43890739559311</v>
      </c>
      <c r="R52" s="8">
        <f t="shared" si="21"/>
        <v>283.79835097613824</v>
      </c>
      <c r="S52" s="8">
        <f t="shared" si="21"/>
        <v>283.15923708973997</v>
      </c>
      <c r="T52" s="8">
        <f t="shared" si="21"/>
        <v>282.52156248781387</v>
      </c>
      <c r="U52" s="8">
        <f t="shared" si="21"/>
        <v>281.88532392909133</v>
      </c>
      <c r="V52" s="8">
        <f t="shared" si="21"/>
        <v>281.25051817960298</v>
      </c>
      <c r="W52" s="8">
        <f t="shared" si="21"/>
        <v>280.6171420126625</v>
      </c>
      <c r="X52" s="8">
        <f t="shared" si="21"/>
        <v>279.98519220884998</v>
      </c>
      <c r="Y52" s="8">
        <f t="shared" si="21"/>
        <v>279.35466555599567</v>
      </c>
      <c r="Z52" s="8">
        <f t="shared" si="21"/>
        <v>278.72555884916358</v>
      </c>
      <c r="AA52" s="8">
        <f t="shared" si="21"/>
        <v>278.09786889063525</v>
      </c>
      <c r="AB52" s="8">
        <f t="shared" si="21"/>
        <v>277.47159248989351</v>
      </c>
      <c r="AC52" s="8">
        <f t="shared" si="21"/>
        <v>276.84672646360627</v>
      </c>
      <c r="AD52" s="8">
        <f t="shared" si="21"/>
        <v>276.22326763561023</v>
      </c>
      <c r="AE52" s="8">
        <f t="shared" si="21"/>
        <v>275.60121283689483</v>
      </c>
      <c r="AF52" s="8">
        <f t="shared" si="21"/>
        <v>274.98055890558612</v>
      </c>
      <c r="AG52" s="8">
        <f t="shared" si="21"/>
        <v>274.36130268693074</v>
      </c>
      <c r="AH52" s="8">
        <f t="shared" si="21"/>
        <v>273.74344103327974</v>
      </c>
      <c r="AI52" s="8">
        <f t="shared" si="21"/>
        <v>273.12697080407276</v>
      </c>
      <c r="AJ52" s="8">
        <f t="shared" si="21"/>
        <v>272.51188886582196</v>
      </c>
      <c r="AK52" s="8">
        <f t="shared" si="21"/>
        <v>271.89819209209611</v>
      </c>
      <c r="AL52" s="8">
        <f t="shared" si="21"/>
        <v>271.28587736350471</v>
      </c>
      <c r="AM52" s="8">
        <f t="shared" si="21"/>
        <v>270.67494156768208</v>
      </c>
      <c r="AN52" s="8">
        <f t="shared" si="21"/>
        <v>270.06538159927163</v>
      </c>
      <c r="AO52" s="8">
        <f t="shared" si="21"/>
        <v>269.45719435991009</v>
      </c>
      <c r="AP52" s="8">
        <f t="shared" si="21"/>
        <v>268.85037675821155</v>
      </c>
      <c r="AQ52" s="8">
        <f t="shared" si="21"/>
        <v>268.24492570975207</v>
      </c>
      <c r="AR52" s="8">
        <f t="shared" si="21"/>
        <v>267.64083813705372</v>
      </c>
      <c r="AS52" s="8">
        <f t="shared" si="21"/>
        <v>267.03811096956906</v>
      </c>
      <c r="AT52" s="8">
        <f t="shared" si="21"/>
        <v>266.43674114366559</v>
      </c>
      <c r="AU52" s="8">
        <f t="shared" si="21"/>
        <v>265.83672560261004</v>
      </c>
      <c r="AV52" s="8">
        <f t="shared" si="21"/>
        <v>265.23806129655298</v>
      </c>
      <c r="AW52" s="8">
        <f t="shared" si="21"/>
        <v>264.64074518251311</v>
      </c>
      <c r="AX52" s="8">
        <f t="shared" si="21"/>
        <v>264.04477422436207</v>
      </c>
      <c r="AY52" s="8">
        <f t="shared" si="21"/>
        <v>263.45014539280879</v>
      </c>
      <c r="AZ52" s="8">
        <f t="shared" si="21"/>
        <v>262.85685566538416</v>
      </c>
      <c r="BA52" s="8">
        <f t="shared" si="21"/>
        <v>262.26490202642572</v>
      </c>
      <c r="BB52" s="8">
        <f t="shared" si="21"/>
        <v>261.6742814670622</v>
      </c>
      <c r="BC52" s="8">
        <f t="shared" si="21"/>
        <v>261.08499098519837</v>
      </c>
      <c r="BD52" s="8">
        <f t="shared" si="21"/>
        <v>260.49702758549972</v>
      </c>
      <c r="BE52" s="8">
        <f t="shared" si="21"/>
        <v>259.91038827937717</v>
      </c>
      <c r="BF52" s="8">
        <f t="shared" si="21"/>
        <v>259.32507008497203</v>
      </c>
      <c r="BG52" s="8">
        <f t="shared" si="21"/>
        <v>258.74107002714067</v>
      </c>
      <c r="BH52" s="8">
        <f t="shared" si="21"/>
        <v>258.15838513743955</v>
      </c>
      <c r="BI52" s="8">
        <f t="shared" si="21"/>
        <v>257.57701245411005</v>
      </c>
      <c r="BJ52" s="8">
        <f t="shared" si="21"/>
        <v>256.9969490220634</v>
      </c>
      <c r="BK52" s="8">
        <f t="shared" si="21"/>
        <v>256.41819189286571</v>
      </c>
      <c r="BL52" s="8">
        <f t="shared" si="21"/>
        <v>255.84073812472298</v>
      </c>
      <c r="BM52" s="8">
        <f t="shared" si="21"/>
        <v>255.2645847824661</v>
      </c>
      <c r="BN52" s="8">
        <f t="shared" si="21"/>
        <v>254.68972893753599</v>
      </c>
      <c r="BO52" s="8">
        <f t="shared" si="21"/>
        <v>254.11616766796865</v>
      </c>
      <c r="BP52" s="8">
        <f t="shared" ref="BP52:EA52" si="22">BO52*(1-$C$43)</f>
        <v>253.54389805838039</v>
      </c>
      <c r="BQ52" s="8">
        <f t="shared" si="22"/>
        <v>252.97291719995292</v>
      </c>
      <c r="BR52" s="8">
        <f t="shared" si="22"/>
        <v>252.4032221904186</v>
      </c>
      <c r="BS52" s="8">
        <f t="shared" si="22"/>
        <v>251.83481013404577</v>
      </c>
      <c r="BT52" s="8">
        <f t="shared" si="22"/>
        <v>251.26767814162389</v>
      </c>
      <c r="BU52" s="8">
        <f t="shared" si="22"/>
        <v>250.70182333044895</v>
      </c>
      <c r="BV52" s="8">
        <f t="shared" si="22"/>
        <v>250.13724282430877</v>
      </c>
      <c r="BW52" s="8">
        <f t="shared" si="22"/>
        <v>249.57393375346842</v>
      </c>
      <c r="BX52" s="8">
        <f t="shared" si="22"/>
        <v>249.0118932546556</v>
      </c>
      <c r="BY52" s="8">
        <f t="shared" si="22"/>
        <v>248.4511184710461</v>
      </c>
      <c r="BZ52" s="8">
        <f t="shared" si="22"/>
        <v>247.8916065522493</v>
      </c>
      <c r="CA52" s="8">
        <f t="shared" si="22"/>
        <v>247.33335465429363</v>
      </c>
      <c r="CB52" s="8">
        <f t="shared" si="22"/>
        <v>246.77635993961215</v>
      </c>
      <c r="CC52" s="8">
        <f t="shared" si="22"/>
        <v>246.22061957702815</v>
      </c>
      <c r="CD52" s="8">
        <f t="shared" si="22"/>
        <v>245.66613074174066</v>
      </c>
      <c r="CE52" s="8">
        <f t="shared" si="22"/>
        <v>245.11289061531025</v>
      </c>
      <c r="CF52" s="8">
        <f t="shared" si="22"/>
        <v>244.56089638564455</v>
      </c>
      <c r="CG52" s="8">
        <f t="shared" si="22"/>
        <v>244.01014524698408</v>
      </c>
      <c r="CH52" s="8">
        <f t="shared" si="22"/>
        <v>243.46063439988785</v>
      </c>
      <c r="CI52" s="8">
        <f t="shared" si="22"/>
        <v>242.91236105121931</v>
      </c>
      <c r="CJ52" s="8">
        <f t="shared" si="22"/>
        <v>242.36532241413195</v>
      </c>
      <c r="CK52" s="8">
        <f t="shared" si="22"/>
        <v>241.81951570805532</v>
      </c>
      <c r="CL52" s="8">
        <f t="shared" si="22"/>
        <v>241.27493815868078</v>
      </c>
      <c r="CM52" s="8">
        <f t="shared" si="22"/>
        <v>240.73158699794743</v>
      </c>
      <c r="CN52" s="8">
        <f t="shared" si="22"/>
        <v>240.18945946402803</v>
      </c>
      <c r="CO52" s="8">
        <f t="shared" si="22"/>
        <v>239.64855280131505</v>
      </c>
      <c r="CP52" s="8">
        <f t="shared" si="22"/>
        <v>239.10886426040648</v>
      </c>
      <c r="CQ52" s="8">
        <f t="shared" si="22"/>
        <v>238.57039109809205</v>
      </c>
      <c r="CR52" s="8">
        <f t="shared" si="22"/>
        <v>238.03313057733914</v>
      </c>
      <c r="CS52" s="8">
        <f t="shared" si="22"/>
        <v>237.49707996727895</v>
      </c>
      <c r="CT52" s="8">
        <f t="shared" si="22"/>
        <v>236.96223654319263</v>
      </c>
      <c r="CU52" s="8">
        <f t="shared" si="22"/>
        <v>236.42859758649735</v>
      </c>
      <c r="CV52" s="8">
        <f t="shared" si="22"/>
        <v>235.89616038473255</v>
      </c>
      <c r="CW52" s="8">
        <f t="shared" si="22"/>
        <v>235.36492223154613</v>
      </c>
      <c r="CX52" s="8">
        <f t="shared" si="22"/>
        <v>234.83488042668068</v>
      </c>
      <c r="CY52" s="8">
        <f t="shared" si="22"/>
        <v>234.30603227595978</v>
      </c>
      <c r="CZ52" s="8">
        <f t="shared" si="22"/>
        <v>233.77837509127431</v>
      </c>
      <c r="DA52" s="8">
        <f t="shared" si="22"/>
        <v>233.25190619056875</v>
      </c>
      <c r="DB52" s="8">
        <f t="shared" si="22"/>
        <v>232.72662289782758</v>
      </c>
      <c r="DC52" s="8">
        <f t="shared" si="22"/>
        <v>232.20252254306166</v>
      </c>
      <c r="DD52" s="8">
        <f t="shared" si="22"/>
        <v>231.67960246229467</v>
      </c>
      <c r="DE52" s="8">
        <f t="shared" si="22"/>
        <v>231.15785999754956</v>
      </c>
      <c r="DF52" s="8">
        <f t="shared" si="22"/>
        <v>230.63729249683507</v>
      </c>
      <c r="DG52" s="8">
        <f t="shared" si="22"/>
        <v>230.11789731413219</v>
      </c>
      <c r="DH52" s="8">
        <f t="shared" si="22"/>
        <v>229.59967180938077</v>
      </c>
      <c r="DI52" s="8">
        <f t="shared" si="22"/>
        <v>229.08261334846603</v>
      </c>
      <c r="DJ52" s="8">
        <f t="shared" si="22"/>
        <v>228.56671930320528</v>
      </c>
      <c r="DK52" s="8">
        <f t="shared" si="22"/>
        <v>228.05198705133444</v>
      </c>
      <c r="DL52" s="8">
        <f t="shared" si="22"/>
        <v>227.53841397649484</v>
      </c>
      <c r="DM52" s="8">
        <f t="shared" si="22"/>
        <v>227.02599746821977</v>
      </c>
      <c r="DN52" s="8">
        <f t="shared" si="22"/>
        <v>226.51473492192133</v>
      </c>
      <c r="DO52" s="8">
        <f t="shared" si="22"/>
        <v>226.00462373887714</v>
      </c>
      <c r="DP52" s="8">
        <f t="shared" si="22"/>
        <v>225.49566132621717</v>
      </c>
      <c r="DQ52" s="8">
        <f t="shared" si="22"/>
        <v>224.98784509691052</v>
      </c>
      <c r="DR52" s="8">
        <f t="shared" si="22"/>
        <v>224.48117246975227</v>
      </c>
      <c r="DS52" s="8">
        <f t="shared" si="22"/>
        <v>223.97564086935037</v>
      </c>
      <c r="DT52" s="8">
        <f t="shared" si="22"/>
        <v>223.47124772611258</v>
      </c>
      <c r="DU52" s="8">
        <f t="shared" si="22"/>
        <v>222.96799047623335</v>
      </c>
      <c r="DV52" s="8">
        <f t="shared" si="22"/>
        <v>222.46586656168085</v>
      </c>
      <c r="DW52" s="8">
        <f t="shared" si="22"/>
        <v>221.96487343018393</v>
      </c>
      <c r="DX52" s="8">
        <f t="shared" si="22"/>
        <v>221.46500853521914</v>
      </c>
      <c r="DY52" s="8">
        <f t="shared" si="22"/>
        <v>220.96626933599782</v>
      </c>
      <c r="DZ52" s="8">
        <f t="shared" si="22"/>
        <v>220.46865329745316</v>
      </c>
      <c r="EA52" s="8">
        <f t="shared" si="22"/>
        <v>219.97215789022729</v>
      </c>
      <c r="EB52" s="8">
        <f t="shared" ref="EB52:GM52" si="23">EA52*(1-$C$43)</f>
        <v>219.47678059065851</v>
      </c>
      <c r="EC52" s="8">
        <f t="shared" si="23"/>
        <v>218.98251888076834</v>
      </c>
      <c r="ED52" s="8">
        <f t="shared" si="23"/>
        <v>218.48937024824883</v>
      </c>
      <c r="EE52" s="8">
        <f t="shared" si="23"/>
        <v>217.99733218644977</v>
      </c>
      <c r="EF52" s="8">
        <f t="shared" si="23"/>
        <v>217.50640219436588</v>
      </c>
      <c r="EG52" s="8">
        <f t="shared" si="23"/>
        <v>217.01657777662416</v>
      </c>
      <c r="EH52" s="8">
        <f t="shared" si="23"/>
        <v>216.52785644347119</v>
      </c>
      <c r="EI52" s="8">
        <f t="shared" si="23"/>
        <v>216.0402357107605</v>
      </c>
      <c r="EJ52" s="8">
        <f t="shared" si="23"/>
        <v>215.55371309993987</v>
      </c>
      <c r="EK52" s="8">
        <f t="shared" si="23"/>
        <v>215.06828613803879</v>
      </c>
      <c r="EL52" s="8">
        <f t="shared" si="23"/>
        <v>214.5839523576559</v>
      </c>
      <c r="EM52" s="8">
        <f t="shared" si="23"/>
        <v>214.10070929694646</v>
      </c>
      <c r="EN52" s="8">
        <f t="shared" si="23"/>
        <v>213.61855449960973</v>
      </c>
      <c r="EO52" s="8">
        <f t="shared" si="23"/>
        <v>213.1374855148766</v>
      </c>
      <c r="EP52" s="8">
        <f t="shared" si="23"/>
        <v>212.6574998974971</v>
      </c>
      <c r="EQ52" s="8">
        <f t="shared" si="23"/>
        <v>212.17859520772794</v>
      </c>
      <c r="ER52" s="8">
        <f t="shared" si="23"/>
        <v>211.70076901132012</v>
      </c>
      <c r="ES52" s="8">
        <f t="shared" si="23"/>
        <v>211.22401887950662</v>
      </c>
      <c r="ET52" s="8">
        <f t="shared" si="23"/>
        <v>210.74834238898995</v>
      </c>
      <c r="EU52" s="8">
        <f t="shared" si="23"/>
        <v>210.27373712192994</v>
      </c>
      <c r="EV52" s="8">
        <f t="shared" si="23"/>
        <v>209.80020066593136</v>
      </c>
      <c r="EW52" s="8">
        <f t="shared" si="23"/>
        <v>209.32773061403168</v>
      </c>
      <c r="EX52" s="8">
        <f t="shared" si="23"/>
        <v>208.85632456468886</v>
      </c>
      <c r="EY52" s="8">
        <f t="shared" si="23"/>
        <v>208.38598012176917</v>
      </c>
      <c r="EZ52" s="8">
        <f t="shared" si="23"/>
        <v>207.91669489453494</v>
      </c>
      <c r="FA52" s="8">
        <f t="shared" si="23"/>
        <v>207.44846649763244</v>
      </c>
      <c r="FB52" s="8">
        <f t="shared" si="23"/>
        <v>206.98129255107978</v>
      </c>
      <c r="FC52" s="8">
        <f t="shared" si="23"/>
        <v>206.51517068025473</v>
      </c>
      <c r="FD52" s="8">
        <f t="shared" si="23"/>
        <v>206.05009851588278</v>
      </c>
      <c r="FE52" s="8">
        <f t="shared" si="23"/>
        <v>205.586073694025</v>
      </c>
      <c r="FF52" s="8">
        <f t="shared" si="23"/>
        <v>205.12309385606605</v>
      </c>
      <c r="FG52" s="8">
        <f t="shared" si="23"/>
        <v>204.66115664870219</v>
      </c>
      <c r="FH52" s="8">
        <f t="shared" si="23"/>
        <v>204.20025972392929</v>
      </c>
      <c r="FI52" s="8">
        <f t="shared" si="23"/>
        <v>203.740400739031</v>
      </c>
      <c r="FJ52" s="8">
        <f t="shared" si="23"/>
        <v>203.28157735656669</v>
      </c>
      <c r="FK52" s="8">
        <f t="shared" si="23"/>
        <v>202.82378724435969</v>
      </c>
      <c r="FL52" s="8">
        <f t="shared" si="23"/>
        <v>202.36702807548539</v>
      </c>
      <c r="FM52" s="8">
        <f t="shared" si="23"/>
        <v>201.91129752825938</v>
      </c>
      <c r="FN52" s="8">
        <f t="shared" si="23"/>
        <v>201.45659328622574</v>
      </c>
      <c r="FO52" s="8">
        <f t="shared" si="23"/>
        <v>201.00291303814515</v>
      </c>
      <c r="FP52" s="8">
        <f t="shared" si="23"/>
        <v>200.55025447798323</v>
      </c>
      <c r="FQ52" s="8">
        <f t="shared" si="23"/>
        <v>200.0986153048988</v>
      </c>
      <c r="FR52" s="8">
        <f t="shared" si="23"/>
        <v>199.64799322323216</v>
      </c>
      <c r="FS52" s="8">
        <f t="shared" si="23"/>
        <v>199.19838594249345</v>
      </c>
      <c r="FT52" s="8">
        <f t="shared" si="23"/>
        <v>198.74979117735094</v>
      </c>
      <c r="FU52" s="8">
        <f t="shared" si="23"/>
        <v>198.30220664761956</v>
      </c>
      <c r="FV52" s="8">
        <f t="shared" si="23"/>
        <v>197.85563007824911</v>
      </c>
      <c r="FW52" s="8">
        <f t="shared" si="23"/>
        <v>197.41005919931288</v>
      </c>
      <c r="FX52" s="8">
        <f t="shared" si="23"/>
        <v>196.96549174599602</v>
      </c>
      <c r="FY52" s="8">
        <f t="shared" si="23"/>
        <v>196.52192545858404</v>
      </c>
      <c r="FZ52" s="8">
        <f t="shared" si="23"/>
        <v>196.07935808245131</v>
      </c>
      <c r="GA52" s="8">
        <f t="shared" si="23"/>
        <v>195.63778736804963</v>
      </c>
      <c r="GB52" s="8">
        <f t="shared" si="23"/>
        <v>195.19721107089677</v>
      </c>
      <c r="GC52" s="8">
        <f t="shared" si="23"/>
        <v>194.7576269515651</v>
      </c>
      <c r="GD52" s="8">
        <f t="shared" si="23"/>
        <v>194.31903277567017</v>
      </c>
      <c r="GE52" s="8">
        <f t="shared" si="23"/>
        <v>193.88142631385935</v>
      </c>
      <c r="GF52" s="8">
        <f t="shared" si="23"/>
        <v>193.44480534180053</v>
      </c>
      <c r="GG52" s="8">
        <f t="shared" si="23"/>
        <v>193.0091676401708</v>
      </c>
      <c r="GH52" s="8">
        <f t="shared" si="23"/>
        <v>192.57451099464512</v>
      </c>
      <c r="GI52" s="8">
        <f t="shared" si="23"/>
        <v>192.14083319588516</v>
      </c>
      <c r="GJ52" s="8">
        <f t="shared" si="23"/>
        <v>191.70813203952804</v>
      </c>
      <c r="GK52" s="8">
        <f t="shared" si="23"/>
        <v>191.27640532617502</v>
      </c>
      <c r="GL52" s="8">
        <f t="shared" si="23"/>
        <v>190.84565086138048</v>
      </c>
      <c r="GM52" s="8">
        <f t="shared" si="23"/>
        <v>190.41586645564064</v>
      </c>
      <c r="GN52" s="8">
        <f t="shared" ref="GN52:IY52" si="24">GM52*(1-$C$43)</f>
        <v>189.98704992438252</v>
      </c>
      <c r="GO52" s="8">
        <f t="shared" si="24"/>
        <v>189.55919908795281</v>
      </c>
      <c r="GP52" s="8">
        <f t="shared" si="24"/>
        <v>189.13231177160674</v>
      </c>
      <c r="GQ52" s="8">
        <f t="shared" si="24"/>
        <v>188.70638580549706</v>
      </c>
      <c r="GR52" s="8">
        <f t="shared" si="24"/>
        <v>188.28141902466308</v>
      </c>
      <c r="GS52" s="8">
        <f t="shared" si="24"/>
        <v>187.85740926901954</v>
      </c>
      <c r="GT52" s="8">
        <f t="shared" si="24"/>
        <v>187.43435438334569</v>
      </c>
      <c r="GU52" s="8">
        <f t="shared" si="24"/>
        <v>187.01225221727438</v>
      </c>
      <c r="GV52" s="8">
        <f t="shared" si="24"/>
        <v>186.59110062528106</v>
      </c>
      <c r="GW52" s="8">
        <f t="shared" si="24"/>
        <v>186.17089746667293</v>
      </c>
      <c r="GX52" s="8">
        <f t="shared" si="24"/>
        <v>185.75164060557796</v>
      </c>
      <c r="GY52" s="8">
        <f t="shared" si="24"/>
        <v>185.3333279109342</v>
      </c>
      <c r="GZ52" s="8">
        <f t="shared" si="24"/>
        <v>184.91595725647878</v>
      </c>
      <c r="HA52" s="8">
        <f t="shared" si="24"/>
        <v>184.49952652073719</v>
      </c>
      <c r="HB52" s="8">
        <f t="shared" si="24"/>
        <v>184.0840335870125</v>
      </c>
      <c r="HC52" s="8">
        <f t="shared" si="24"/>
        <v>183.66947634337455</v>
      </c>
      <c r="HD52" s="8">
        <f t="shared" si="24"/>
        <v>183.25585268264928</v>
      </c>
      <c r="HE52" s="8">
        <f t="shared" si="24"/>
        <v>182.84316050240795</v>
      </c>
      <c r="HF52" s="8">
        <f t="shared" si="24"/>
        <v>182.43139770495654</v>
      </c>
      <c r="HG52" s="8">
        <f t="shared" si="24"/>
        <v>182.02056219732498</v>
      </c>
      <c r="HH52" s="8">
        <f t="shared" si="24"/>
        <v>181.61065189125659</v>
      </c>
      <c r="HI52" s="8">
        <f t="shared" si="24"/>
        <v>181.20166470319748</v>
      </c>
      <c r="HJ52" s="8">
        <f t="shared" si="24"/>
        <v>180.79359855428586</v>
      </c>
      <c r="HK52" s="8">
        <f t="shared" si="24"/>
        <v>180.3864513703416</v>
      </c>
      <c r="HL52" s="8">
        <f t="shared" si="24"/>
        <v>179.98022108185557</v>
      </c>
      <c r="HM52" s="8">
        <f t="shared" si="24"/>
        <v>179.57490562397922</v>
      </c>
      <c r="HN52" s="8">
        <f t="shared" si="24"/>
        <v>179.17050293651403</v>
      </c>
      <c r="HO52" s="8">
        <f t="shared" si="24"/>
        <v>178.76701096390099</v>
      </c>
      <c r="HP52" s="8">
        <f t="shared" si="24"/>
        <v>178.36442765521028</v>
      </c>
      <c r="HQ52" s="8">
        <f t="shared" si="24"/>
        <v>177.96275096413075</v>
      </c>
      <c r="HR52" s="8">
        <f t="shared" si="24"/>
        <v>177.56197884895951</v>
      </c>
      <c r="HS52" s="8">
        <f t="shared" si="24"/>
        <v>177.16210927259166</v>
      </c>
      <c r="HT52" s="8">
        <f t="shared" si="24"/>
        <v>176.76314020250979</v>
      </c>
      <c r="HU52" s="8">
        <f t="shared" si="24"/>
        <v>176.36506961077373</v>
      </c>
      <c r="HV52" s="8">
        <f t="shared" si="24"/>
        <v>175.96789547401025</v>
      </c>
      <c r="HW52" s="8">
        <f t="shared" si="24"/>
        <v>175.57161577340278</v>
      </c>
      <c r="HX52" s="8">
        <f t="shared" si="24"/>
        <v>175.17622849468108</v>
      </c>
      <c r="HY52" s="8">
        <f t="shared" si="24"/>
        <v>174.78173162811106</v>
      </c>
      <c r="HZ52" s="8">
        <f t="shared" si="24"/>
        <v>174.38812316848455</v>
      </c>
      <c r="IA52" s="8">
        <f t="shared" si="24"/>
        <v>173.99540111510913</v>
      </c>
      <c r="IB52" s="8">
        <f t="shared" si="24"/>
        <v>173.60356347179791</v>
      </c>
      <c r="IC52" s="8">
        <f t="shared" si="24"/>
        <v>173.21260824685942</v>
      </c>
      <c r="ID52" s="8">
        <f t="shared" si="24"/>
        <v>172.82253345308749</v>
      </c>
      <c r="IE52" s="8">
        <f t="shared" si="24"/>
        <v>172.43333710775113</v>
      </c>
      <c r="IF52" s="8">
        <f t="shared" si="24"/>
        <v>172.04501723258446</v>
      </c>
      <c r="IG52" s="8">
        <f t="shared" si="24"/>
        <v>171.65757185377666</v>
      </c>
      <c r="IH52" s="8">
        <f t="shared" si="24"/>
        <v>171.27099900196194</v>
      </c>
      <c r="II52" s="8">
        <f t="shared" si="24"/>
        <v>170.88529671220951</v>
      </c>
      <c r="IJ52" s="8">
        <f t="shared" si="24"/>
        <v>170.50046302401361</v>
      </c>
      <c r="IK52" s="8">
        <f t="shared" si="24"/>
        <v>170.11649598128352</v>
      </c>
      <c r="IL52" s="8">
        <f t="shared" si="24"/>
        <v>169.73339363233367</v>
      </c>
      <c r="IM52" s="8">
        <f t="shared" si="24"/>
        <v>169.35115402987364</v>
      </c>
      <c r="IN52" s="8">
        <f t="shared" si="24"/>
        <v>168.96977523099835</v>
      </c>
      <c r="IO52" s="8">
        <f t="shared" si="24"/>
        <v>168.58925529717814</v>
      </c>
      <c r="IP52" s="8">
        <f t="shared" si="24"/>
        <v>168.20959229424889</v>
      </c>
      <c r="IQ52" s="8">
        <f t="shared" si="24"/>
        <v>167.83078429240223</v>
      </c>
      <c r="IR52" s="8">
        <f t="shared" si="24"/>
        <v>167.45282936617573</v>
      </c>
      <c r="IS52" s="8">
        <f t="shared" si="24"/>
        <v>167.0757255944431</v>
      </c>
      <c r="IT52" s="8">
        <f t="shared" si="24"/>
        <v>166.69947106040442</v>
      </c>
      <c r="IU52" s="8">
        <f t="shared" si="24"/>
        <v>166.3240638515764</v>
      </c>
      <c r="IV52" s="8">
        <f t="shared" si="24"/>
        <v>165.94950205978265</v>
      </c>
      <c r="IW52" s="8">
        <f t="shared" si="24"/>
        <v>165.575783781144</v>
      </c>
      <c r="IX52" s="8">
        <f t="shared" si="24"/>
        <v>165.20290711606884</v>
      </c>
      <c r="IY52" s="8">
        <f t="shared" si="24"/>
        <v>164.83087016924344</v>
      </c>
      <c r="IZ52" s="8">
        <f t="shared" ref="IZ52:LK52" si="25">IY52*(1-$C$43)</f>
        <v>164.4596710496223</v>
      </c>
      <c r="JA52" s="8">
        <f t="shared" si="25"/>
        <v>164.08930787041854</v>
      </c>
      <c r="JB52" s="8">
        <f t="shared" si="25"/>
        <v>163.71977874909436</v>
      </c>
      <c r="JC52" s="8">
        <f t="shared" si="25"/>
        <v>163.35108180735139</v>
      </c>
      <c r="JD52" s="8">
        <f t="shared" si="25"/>
        <v>162.98321517112123</v>
      </c>
      <c r="JE52" s="8">
        <f t="shared" si="25"/>
        <v>162.61617697055587</v>
      </c>
      <c r="JF52" s="8">
        <f t="shared" si="25"/>
        <v>162.24996534001818</v>
      </c>
      <c r="JG52" s="8">
        <f t="shared" si="25"/>
        <v>161.88457841807246</v>
      </c>
      <c r="JH52" s="8">
        <f t="shared" si="25"/>
        <v>161.52001434747496</v>
      </c>
      <c r="JI52" s="8">
        <f t="shared" si="25"/>
        <v>161.15627127516444</v>
      </c>
      <c r="JJ52" s="8">
        <f t="shared" si="25"/>
        <v>160.79334735225277</v>
      </c>
      <c r="JK52" s="8">
        <f t="shared" si="25"/>
        <v>160.43124073401549</v>
      </c>
      <c r="JL52" s="8">
        <f t="shared" si="25"/>
        <v>160.06994957988249</v>
      </c>
      <c r="JM52" s="8">
        <f t="shared" si="25"/>
        <v>159.70947205342858</v>
      </c>
      <c r="JN52" s="8">
        <f t="shared" si="25"/>
        <v>159.34980632236426</v>
      </c>
      <c r="JO52" s="8">
        <f t="shared" si="25"/>
        <v>158.99095055852629</v>
      </c>
      <c r="JP52" s="8">
        <f t="shared" si="25"/>
        <v>158.63290293786849</v>
      </c>
      <c r="JQ52" s="8">
        <f t="shared" si="25"/>
        <v>158.2756616404524</v>
      </c>
      <c r="JR52" s="8">
        <f t="shared" si="25"/>
        <v>157.9192248504381</v>
      </c>
      <c r="JS52" s="8">
        <f t="shared" si="25"/>
        <v>157.56359075607492</v>
      </c>
      <c r="JT52" s="8">
        <f t="shared" si="25"/>
        <v>157.20875754969222</v>
      </c>
      <c r="JU52" s="8">
        <f t="shared" si="25"/>
        <v>156.85472342769032</v>
      </c>
      <c r="JV52" s="8">
        <f t="shared" si="25"/>
        <v>156.50148659053116</v>
      </c>
      <c r="JW52" s="8">
        <f t="shared" si="25"/>
        <v>156.14904524272927</v>
      </c>
      <c r="JX52" s="8">
        <f t="shared" si="25"/>
        <v>155.79739759284263</v>
      </c>
      <c r="JY52" s="8">
        <f t="shared" si="25"/>
        <v>155.44654185346354</v>
      </c>
      <c r="JZ52" s="8">
        <f t="shared" si="25"/>
        <v>155.09647624120953</v>
      </c>
      <c r="KA52" s="8">
        <f t="shared" si="25"/>
        <v>154.74719897671432</v>
      </c>
      <c r="KB52" s="8">
        <f t="shared" si="25"/>
        <v>154.39870828461875</v>
      </c>
      <c r="KC52" s="8">
        <f t="shared" si="25"/>
        <v>154.05100239356179</v>
      </c>
      <c r="KD52" s="8">
        <f t="shared" si="25"/>
        <v>153.70407953617149</v>
      </c>
      <c r="KE52" s="8">
        <f t="shared" si="25"/>
        <v>153.35793794905604</v>
      </c>
      <c r="KF52" s="8">
        <f t="shared" si="25"/>
        <v>153.01257587279477</v>
      </c>
      <c r="KG52" s="8">
        <f t="shared" si="25"/>
        <v>152.66799155192922</v>
      </c>
      <c r="KH52" s="8">
        <f t="shared" si="25"/>
        <v>152.32418323495426</v>
      </c>
      <c r="KI52" s="8">
        <f t="shared" si="25"/>
        <v>151.98114917430914</v>
      </c>
      <c r="KJ52" s="8">
        <f t="shared" si="25"/>
        <v>151.63888762636859</v>
      </c>
      <c r="KK52" s="8">
        <f t="shared" si="25"/>
        <v>151.297396851434</v>
      </c>
      <c r="KL52" s="8">
        <f t="shared" si="25"/>
        <v>150.95667511372457</v>
      </c>
      <c r="KM52" s="8">
        <f t="shared" si="25"/>
        <v>150.61672068136846</v>
      </c>
      <c r="KN52" s="8">
        <f t="shared" si="25"/>
        <v>150.27753182639401</v>
      </c>
      <c r="KO52" s="8">
        <f t="shared" si="25"/>
        <v>149.93910682472097</v>
      </c>
      <c r="KP52" s="8">
        <f t="shared" si="25"/>
        <v>149.60144395615168</v>
      </c>
      <c r="KQ52" s="8">
        <f t="shared" si="25"/>
        <v>149.26454150436243</v>
      </c>
      <c r="KR52" s="8">
        <f t="shared" si="25"/>
        <v>148.92839775689461</v>
      </c>
      <c r="KS52" s="8">
        <f t="shared" si="25"/>
        <v>148.59301100514608</v>
      </c>
      <c r="KT52" s="8">
        <f t="shared" si="25"/>
        <v>148.2583795443625</v>
      </c>
      <c r="KU52" s="8">
        <f t="shared" si="25"/>
        <v>147.92450167362858</v>
      </c>
      <c r="KV52" s="8">
        <f t="shared" si="25"/>
        <v>147.59137569585957</v>
      </c>
      <c r="KW52" s="8">
        <f t="shared" si="25"/>
        <v>147.25899991779249</v>
      </c>
      <c r="KX52" s="8">
        <f t="shared" si="25"/>
        <v>146.92737264997763</v>
      </c>
      <c r="KY52" s="8">
        <f t="shared" si="25"/>
        <v>146.59649220676988</v>
      </c>
      <c r="KZ52" s="8">
        <f t="shared" si="25"/>
        <v>146.26635690632023</v>
      </c>
      <c r="LA52" s="8">
        <f t="shared" si="25"/>
        <v>145.9369650705672</v>
      </c>
      <c r="LB52" s="8">
        <f t="shared" si="25"/>
        <v>145.60831502522828</v>
      </c>
      <c r="LC52" s="8">
        <f t="shared" si="25"/>
        <v>145.28040509979147</v>
      </c>
      <c r="LD52" s="8">
        <f t="shared" si="25"/>
        <v>144.95323362750673</v>
      </c>
      <c r="LE52" s="8">
        <f t="shared" si="25"/>
        <v>144.62679894537757</v>
      </c>
      <c r="LF52" s="8">
        <f t="shared" si="25"/>
        <v>144.30109939415257</v>
      </c>
      <c r="LG52" s="8">
        <f t="shared" si="25"/>
        <v>143.97613331831693</v>
      </c>
      <c r="LH52" s="8">
        <f t="shared" si="25"/>
        <v>143.65189906608407</v>
      </c>
      <c r="LI52" s="8">
        <f t="shared" si="25"/>
        <v>143.32839498938725</v>
      </c>
      <c r="LJ52" s="8">
        <f t="shared" si="25"/>
        <v>143.00561944387115</v>
      </c>
      <c r="LK52" s="8">
        <f t="shared" si="25"/>
        <v>142.68357078888354</v>
      </c>
      <c r="LL52" s="8">
        <f t="shared" ref="LL52:NW52" si="26">LK52*(1-$C$43)</f>
        <v>142.36224738746697</v>
      </c>
      <c r="LM52" s="8">
        <f t="shared" si="26"/>
        <v>142.04164760635038</v>
      </c>
      <c r="LN52" s="8">
        <f t="shared" si="26"/>
        <v>141.72176981594089</v>
      </c>
      <c r="LO52" s="8">
        <f t="shared" si="26"/>
        <v>141.4026123903154</v>
      </c>
      <c r="LP52" s="8">
        <f t="shared" si="26"/>
        <v>141.08417370721241</v>
      </c>
      <c r="LQ52" s="8">
        <f t="shared" si="26"/>
        <v>140.76645214802377</v>
      </c>
      <c r="LR52" s="8">
        <f t="shared" si="26"/>
        <v>140.44944609778642</v>
      </c>
      <c r="LS52" s="8">
        <f t="shared" si="26"/>
        <v>140.1331539451742</v>
      </c>
      <c r="LT52" s="8">
        <f t="shared" si="26"/>
        <v>139.81757408248967</v>
      </c>
      <c r="LU52" s="8">
        <f t="shared" si="26"/>
        <v>139.50270490565589</v>
      </c>
      <c r="LV52" s="8">
        <f t="shared" si="26"/>
        <v>139.18854481420834</v>
      </c>
      <c r="LW52" s="8">
        <f t="shared" si="26"/>
        <v>138.87509221128673</v>
      </c>
      <c r="LX52" s="8">
        <f t="shared" si="26"/>
        <v>138.56234550362691</v>
      </c>
      <c r="LY52" s="8">
        <f t="shared" si="26"/>
        <v>138.25030310155273</v>
      </c>
      <c r="LZ52" s="8">
        <f t="shared" si="26"/>
        <v>137.93896341896803</v>
      </c>
      <c r="MA52" s="8">
        <f t="shared" si="26"/>
        <v>137.6283248733485</v>
      </c>
      <c r="MB52" s="8">
        <f t="shared" si="26"/>
        <v>137.31838588573373</v>
      </c>
      <c r="MC52" s="8">
        <f t="shared" si="26"/>
        <v>137.00914488071905</v>
      </c>
      <c r="MD52" s="8">
        <f t="shared" si="26"/>
        <v>136.70060028644767</v>
      </c>
      <c r="ME52" s="8">
        <f t="shared" si="26"/>
        <v>136.39275053460258</v>
      </c>
      <c r="MF52" s="8">
        <f t="shared" si="26"/>
        <v>136.08559406039865</v>
      </c>
      <c r="MG52" s="8">
        <f t="shared" si="26"/>
        <v>135.77912930257463</v>
      </c>
      <c r="MH52" s="8">
        <f t="shared" si="26"/>
        <v>135.47335470338524</v>
      </c>
      <c r="MI52" s="8">
        <f t="shared" si="26"/>
        <v>135.16826870859322</v>
      </c>
      <c r="MJ52" s="8">
        <f t="shared" si="26"/>
        <v>134.86386976746147</v>
      </c>
      <c r="MK52" s="8">
        <f t="shared" si="26"/>
        <v>134.56015633274515</v>
      </c>
      <c r="ML52" s="8">
        <f t="shared" si="26"/>
        <v>134.2571268606838</v>
      </c>
      <c r="MM52" s="8">
        <f t="shared" si="26"/>
        <v>133.95477981099353</v>
      </c>
      <c r="MN52" s="8">
        <f t="shared" si="26"/>
        <v>133.65311364685917</v>
      </c>
      <c r="MO52" s="8">
        <f t="shared" si="26"/>
        <v>133.35212683492642</v>
      </c>
      <c r="MP52" s="8">
        <f t="shared" si="26"/>
        <v>133.05181784529415</v>
      </c>
      <c r="MQ52" s="8">
        <f t="shared" si="26"/>
        <v>132.75218515150655</v>
      </c>
      <c r="MR52" s="8">
        <f t="shared" si="26"/>
        <v>132.45322723054537</v>
      </c>
      <c r="MS52" s="8">
        <f t="shared" si="26"/>
        <v>132.15494256282219</v>
      </c>
      <c r="MT52" s="8">
        <f t="shared" si="26"/>
        <v>131.85732963217072</v>
      </c>
      <c r="MU52" s="8">
        <f t="shared" si="26"/>
        <v>131.56038692583905</v>
      </c>
      <c r="MV52" s="8">
        <f t="shared" si="26"/>
        <v>131.26411293448206</v>
      </c>
      <c r="MW52" s="8">
        <f t="shared" si="26"/>
        <v>130.96850615215359</v>
      </c>
      <c r="MX52" s="8">
        <f t="shared" si="26"/>
        <v>130.67356507629893</v>
      </c>
      <c r="MY52" s="8">
        <f t="shared" si="26"/>
        <v>130.37928820774709</v>
      </c>
      <c r="MZ52" s="8">
        <f t="shared" si="26"/>
        <v>130.08567405070323</v>
      </c>
      <c r="NA52" s="8">
        <f t="shared" si="26"/>
        <v>129.79272111274105</v>
      </c>
      <c r="NB52" s="8">
        <f t="shared" si="26"/>
        <v>129.50042790479515</v>
      </c>
      <c r="NC52" s="8">
        <f t="shared" si="26"/>
        <v>129.20879294115355</v>
      </c>
      <c r="ND52" s="8">
        <f t="shared" si="26"/>
        <v>128.91781473945005</v>
      </c>
      <c r="NE52" s="8">
        <f t="shared" si="26"/>
        <v>128.62749182065681</v>
      </c>
      <c r="NF52" s="8">
        <f t="shared" si="26"/>
        <v>128.3378227090767</v>
      </c>
      <c r="NG52" s="8">
        <f t="shared" si="26"/>
        <v>128.04880593233585</v>
      </c>
      <c r="NH52" s="8">
        <f t="shared" si="26"/>
        <v>127.76044002137623</v>
      </c>
      <c r="NI52" s="8">
        <f t="shared" si="26"/>
        <v>127.47272351044808</v>
      </c>
      <c r="NJ52" s="8">
        <f t="shared" si="26"/>
        <v>127.18565493710254</v>
      </c>
      <c r="NK52" s="8">
        <f t="shared" si="26"/>
        <v>126.89923284218418</v>
      </c>
      <c r="NL52" s="8">
        <f t="shared" si="26"/>
        <v>126.61345576982357</v>
      </c>
      <c r="NM52" s="8">
        <f t="shared" si="26"/>
        <v>126.32832226742993</v>
      </c>
      <c r="NN52" s="8">
        <f t="shared" si="26"/>
        <v>126.04383088568368</v>
      </c>
      <c r="NO52" s="8">
        <f t="shared" si="26"/>
        <v>125.7599801785291</v>
      </c>
      <c r="NP52" s="8">
        <f t="shared" si="26"/>
        <v>125.47676870316705</v>
      </c>
      <c r="NQ52" s="8">
        <f t="shared" si="26"/>
        <v>125.19419502004752</v>
      </c>
      <c r="NR52" s="8">
        <f t="shared" si="26"/>
        <v>124.91225769286237</v>
      </c>
      <c r="NS52" s="8">
        <f t="shared" si="26"/>
        <v>124.63095528853803</v>
      </c>
      <c r="NT52" s="8">
        <f t="shared" si="26"/>
        <v>124.35028637722824</v>
      </c>
      <c r="NU52" s="8">
        <f t="shared" si="26"/>
        <v>124.07024953230672</v>
      </c>
      <c r="NV52" s="8">
        <f t="shared" si="26"/>
        <v>123.79084333035996</v>
      </c>
      <c r="NW52" s="8">
        <f t="shared" si="26"/>
        <v>123.51206635117998</v>
      </c>
      <c r="NX52" s="8">
        <f t="shared" ref="NX52:QI52" si="27">NW52*(1-$C$43)</f>
        <v>123.23391717775712</v>
      </c>
      <c r="NY52" s="8">
        <f t="shared" si="27"/>
        <v>122.95639439627281</v>
      </c>
      <c r="NZ52" s="8">
        <f t="shared" si="27"/>
        <v>122.67949659609241</v>
      </c>
      <c r="OA52" s="8">
        <f t="shared" si="27"/>
        <v>122.403222369758</v>
      </c>
      <c r="OB52" s="8">
        <f t="shared" si="27"/>
        <v>122.12757031298131</v>
      </c>
      <c r="OC52" s="8">
        <f t="shared" si="27"/>
        <v>121.85253902463647</v>
      </c>
      <c r="OD52" s="8">
        <f t="shared" si="27"/>
        <v>121.57812710675299</v>
      </c>
      <c r="OE52" s="8">
        <f t="shared" si="27"/>
        <v>121.30433316450858</v>
      </c>
      <c r="OF52" s="8">
        <f t="shared" si="27"/>
        <v>121.0311558062221</v>
      </c>
      <c r="OG52" s="8">
        <f t="shared" si="27"/>
        <v>120.75859364334649</v>
      </c>
      <c r="OH52" s="8">
        <f t="shared" si="27"/>
        <v>120.48664529046167</v>
      </c>
      <c r="OI52" s="8">
        <f t="shared" si="27"/>
        <v>120.21530936526754</v>
      </c>
      <c r="OJ52" s="8">
        <f t="shared" si="27"/>
        <v>119.94458448857695</v>
      </c>
      <c r="OK52" s="8">
        <f t="shared" si="27"/>
        <v>119.67446928430867</v>
      </c>
      <c r="OL52" s="8">
        <f t="shared" si="27"/>
        <v>119.40496237948041</v>
      </c>
      <c r="OM52" s="8">
        <f t="shared" si="27"/>
        <v>119.13606240420181</v>
      </c>
      <c r="ON52" s="8">
        <f t="shared" si="27"/>
        <v>118.86776799166755</v>
      </c>
      <c r="OO52" s="8">
        <f t="shared" si="27"/>
        <v>118.60007777815031</v>
      </c>
      <c r="OP52" s="8">
        <f t="shared" si="27"/>
        <v>118.33299040299391</v>
      </c>
      <c r="OQ52" s="8">
        <f t="shared" si="27"/>
        <v>118.06650450860637</v>
      </c>
      <c r="OR52" s="8">
        <f t="shared" si="27"/>
        <v>117.80061874045299</v>
      </c>
      <c r="OS52" s="8">
        <f t="shared" si="27"/>
        <v>117.53533174704948</v>
      </c>
      <c r="OT52" s="8">
        <f t="shared" si="27"/>
        <v>117.27064217995512</v>
      </c>
      <c r="OU52" s="8">
        <f t="shared" si="27"/>
        <v>117.00654869376585</v>
      </c>
      <c r="OV52" s="8">
        <f t="shared" si="27"/>
        <v>116.74304994610749</v>
      </c>
      <c r="OW52" s="8">
        <f t="shared" si="27"/>
        <v>116.48014459762885</v>
      </c>
      <c r="OX52" s="8">
        <f t="shared" si="27"/>
        <v>116.21783131199498</v>
      </c>
      <c r="OY52" s="8">
        <f t="shared" si="27"/>
        <v>115.95610875588036</v>
      </c>
      <c r="OZ52" s="8">
        <f t="shared" si="27"/>
        <v>115.69497559896212</v>
      </c>
      <c r="PA52" s="8">
        <f t="shared" si="27"/>
        <v>115.43443051391326</v>
      </c>
      <c r="PB52" s="8">
        <f t="shared" si="27"/>
        <v>115.17447217639592</v>
      </c>
      <c r="PC52" s="8">
        <f t="shared" si="27"/>
        <v>114.91509926505468</v>
      </c>
      <c r="PD52" s="8">
        <f t="shared" si="27"/>
        <v>114.65631046150978</v>
      </c>
      <c r="PE52" s="8">
        <f t="shared" si="27"/>
        <v>114.39810445035044</v>
      </c>
      <c r="PF52" s="8">
        <f t="shared" si="27"/>
        <v>114.14047991912825</v>
      </c>
      <c r="PG52" s="8">
        <f t="shared" si="27"/>
        <v>113.88343555835037</v>
      </c>
      <c r="PH52" s="8">
        <f t="shared" si="27"/>
        <v>113.62697006147296</v>
      </c>
      <c r="PI52" s="8">
        <f t="shared" si="27"/>
        <v>113.37108212489451</v>
      </c>
      <c r="PJ52" s="8">
        <f t="shared" si="27"/>
        <v>113.11577044794925</v>
      </c>
      <c r="PK52" s="8">
        <f t="shared" si="27"/>
        <v>112.86103373290047</v>
      </c>
      <c r="PL52" s="8">
        <f t="shared" si="27"/>
        <v>112.60687068493397</v>
      </c>
      <c r="PM52" s="8">
        <f t="shared" si="27"/>
        <v>112.35328001215149</v>
      </c>
      <c r="PN52" s="8">
        <f t="shared" si="27"/>
        <v>112.10026042556412</v>
      </c>
      <c r="PO52" s="8">
        <f t="shared" si="27"/>
        <v>111.84781063908574</v>
      </c>
      <c r="PP52" s="8">
        <f t="shared" si="27"/>
        <v>111.59592936952652</v>
      </c>
      <c r="PQ52" s="8">
        <f t="shared" si="27"/>
        <v>111.34461533658634</v>
      </c>
      <c r="PR52" s="8">
        <f t="shared" si="27"/>
        <v>111.09386726284835</v>
      </c>
      <c r="PS52" s="8">
        <f t="shared" si="27"/>
        <v>110.84368387377241</v>
      </c>
      <c r="PT52" s="8">
        <f t="shared" si="27"/>
        <v>110.59406389768867</v>
      </c>
      <c r="PU52" s="8">
        <f t="shared" si="27"/>
        <v>110.34500606579107</v>
      </c>
      <c r="PV52" s="8">
        <f t="shared" si="27"/>
        <v>110.0965091121309</v>
      </c>
      <c r="PW52" s="8">
        <f t="shared" si="27"/>
        <v>109.84857177361037</v>
      </c>
      <c r="PX52" s="8">
        <f t="shared" si="27"/>
        <v>109.6011927899762</v>
      </c>
      <c r="PY52" s="8">
        <f t="shared" si="27"/>
        <v>109.35437090381316</v>
      </c>
      <c r="PZ52" s="8">
        <f t="shared" si="27"/>
        <v>109.10810486053776</v>
      </c>
      <c r="QA52" s="8">
        <f t="shared" si="27"/>
        <v>108.86239340839182</v>
      </c>
      <c r="QB52" s="8">
        <f t="shared" si="27"/>
        <v>108.61723529843613</v>
      </c>
      <c r="QC52" s="8">
        <f t="shared" si="27"/>
        <v>108.37262928454405</v>
      </c>
      <c r="QD52" s="8">
        <f t="shared" si="27"/>
        <v>108.12857412339525</v>
      </c>
      <c r="QE52" s="8">
        <f t="shared" si="27"/>
        <v>107.88506857446936</v>
      </c>
      <c r="QF52" s="8">
        <f t="shared" si="27"/>
        <v>107.64211140003965</v>
      </c>
      <c r="QG52" s="8">
        <f t="shared" si="27"/>
        <v>107.39970136516676</v>
      </c>
      <c r="QH52" s="8">
        <f t="shared" si="27"/>
        <v>107.15783723769241</v>
      </c>
      <c r="QI52" s="8">
        <f t="shared" si="27"/>
        <v>106.91651778823312</v>
      </c>
      <c r="QJ52" s="8">
        <f t="shared" ref="QJ52:SU52" si="28">QI52*(1-$C$43)</f>
        <v>106.67574179017402</v>
      </c>
      <c r="QK52" s="8">
        <f t="shared" si="28"/>
        <v>106.43550801966254</v>
      </c>
      <c r="QL52" s="8">
        <f t="shared" si="28"/>
        <v>106.19581525560226</v>
      </c>
      <c r="QM52" s="8">
        <f t="shared" si="28"/>
        <v>105.95666227964664</v>
      </c>
      <c r="QN52" s="8">
        <f t="shared" si="28"/>
        <v>105.71804787619287</v>
      </c>
      <c r="QO52" s="8">
        <f t="shared" si="28"/>
        <v>105.47997083237568</v>
      </c>
      <c r="QP52" s="8">
        <f t="shared" si="28"/>
        <v>105.24242993806116</v>
      </c>
      <c r="QQ52" s="8">
        <f t="shared" si="28"/>
        <v>105.00542398584065</v>
      </c>
      <c r="QR52" s="8">
        <f t="shared" si="28"/>
        <v>104.76895177102453</v>
      </c>
      <c r="QS52" s="8">
        <f t="shared" si="28"/>
        <v>104.53301209163618</v>
      </c>
      <c r="QT52" s="8">
        <f t="shared" si="28"/>
        <v>104.29760374840582</v>
      </c>
      <c r="QU52" s="8">
        <f t="shared" si="28"/>
        <v>104.0627255447644</v>
      </c>
      <c r="QV52" s="8">
        <f t="shared" si="28"/>
        <v>103.8283762868376</v>
      </c>
      <c r="QW52" s="8">
        <f t="shared" si="28"/>
        <v>103.59455478343963</v>
      </c>
      <c r="QX52" s="8">
        <f t="shared" si="28"/>
        <v>103.36125984606733</v>
      </c>
      <c r="QY52" s="8">
        <f t="shared" si="28"/>
        <v>103.12849028889399</v>
      </c>
      <c r="QZ52" s="8">
        <f t="shared" si="28"/>
        <v>102.89624492876339</v>
      </c>
      <c r="RA52" s="8">
        <f t="shared" si="28"/>
        <v>102.66452258518382</v>
      </c>
      <c r="RB52" s="8">
        <f t="shared" si="28"/>
        <v>102.43332208032199</v>
      </c>
      <c r="RC52" s="8">
        <f t="shared" si="28"/>
        <v>102.2026422389971</v>
      </c>
      <c r="RD52" s="8">
        <f t="shared" si="28"/>
        <v>101.97248188867488</v>
      </c>
      <c r="RE52" s="8">
        <f t="shared" si="28"/>
        <v>101.74283985946158</v>
      </c>
      <c r="RF52" s="8">
        <f t="shared" si="28"/>
        <v>101.51371498409807</v>
      </c>
      <c r="RG52" s="8">
        <f t="shared" si="28"/>
        <v>101.28510609795389</v>
      </c>
      <c r="RH52" s="8">
        <f t="shared" si="28"/>
        <v>101.05701203902129</v>
      </c>
      <c r="RI52" s="8">
        <f t="shared" si="28"/>
        <v>100.8294316479094</v>
      </c>
      <c r="RJ52" s="8">
        <f t="shared" si="28"/>
        <v>100.60236376783831</v>
      </c>
      <c r="RK52" s="8">
        <f t="shared" si="28"/>
        <v>100.37580724463314</v>
      </c>
      <c r="RL52" s="8">
        <f t="shared" si="28"/>
        <v>100.14976092671822</v>
      </c>
      <c r="RM52" s="8">
        <f t="shared" si="28"/>
        <v>99.924223665111242</v>
      </c>
      <c r="RN52" s="8">
        <f t="shared" si="28"/>
        <v>99.699194313417408</v>
      </c>
      <c r="RO52" s="8">
        <f t="shared" si="28"/>
        <v>99.474671727823591</v>
      </c>
      <c r="RP52" s="8">
        <f t="shared" si="28"/>
        <v>99.250654767092527</v>
      </c>
      <c r="RQ52" s="8">
        <f t="shared" si="28"/>
        <v>99.027142292557031</v>
      </c>
      <c r="RR52" s="8">
        <f t="shared" si="28"/>
        <v>98.804133168114191</v>
      </c>
      <c r="RS52" s="8">
        <f t="shared" si="28"/>
        <v>98.581626260219593</v>
      </c>
      <c r="RT52" s="8">
        <f t="shared" si="28"/>
        <v>98.359620437881574</v>
      </c>
      <c r="RU52" s="8">
        <f t="shared" si="28"/>
        <v>98.138114572655468</v>
      </c>
      <c r="RV52" s="8">
        <f t="shared" si="28"/>
        <v>97.91710753863785</v>
      </c>
      <c r="RW52" s="8">
        <f t="shared" si="28"/>
        <v>97.696598212460842</v>
      </c>
      <c r="RX52" s="8">
        <f t="shared" si="28"/>
        <v>97.476585473286377</v>
      </c>
      <c r="RY52" s="8">
        <f t="shared" si="28"/>
        <v>97.257068202800539</v>
      </c>
      <c r="RZ52" s="8">
        <f t="shared" si="28"/>
        <v>97.038045285207829</v>
      </c>
      <c r="SA52" s="8">
        <f t="shared" si="28"/>
        <v>96.81951560722554</v>
      </c>
      <c r="SB52" s="8">
        <f t="shared" si="28"/>
        <v>96.601478058078058</v>
      </c>
      <c r="SC52" s="8">
        <f t="shared" si="28"/>
        <v>96.383931529491264</v>
      </c>
      <c r="SD52" s="8">
        <f t="shared" si="28"/>
        <v>96.166874915686847</v>
      </c>
      <c r="SE52" s="8">
        <f t="shared" si="28"/>
        <v>95.950307113376724</v>
      </c>
      <c r="SF52" s="8">
        <f t="shared" si="28"/>
        <v>95.734227021757391</v>
      </c>
      <c r="SG52" s="8">
        <f t="shared" si="28"/>
        <v>95.518633542504389</v>
      </c>
      <c r="SH52" s="8">
        <f t="shared" si="28"/>
        <v>95.303525579766671</v>
      </c>
      <c r="SI52" s="8">
        <f t="shared" si="28"/>
        <v>95.088902040161031</v>
      </c>
      <c r="SJ52" s="8">
        <f t="shared" si="28"/>
        <v>94.87476183276658</v>
      </c>
      <c r="SK52" s="8">
        <f t="shared" si="28"/>
        <v>94.661103869119188</v>
      </c>
      <c r="SL52" s="8">
        <f t="shared" si="28"/>
        <v>94.447927063205924</v>
      </c>
      <c r="SM52" s="8">
        <f t="shared" si="28"/>
        <v>94.235230331459576</v>
      </c>
      <c r="SN52" s="8">
        <f t="shared" si="28"/>
        <v>94.023012592753119</v>
      </c>
      <c r="SO52" s="8">
        <f t="shared" si="28"/>
        <v>93.811272768394232</v>
      </c>
      <c r="SP52" s="8">
        <f t="shared" si="28"/>
        <v>93.600009782119812</v>
      </c>
      <c r="SQ52" s="8">
        <f t="shared" si="28"/>
        <v>93.389222560090474</v>
      </c>
      <c r="SR52" s="8">
        <f t="shared" si="28"/>
        <v>93.178910030885149</v>
      </c>
      <c r="SS52" s="8">
        <f t="shared" si="28"/>
        <v>92.969071125495589</v>
      </c>
      <c r="ST52" s="8">
        <f t="shared" si="28"/>
        <v>92.759704777320977</v>
      </c>
      <c r="SU52" s="8">
        <f t="shared" si="28"/>
        <v>92.550809922162443</v>
      </c>
      <c r="SV52" s="8">
        <f t="shared" ref="SV52:VG52" si="29">SU52*(1-$C$43)</f>
        <v>92.342385498217737</v>
      </c>
      <c r="SW52" s="8">
        <f t="shared" si="29"/>
        <v>92.134430446075754</v>
      </c>
      <c r="SX52" s="8">
        <f t="shared" si="29"/>
        <v>91.926943708711192</v>
      </c>
      <c r="SY52" s="8">
        <f t="shared" si="29"/>
        <v>91.719924231479169</v>
      </c>
      <c r="SZ52" s="8">
        <f t="shared" si="29"/>
        <v>91.513370962109875</v>
      </c>
      <c r="TA52" s="8">
        <f t="shared" si="29"/>
        <v>91.307282850703203</v>
      </c>
      <c r="TB52" s="8">
        <f t="shared" si="29"/>
        <v>91.101658849723421</v>
      </c>
      <c r="TC52" s="8">
        <f t="shared" si="29"/>
        <v>90.896497913993841</v>
      </c>
      <c r="TD52" s="8">
        <f t="shared" si="29"/>
        <v>90.691799000691518</v>
      </c>
      <c r="TE52" s="8">
        <f t="shared" si="29"/>
        <v>90.48756106934195</v>
      </c>
      <c r="TF52" s="8">
        <f t="shared" si="29"/>
        <v>90.283783081813795</v>
      </c>
      <c r="TG52" s="8">
        <f t="shared" si="29"/>
        <v>90.080464002313548</v>
      </c>
      <c r="TH52" s="8">
        <f t="shared" si="29"/>
        <v>89.877602797380334</v>
      </c>
      <c r="TI52" s="8">
        <f t="shared" si="29"/>
        <v>89.675198435880631</v>
      </c>
      <c r="TJ52" s="8">
        <f t="shared" si="29"/>
        <v>89.473249889003029</v>
      </c>
      <c r="TK52" s="8">
        <f t="shared" si="29"/>
        <v>89.271756130252996</v>
      </c>
      <c r="TL52" s="8">
        <f t="shared" si="29"/>
        <v>89.070716135447668</v>
      </c>
      <c r="TM52" s="8">
        <f t="shared" si="29"/>
        <v>88.870128882710631</v>
      </c>
      <c r="TN52" s="8">
        <f t="shared" si="29"/>
        <v>88.669993352466761</v>
      </c>
      <c r="TO52" s="8">
        <f t="shared" si="29"/>
        <v>88.470308527436998</v>
      </c>
      <c r="TP52" s="8">
        <f t="shared" si="29"/>
        <v>88.271073392633213</v>
      </c>
      <c r="TQ52" s="8">
        <f t="shared" si="29"/>
        <v>88.072286935353006</v>
      </c>
      <c r="TR52" s="8">
        <f t="shared" si="29"/>
        <v>87.873948145174595</v>
      </c>
      <c r="TS52" s="8">
        <f t="shared" si="29"/>
        <v>87.676056013951666</v>
      </c>
      <c r="TT52" s="8">
        <f t="shared" si="29"/>
        <v>87.478609535808246</v>
      </c>
      <c r="TU52" s="8">
        <f t="shared" si="29"/>
        <v>87.281607707133603</v>
      </c>
      <c r="TV52" s="8">
        <f t="shared" si="29"/>
        <v>87.085049526577137</v>
      </c>
      <c r="TW52" s="8">
        <f t="shared" si="29"/>
        <v>86.888933995043288</v>
      </c>
      <c r="TX52" s="8">
        <f t="shared" si="29"/>
        <v>86.693260115686442</v>
      </c>
      <c r="TY52" s="8">
        <f t="shared" si="29"/>
        <v>86.498026893905916</v>
      </c>
      <c r="TZ52" s="8">
        <f t="shared" si="29"/>
        <v>86.303233337340842</v>
      </c>
      <c r="UA52" s="8">
        <f t="shared" si="29"/>
        <v>86.108878455865153</v>
      </c>
      <c r="UB52" s="8">
        <f t="shared" si="29"/>
        <v>85.914961261582548</v>
      </c>
      <c r="UC52" s="8">
        <f t="shared" si="29"/>
        <v>85.721480768821465</v>
      </c>
      <c r="UD52" s="8">
        <f t="shared" si="29"/>
        <v>85.528435994130078</v>
      </c>
      <c r="UE52" s="8">
        <f t="shared" si="29"/>
        <v>85.335825956271293</v>
      </c>
      <c r="UF52" s="8">
        <f t="shared" si="29"/>
        <v>85.143649676217763</v>
      </c>
      <c r="UG52" s="8">
        <f t="shared" si="29"/>
        <v>84.951906177146924</v>
      </c>
      <c r="UH52" s="8">
        <f t="shared" si="29"/>
        <v>84.760594484435984</v>
      </c>
      <c r="UI52" s="8">
        <f t="shared" si="29"/>
        <v>84.56971362565703</v>
      </c>
      <c r="UJ52" s="8">
        <f t="shared" si="29"/>
        <v>84.379262630572043</v>
      </c>
      <c r="UK52" s="8">
        <f t="shared" si="29"/>
        <v>84.189240531127993</v>
      </c>
      <c r="UL52" s="8">
        <f t="shared" si="29"/>
        <v>83.999646361451894</v>
      </c>
      <c r="UM52" s="8">
        <f t="shared" si="29"/>
        <v>83.810479157845904</v>
      </c>
      <c r="UN52" s="8">
        <f t="shared" si="29"/>
        <v>83.621737958782433</v>
      </c>
      <c r="UO52" s="8">
        <f t="shared" si="29"/>
        <v>83.433421804899254</v>
      </c>
      <c r="UP52" s="8">
        <f t="shared" si="29"/>
        <v>83.24552973899462</v>
      </c>
      <c r="UQ52" s="8">
        <f t="shared" si="29"/>
        <v>83.058060806022397</v>
      </c>
      <c r="UR52" s="8">
        <f t="shared" si="29"/>
        <v>82.871014053087237</v>
      </c>
      <c r="US52" s="8">
        <f t="shared" si="29"/>
        <v>82.684388529439687</v>
      </c>
      <c r="UT52" s="8">
        <f t="shared" si="29"/>
        <v>82.498183286471388</v>
      </c>
      <c r="UU52" s="8">
        <f t="shared" si="29"/>
        <v>82.312397377710255</v>
      </c>
      <c r="UV52" s="8">
        <f t="shared" si="29"/>
        <v>82.127029858815646</v>
      </c>
      <c r="UW52" s="8">
        <f t="shared" si="29"/>
        <v>81.94207978757359</v>
      </c>
      <c r="UX52" s="8">
        <f t="shared" si="29"/>
        <v>81.757546223891978</v>
      </c>
      <c r="UY52" s="8">
        <f t="shared" si="29"/>
        <v>81.573428229795766</v>
      </c>
      <c r="UZ52" s="8">
        <f t="shared" si="29"/>
        <v>81.389724869422267</v>
      </c>
      <c r="VA52" s="8">
        <f t="shared" si="29"/>
        <v>81.20643520901632</v>
      </c>
      <c r="VB52" s="8">
        <f t="shared" si="29"/>
        <v>81.023558316925616</v>
      </c>
      <c r="VC52" s="8">
        <f t="shared" si="29"/>
        <v>80.841093263595894</v>
      </c>
      <c r="VD52" s="8">
        <f t="shared" si="29"/>
        <v>80.659039121566281</v>
      </c>
      <c r="VE52" s="8">
        <f t="shared" si="29"/>
        <v>80.477394965464512</v>
      </c>
      <c r="VF52" s="8">
        <f t="shared" si="29"/>
        <v>80.296159872002278</v>
      </c>
      <c r="VG52" s="8">
        <f t="shared" si="29"/>
        <v>80.115332919970527</v>
      </c>
      <c r="VH52" s="8">
        <f t="shared" ref="VH52:XS52" si="30">VG52*(1-$C$43)</f>
        <v>79.934913190234752</v>
      </c>
      <c r="VI52" s="8">
        <f t="shared" si="30"/>
        <v>79.754899765730343</v>
      </c>
      <c r="VJ52" s="8">
        <f t="shared" si="30"/>
        <v>79.575291731457909</v>
      </c>
      <c r="VK52" s="8">
        <f t="shared" si="30"/>
        <v>79.396088174478663</v>
      </c>
      <c r="VL52" s="8">
        <f t="shared" si="30"/>
        <v>79.21728818390973</v>
      </c>
      <c r="VM52" s="8">
        <f t="shared" si="30"/>
        <v>79.038890850919557</v>
      </c>
      <c r="VN52" s="8">
        <f t="shared" si="30"/>
        <v>78.860895268723283</v>
      </c>
      <c r="VO52" s="8">
        <f t="shared" si="30"/>
        <v>78.683300532578116</v>
      </c>
      <c r="VP52" s="8">
        <f t="shared" si="30"/>
        <v>78.506105739778747</v>
      </c>
      <c r="VQ52" s="8">
        <f t="shared" si="30"/>
        <v>78.329309989652756</v>
      </c>
      <c r="VR52" s="8">
        <f t="shared" si="30"/>
        <v>78.152912383556057</v>
      </c>
      <c r="VS52" s="8">
        <f t="shared" si="30"/>
        <v>77.976912024868284</v>
      </c>
      <c r="VT52" s="8">
        <f t="shared" si="30"/>
        <v>77.80130801898828</v>
      </c>
      <c r="VU52" s="8">
        <f t="shared" si="30"/>
        <v>77.626099473329518</v>
      </c>
      <c r="VV52" s="8">
        <f t="shared" si="30"/>
        <v>77.451285497315581</v>
      </c>
      <c r="VW52" s="8">
        <f t="shared" si="30"/>
        <v>77.276865202375618</v>
      </c>
      <c r="VX52" s="8">
        <f t="shared" si="30"/>
        <v>77.102837701939862</v>
      </c>
      <c r="VY52" s="8">
        <f t="shared" si="30"/>
        <v>76.929202111435089</v>
      </c>
      <c r="VZ52" s="8">
        <f t="shared" si="30"/>
        <v>76.755957548280136</v>
      </c>
      <c r="WA52" s="8">
        <f t="shared" si="30"/>
        <v>76.583103131881401</v>
      </c>
      <c r="WB52" s="8">
        <f t="shared" si="30"/>
        <v>76.410637983628405</v>
      </c>
      <c r="WC52" s="8">
        <f t="shared" si="30"/>
        <v>76.238561226889274</v>
      </c>
      <c r="WD52" s="8">
        <f t="shared" si="30"/>
        <v>76.066871987006323</v>
      </c>
      <c r="WE52" s="8">
        <f t="shared" si="30"/>
        <v>75.895569391291588</v>
      </c>
      <c r="WF52" s="8">
        <f t="shared" si="30"/>
        <v>75.724652569022396</v>
      </c>
      <c r="WG52" s="8">
        <f t="shared" si="30"/>
        <v>75.554120651436961</v>
      </c>
      <c r="WH52" s="8">
        <f t="shared" si="30"/>
        <v>75.383972771729916</v>
      </c>
      <c r="WI52" s="8">
        <f t="shared" si="30"/>
        <v>75.214208065047984</v>
      </c>
      <c r="WJ52" s="8">
        <f t="shared" si="30"/>
        <v>75.044825668485487</v>
      </c>
      <c r="WK52" s="8">
        <f t="shared" si="30"/>
        <v>74.87582472108005</v>
      </c>
      <c r="WL52" s="8">
        <f t="shared" si="30"/>
        <v>74.707204363808174</v>
      </c>
      <c r="WM52" s="8">
        <f t="shared" si="30"/>
        <v>74.538963739580879</v>
      </c>
      <c r="WN52" s="8">
        <f t="shared" si="30"/>
        <v>74.371101993239336</v>
      </c>
      <c r="WO52" s="8">
        <f t="shared" si="30"/>
        <v>74.203618271550553</v>
      </c>
      <c r="WP52" s="8">
        <f t="shared" si="30"/>
        <v>74.03651172320302</v>
      </c>
      <c r="WQ52" s="8">
        <f t="shared" si="30"/>
        <v>73.869781498802368</v>
      </c>
      <c r="WR52" s="8">
        <f t="shared" si="30"/>
        <v>73.703426750867067</v>
      </c>
      <c r="WS52" s="8">
        <f t="shared" si="30"/>
        <v>73.537446633824118</v>
      </c>
      <c r="WT52" s="8">
        <f t="shared" si="30"/>
        <v>73.371840304004749</v>
      </c>
      <c r="WU52" s="8">
        <f t="shared" si="30"/>
        <v>73.206606919640123</v>
      </c>
      <c r="WV52" s="8">
        <f t="shared" si="30"/>
        <v>73.041745640857087</v>
      </c>
      <c r="WW52" s="8">
        <f t="shared" si="30"/>
        <v>72.877255629673868</v>
      </c>
      <c r="WX52" s="8">
        <f t="shared" si="30"/>
        <v>72.713136049995839</v>
      </c>
      <c r="WY52" s="8">
        <f t="shared" si="30"/>
        <v>72.549386067611252</v>
      </c>
      <c r="WZ52" s="8">
        <f t="shared" si="30"/>
        <v>72.386004850186993</v>
      </c>
      <c r="XA52" s="8">
        <f t="shared" si="30"/>
        <v>72.222991567264373</v>
      </c>
      <c r="XB52" s="8">
        <f t="shared" si="30"/>
        <v>72.060345390254895</v>
      </c>
      <c r="XC52" s="8">
        <f t="shared" si="30"/>
        <v>71.898065492436032</v>
      </c>
      <c r="XD52" s="8">
        <f t="shared" si="30"/>
        <v>71.736151048947065</v>
      </c>
      <c r="XE52" s="8">
        <f t="shared" si="30"/>
        <v>71.574601236784829</v>
      </c>
      <c r="XF52" s="8">
        <f t="shared" si="30"/>
        <v>71.413415234799587</v>
      </c>
      <c r="XG52" s="8">
        <f t="shared" si="30"/>
        <v>71.252592223690812</v>
      </c>
      <c r="XH52" s="8">
        <f t="shared" si="30"/>
        <v>71.092131386003061</v>
      </c>
      <c r="XI52" s="8">
        <f t="shared" si="30"/>
        <v>70.932031906121779</v>
      </c>
      <c r="XJ52" s="8">
        <f t="shared" si="30"/>
        <v>70.772292970269191</v>
      </c>
      <c r="XK52" s="8">
        <f t="shared" si="30"/>
        <v>70.612913766500142</v>
      </c>
      <c r="XL52" s="8">
        <f t="shared" si="30"/>
        <v>70.453893484697986</v>
      </c>
      <c r="XM52" s="8">
        <f t="shared" si="30"/>
        <v>70.295231316570437</v>
      </c>
      <c r="XN52" s="8">
        <f t="shared" si="30"/>
        <v>70.136926455645522</v>
      </c>
      <c r="XO52" s="8">
        <f t="shared" si="30"/>
        <v>69.978978097267401</v>
      </c>
      <c r="XP52" s="8">
        <f t="shared" si="30"/>
        <v>69.821385438592358</v>
      </c>
      <c r="XQ52" s="8">
        <f t="shared" si="30"/>
        <v>69.664147678584641</v>
      </c>
      <c r="XR52" s="8">
        <f t="shared" si="30"/>
        <v>69.507264018012464</v>
      </c>
      <c r="XS52" s="8">
        <f t="shared" si="30"/>
        <v>69.350733659443904</v>
      </c>
      <c r="XT52" s="8">
        <f t="shared" ref="XT52:AAE52" si="31">XS52*(1-$C$43)</f>
        <v>69.194555807242835</v>
      </c>
      <c r="XU52" s="8">
        <f t="shared" si="31"/>
        <v>69.038729667564922</v>
      </c>
      <c r="XV52" s="8">
        <f t="shared" si="31"/>
        <v>68.883254448353568</v>
      </c>
      <c r="XW52" s="8">
        <f t="shared" si="31"/>
        <v>68.728129359335881</v>
      </c>
      <c r="XX52" s="8">
        <f t="shared" si="31"/>
        <v>68.57335361201865</v>
      </c>
      <c r="XY52" s="8">
        <f t="shared" si="31"/>
        <v>68.418926419684382</v>
      </c>
      <c r="XZ52" s="8">
        <f t="shared" si="31"/>
        <v>68.264846997387252</v>
      </c>
      <c r="YA52" s="8">
        <f t="shared" si="31"/>
        <v>68.111114561949137</v>
      </c>
      <c r="YB52" s="8">
        <f t="shared" si="31"/>
        <v>67.957728331955622</v>
      </c>
      <c r="YC52" s="8">
        <f t="shared" si="31"/>
        <v>67.804687527752051</v>
      </c>
      <c r="YD52" s="8">
        <f t="shared" si="31"/>
        <v>67.65199137143955</v>
      </c>
      <c r="YE52" s="8">
        <f t="shared" si="31"/>
        <v>67.499639086871071</v>
      </c>
      <c r="YF52" s="8">
        <f t="shared" si="31"/>
        <v>67.34762989964743</v>
      </c>
      <c r="YG52" s="8">
        <f t="shared" si="31"/>
        <v>67.195963037113415</v>
      </c>
      <c r="YH52" s="8">
        <f t="shared" si="31"/>
        <v>67.044637728353834</v>
      </c>
      <c r="YI52" s="8">
        <f t="shared" si="31"/>
        <v>66.893653204189576</v>
      </c>
      <c r="YJ52" s="8">
        <f t="shared" si="31"/>
        <v>66.743008697173735</v>
      </c>
      <c r="YK52" s="8">
        <f t="shared" si="31"/>
        <v>66.592703441587702</v>
      </c>
      <c r="YL52" s="8">
        <f t="shared" si="31"/>
        <v>66.442736673437238</v>
      </c>
      <c r="YM52" s="8">
        <f t="shared" si="31"/>
        <v>66.29310763044866</v>
      </c>
      <c r="YN52" s="8">
        <f t="shared" si="31"/>
        <v>66.143815552064893</v>
      </c>
      <c r="YO52" s="8">
        <f t="shared" si="31"/>
        <v>65.994859679441646</v>
      </c>
      <c r="YP52" s="8">
        <f t="shared" si="31"/>
        <v>65.846239255443535</v>
      </c>
      <c r="YQ52" s="8">
        <f t="shared" si="31"/>
        <v>65.697953524640269</v>
      </c>
      <c r="YR52" s="8">
        <f t="shared" si="31"/>
        <v>65.550001733302778</v>
      </c>
      <c r="YS52" s="8">
        <f t="shared" si="31"/>
        <v>65.402383129399382</v>
      </c>
      <c r="YT52" s="8">
        <f t="shared" si="31"/>
        <v>65.255096962591978</v>
      </c>
      <c r="YU52" s="8">
        <f t="shared" si="31"/>
        <v>65.108142484232218</v>
      </c>
      <c r="YV52" s="8">
        <f t="shared" si="31"/>
        <v>64.961518947357732</v>
      </c>
      <c r="YW52" s="8">
        <f t="shared" si="31"/>
        <v>64.815225606688287</v>
      </c>
      <c r="YX52" s="8">
        <f t="shared" si="31"/>
        <v>64.669261718622025</v>
      </c>
      <c r="YY52" s="8">
        <f t="shared" si="31"/>
        <v>64.523626541231692</v>
      </c>
      <c r="YZ52" s="8">
        <f t="shared" si="31"/>
        <v>64.378319334260837</v>
      </c>
      <c r="ZA52" s="8">
        <f t="shared" si="31"/>
        <v>64.23333935912008</v>
      </c>
      <c r="ZB52" s="8">
        <f t="shared" si="31"/>
        <v>64.088685878883339</v>
      </c>
      <c r="ZC52" s="8">
        <f t="shared" si="31"/>
        <v>63.944358158284089</v>
      </c>
      <c r="ZD52" s="8">
        <f t="shared" si="31"/>
        <v>63.800355463711632</v>
      </c>
      <c r="ZE52" s="8">
        <f t="shared" si="31"/>
        <v>63.656677063207354</v>
      </c>
      <c r="ZF52" s="8">
        <f t="shared" si="31"/>
        <v>63.513322226461007</v>
      </c>
      <c r="ZG52" s="8">
        <f t="shared" si="31"/>
        <v>63.370290224807015</v>
      </c>
      <c r="ZH52" s="8">
        <f t="shared" si="31"/>
        <v>63.22758033122075</v>
      </c>
      <c r="ZI52" s="8">
        <f t="shared" si="31"/>
        <v>63.08519182031484</v>
      </c>
      <c r="ZJ52" s="8">
        <f t="shared" si="31"/>
        <v>62.943123968335492</v>
      </c>
      <c r="ZK52" s="8">
        <f t="shared" si="31"/>
        <v>62.801376053158798</v>
      </c>
      <c r="ZL52" s="8">
        <f t="shared" si="31"/>
        <v>62.659947354287084</v>
      </c>
      <c r="ZM52" s="8">
        <f t="shared" si="31"/>
        <v>62.518837152845229</v>
      </c>
      <c r="ZN52" s="8">
        <f t="shared" si="31"/>
        <v>62.37804473157702</v>
      </c>
      <c r="ZO52" s="8">
        <f t="shared" si="31"/>
        <v>62.237569374841506</v>
      </c>
      <c r="ZP52" s="8">
        <f t="shared" si="31"/>
        <v>62.09741036860936</v>
      </c>
      <c r="ZQ52" s="8">
        <f t="shared" si="31"/>
        <v>61.95756700045925</v>
      </c>
      <c r="ZR52" s="8">
        <f t="shared" si="31"/>
        <v>61.818038559574212</v>
      </c>
      <c r="ZS52" s="8">
        <f t="shared" si="31"/>
        <v>61.678824336738046</v>
      </c>
      <c r="ZT52" s="8">
        <f t="shared" si="31"/>
        <v>61.539923624331713</v>
      </c>
      <c r="ZU52" s="8">
        <f t="shared" si="31"/>
        <v>61.401335716329719</v>
      </c>
      <c r="ZV52" s="8">
        <f t="shared" si="31"/>
        <v>61.26305990829654</v>
      </c>
      <c r="ZW52" s="8">
        <f t="shared" si="31"/>
        <v>61.125095497383057</v>
      </c>
      <c r="ZX52" s="8">
        <f t="shared" si="31"/>
        <v>60.987441782322946</v>
      </c>
      <c r="ZY52" s="8">
        <f t="shared" si="31"/>
        <v>60.850098063429151</v>
      </c>
      <c r="ZZ52" s="8">
        <f t="shared" si="31"/>
        <v>60.713063642590306</v>
      </c>
      <c r="AAA52" s="8">
        <f t="shared" si="31"/>
        <v>60.576337823267188</v>
      </c>
      <c r="AAB52" s="8">
        <f t="shared" si="31"/>
        <v>60.439919910489188</v>
      </c>
      <c r="AAC52" s="8">
        <f t="shared" si="31"/>
        <v>60.303809210850766</v>
      </c>
      <c r="AAD52" s="8">
        <f t="shared" si="31"/>
        <v>60.168005032507928</v>
      </c>
      <c r="AAE52" s="8">
        <f t="shared" si="31"/>
        <v>60.032506685174717</v>
      </c>
      <c r="AAF52" s="8">
        <f t="shared" ref="AAF52:ACQ52" si="32">AAE52*(1-$C$43)</f>
        <v>59.897313480119699</v>
      </c>
      <c r="AAG52" s="8">
        <f t="shared" si="32"/>
        <v>59.762424730162465</v>
      </c>
      <c r="AAH52" s="8">
        <f t="shared" si="32"/>
        <v>59.627839749670137</v>
      </c>
      <c r="AAI52" s="8">
        <f t="shared" si="32"/>
        <v>59.493557854553877</v>
      </c>
      <c r="AAJ52" s="8">
        <f t="shared" si="32"/>
        <v>59.359578362265417</v>
      </c>
      <c r="AAK52" s="8">
        <f t="shared" si="32"/>
        <v>59.225900591793597</v>
      </c>
      <c r="AAL52" s="8">
        <f t="shared" si="32"/>
        <v>59.092523863660873</v>
      </c>
      <c r="AAM52" s="8">
        <f t="shared" si="32"/>
        <v>58.959447499919904</v>
      </c>
      <c r="AAN52" s="8">
        <f t="shared" si="32"/>
        <v>58.826670824150085</v>
      </c>
      <c r="AAO52" s="8">
        <f t="shared" si="32"/>
        <v>58.694193161454095</v>
      </c>
      <c r="AAP52" s="8">
        <f t="shared" si="32"/>
        <v>58.562013838454497</v>
      </c>
      <c r="AAQ52" s="8">
        <f t="shared" si="32"/>
        <v>58.430132183290297</v>
      </c>
      <c r="AAR52" s="8">
        <f t="shared" si="32"/>
        <v>58.298547525613529</v>
      </c>
      <c r="AAS52" s="8">
        <f t="shared" si="32"/>
        <v>58.167259196585846</v>
      </c>
      <c r="AAT52" s="8">
        <f t="shared" si="32"/>
        <v>58.036266528875132</v>
      </c>
      <c r="AAU52" s="8">
        <f t="shared" si="32"/>
        <v>57.905568856652103</v>
      </c>
      <c r="AAV52" s="8">
        <f t="shared" si="32"/>
        <v>57.77516551558692</v>
      </c>
      <c r="AAW52" s="8">
        <f t="shared" si="32"/>
        <v>57.645055842845814</v>
      </c>
      <c r="AAX52" s="8">
        <f t="shared" si="32"/>
        <v>57.515239177087722</v>
      </c>
      <c r="AAY52" s="8">
        <f t="shared" si="32"/>
        <v>57.385714858460915</v>
      </c>
      <c r="AAZ52" s="8">
        <f t="shared" si="32"/>
        <v>57.256482228599658</v>
      </c>
      <c r="ABA52" s="8">
        <f t="shared" si="32"/>
        <v>57.12754063062085</v>
      </c>
      <c r="ABB52" s="8">
        <f t="shared" si="32"/>
        <v>56.998889409120693</v>
      </c>
      <c r="ABC52" s="8">
        <f t="shared" si="32"/>
        <v>56.870527910171354</v>
      </c>
      <c r="ABD52" s="8">
        <f t="shared" si="32"/>
        <v>56.742455481317648</v>
      </c>
      <c r="ABE52" s="8">
        <f t="shared" si="32"/>
        <v>56.614671471573722</v>
      </c>
      <c r="ABF52" s="8">
        <f t="shared" si="32"/>
        <v>56.487175231419734</v>
      </c>
      <c r="ABG52" s="8">
        <f t="shared" si="32"/>
        <v>56.359966112798574</v>
      </c>
      <c r="ABH52" s="8">
        <f t="shared" si="32"/>
        <v>56.233043469112552</v>
      </c>
      <c r="ABI52" s="8">
        <f t="shared" si="32"/>
        <v>56.106406655220106</v>
      </c>
      <c r="ABJ52" s="8">
        <f t="shared" si="32"/>
        <v>55.980055027432549</v>
      </c>
      <c r="ABK52" s="8">
        <f t="shared" si="32"/>
        <v>55.853987943510766</v>
      </c>
      <c r="ABL52" s="8">
        <f t="shared" si="32"/>
        <v>55.728204762661981</v>
      </c>
      <c r="ABM52" s="8">
        <f t="shared" si="32"/>
        <v>55.602704845536465</v>
      </c>
      <c r="ABN52" s="8">
        <f t="shared" si="32"/>
        <v>55.477487554224318</v>
      </c>
      <c r="ABO52" s="8">
        <f t="shared" si="32"/>
        <v>55.352552252252202</v>
      </c>
      <c r="ABP52" s="8">
        <f t="shared" si="32"/>
        <v>55.22789830458013</v>
      </c>
      <c r="ABQ52" s="8">
        <f t="shared" si="32"/>
        <v>55.103525077598213</v>
      </c>
      <c r="ABR52" s="8">
        <f t="shared" si="32"/>
        <v>54.979431939123458</v>
      </c>
      <c r="ABS52" s="8">
        <f t="shared" si="32"/>
        <v>54.855618258396554</v>
      </c>
      <c r="ABT52" s="8">
        <f t="shared" si="32"/>
        <v>54.732083406078644</v>
      </c>
      <c r="ABU52" s="8">
        <f t="shared" si="32"/>
        <v>54.608826754248156</v>
      </c>
      <c r="ABV52" s="8">
        <f t="shared" si="32"/>
        <v>54.48584767639759</v>
      </c>
      <c r="ABW52" s="8">
        <f t="shared" si="32"/>
        <v>54.363145547430342</v>
      </c>
      <c r="ABX52" s="8">
        <f t="shared" si="32"/>
        <v>54.240719743657529</v>
      </c>
      <c r="ABY52" s="8">
        <f t="shared" si="32"/>
        <v>54.11856964279481</v>
      </c>
      <c r="ABZ52" s="8">
        <f t="shared" si="32"/>
        <v>53.996694623959236</v>
      </c>
      <c r="ACA52" s="8">
        <f t="shared" si="32"/>
        <v>53.875094067666076</v>
      </c>
      <c r="ACB52" s="8">
        <f t="shared" si="32"/>
        <v>53.753767355825687</v>
      </c>
      <c r="ACC52" s="8">
        <f t="shared" si="32"/>
        <v>53.632713871740364</v>
      </c>
      <c r="ACD52" s="8">
        <f t="shared" si="32"/>
        <v>53.511933000101202</v>
      </c>
      <c r="ACE52" s="8">
        <f t="shared" si="32"/>
        <v>53.391424126984973</v>
      </c>
      <c r="ACF52" s="8">
        <f t="shared" si="32"/>
        <v>53.271186639851003</v>
      </c>
      <c r="ACG52" s="8">
        <f t="shared" si="32"/>
        <v>53.151219927538058</v>
      </c>
      <c r="ACH52" s="8">
        <f t="shared" si="32"/>
        <v>53.031523380261241</v>
      </c>
      <c r="ACI52" s="8">
        <f t="shared" si="32"/>
        <v>52.912096389608891</v>
      </c>
      <c r="ACJ52" s="8">
        <f t="shared" si="32"/>
        <v>52.792938348539487</v>
      </c>
      <c r="ACK52" s="8">
        <f t="shared" si="32"/>
        <v>52.674048651378577</v>
      </c>
      <c r="ACL52" s="8">
        <f t="shared" si="32"/>
        <v>52.555426693815669</v>
      </c>
      <c r="ACM52" s="8">
        <f t="shared" si="32"/>
        <v>52.437071872901193</v>
      </c>
      <c r="ACN52" s="8">
        <f t="shared" si="32"/>
        <v>52.318983587043419</v>
      </c>
      <c r="ACO52" s="8">
        <f t="shared" si="32"/>
        <v>52.201161236005397</v>
      </c>
      <c r="ACP52" s="8">
        <f t="shared" si="32"/>
        <v>52.083604220901911</v>
      </c>
      <c r="ACQ52" s="8">
        <f t="shared" si="32"/>
        <v>51.966311944196441</v>
      </c>
      <c r="ACR52" s="8">
        <f t="shared" ref="ACR52:AFC52" si="33">ACQ52*(1-$C$43)</f>
        <v>51.849283809698107</v>
      </c>
      <c r="ACS52" s="8">
        <f t="shared" si="33"/>
        <v>51.732519222558665</v>
      </c>
      <c r="ACT52" s="8">
        <f t="shared" si="33"/>
        <v>51.616017589269461</v>
      </c>
      <c r="ACU52" s="8">
        <f t="shared" si="33"/>
        <v>51.499778317658425</v>
      </c>
      <c r="ACV52" s="8">
        <f t="shared" si="33"/>
        <v>51.383800816887053</v>
      </c>
      <c r="ACW52" s="8">
        <f t="shared" si="33"/>
        <v>51.268084497447418</v>
      </c>
      <c r="ACX52" s="8">
        <f t="shared" si="33"/>
        <v>51.152628771159165</v>
      </c>
      <c r="ACY52" s="8">
        <f t="shared" si="33"/>
        <v>51.037433051166516</v>
      </c>
      <c r="ACZ52" s="8">
        <f t="shared" si="33"/>
        <v>50.922496751935284</v>
      </c>
      <c r="ADA52" s="8">
        <f t="shared" si="33"/>
        <v>50.807819289249927</v>
      </c>
      <c r="ADB52" s="8">
        <f t="shared" si="33"/>
        <v>50.693400080210537</v>
      </c>
      <c r="ADC52" s="8">
        <f t="shared" si="33"/>
        <v>50.579238543229899</v>
      </c>
      <c r="ADD52" s="8">
        <f t="shared" si="33"/>
        <v>50.465334098030546</v>
      </c>
      <c r="ADE52" s="8">
        <f t="shared" si="33"/>
        <v>50.35168616564178</v>
      </c>
      <c r="ADF52" s="8">
        <f t="shared" si="33"/>
        <v>50.238294168396756</v>
      </c>
      <c r="ADG52" s="8">
        <f t="shared" si="33"/>
        <v>50.125157529929524</v>
      </c>
      <c r="ADH52" s="8">
        <f t="shared" si="33"/>
        <v>50.01227567517212</v>
      </c>
      <c r="ADI52" s="8">
        <f t="shared" si="33"/>
        <v>49.899648030351628</v>
      </c>
      <c r="ADJ52" s="8">
        <f t="shared" si="33"/>
        <v>49.787274022987276</v>
      </c>
      <c r="ADK52" s="8">
        <f t="shared" si="33"/>
        <v>49.675153081887508</v>
      </c>
      <c r="ADL52" s="8">
        <f t="shared" si="33"/>
        <v>49.563284637147099</v>
      </c>
      <c r="ADM52" s="8">
        <f t="shared" si="33"/>
        <v>49.451668120144241</v>
      </c>
      <c r="ADN52" s="8">
        <f t="shared" si="33"/>
        <v>49.340302963537674</v>
      </c>
      <c r="ADO52" s="8">
        <f t="shared" si="33"/>
        <v>49.229188601263786</v>
      </c>
      <c r="ADP52" s="8">
        <f t="shared" si="33"/>
        <v>49.118324468533736</v>
      </c>
      <c r="ADQ52" s="8">
        <f t="shared" si="33"/>
        <v>49.007710001830596</v>
      </c>
      <c r="ADR52" s="8">
        <f t="shared" si="33"/>
        <v>48.897344638906475</v>
      </c>
      <c r="ADS52" s="8">
        <f t="shared" si="33"/>
        <v>48.787227818779655</v>
      </c>
      <c r="ADT52" s="8">
        <f t="shared" si="33"/>
        <v>48.677358981731764</v>
      </c>
      <c r="ADU52" s="8">
        <f t="shared" si="33"/>
        <v>48.567737569304903</v>
      </c>
      <c r="ADV52" s="8">
        <f t="shared" si="33"/>
        <v>48.458363024298826</v>
      </c>
      <c r="ADW52" s="8">
        <f t="shared" si="33"/>
        <v>48.349234790768101</v>
      </c>
      <c r="ADX52" s="8">
        <f t="shared" si="33"/>
        <v>48.24035231401929</v>
      </c>
      <c r="ADY52" s="8">
        <f t="shared" si="33"/>
        <v>48.131715040608114</v>
      </c>
      <c r="ADZ52" s="8">
        <f t="shared" si="33"/>
        <v>48.023322418336662</v>
      </c>
      <c r="AEA52" s="8">
        <f t="shared" si="33"/>
        <v>47.915173896250565</v>
      </c>
      <c r="AEB52" s="8">
        <f t="shared" si="33"/>
        <v>47.807268924636205</v>
      </c>
      <c r="AEC52" s="8">
        <f t="shared" si="33"/>
        <v>47.69960695501792</v>
      </c>
      <c r="AED52" s="8">
        <f t="shared" si="33"/>
        <v>47.592187440155222</v>
      </c>
      <c r="AEE52" s="8">
        <f t="shared" si="33"/>
        <v>47.485009834039992</v>
      </c>
      <c r="AEF52" s="8">
        <f t="shared" si="33"/>
        <v>47.378073591893731</v>
      </c>
      <c r="AEG52" s="8">
        <f t="shared" si="33"/>
        <v>47.271378170164787</v>
      </c>
      <c r="AEH52" s="8">
        <f t="shared" si="33"/>
        <v>47.164923026525578</v>
      </c>
      <c r="AEI52" s="8">
        <f t="shared" si="33"/>
        <v>47.058707619869843</v>
      </c>
      <c r="AEJ52" s="8">
        <f t="shared" si="33"/>
        <v>46.952731410309894</v>
      </c>
      <c r="AEK52" s="8">
        <f t="shared" si="33"/>
        <v>46.846993859173878</v>
      </c>
      <c r="AEL52" s="8">
        <f t="shared" si="33"/>
        <v>46.741494429003019</v>
      </c>
      <c r="AEM52" s="8">
        <f t="shared" si="33"/>
        <v>46.636232583548903</v>
      </c>
      <c r="AEN52" s="8">
        <f t="shared" si="33"/>
        <v>46.531207787770747</v>
      </c>
      <c r="AEO52" s="8">
        <f t="shared" si="33"/>
        <v>46.426419507832684</v>
      </c>
      <c r="AEP52" s="8">
        <f t="shared" si="33"/>
        <v>46.321867211101043</v>
      </c>
      <c r="AEQ52" s="8">
        <f t="shared" si="33"/>
        <v>46.217550366141644</v>
      </c>
      <c r="AER52" s="8">
        <f t="shared" si="33"/>
        <v>46.113468442717092</v>
      </c>
      <c r="AES52" s="8">
        <f t="shared" si="33"/>
        <v>46.00962091178409</v>
      </c>
      <c r="AET52" s="8">
        <f t="shared" si="33"/>
        <v>45.906007245490748</v>
      </c>
      <c r="AEU52" s="8">
        <f t="shared" si="33"/>
        <v>45.802626917173903</v>
      </c>
      <c r="AEV52" s="8">
        <f t="shared" si="33"/>
        <v>45.699479401356427</v>
      </c>
      <c r="AEW52" s="8">
        <f t="shared" si="33"/>
        <v>45.596564173744568</v>
      </c>
      <c r="AEX52" s="8">
        <f t="shared" si="33"/>
        <v>45.493880711225295</v>
      </c>
      <c r="AEY52" s="8">
        <f t="shared" si="33"/>
        <v>45.391428491863614</v>
      </c>
      <c r="AEZ52" s="8">
        <f t="shared" si="33"/>
        <v>45.289206994899935</v>
      </c>
      <c r="AFA52" s="8">
        <f t="shared" si="33"/>
        <v>45.187215700747416</v>
      </c>
      <c r="AFB52" s="8">
        <f t="shared" si="33"/>
        <v>45.08545409098933</v>
      </c>
      <c r="AFC52" s="8">
        <f t="shared" si="33"/>
        <v>44.983921648376423</v>
      </c>
      <c r="AFD52" s="8">
        <f t="shared" ref="AFD52:AHO52" si="34">AFC52*(1-$C$43)</f>
        <v>44.882617856824275</v>
      </c>
      <c r="AFE52" s="8">
        <f t="shared" si="34"/>
        <v>44.781542201410709</v>
      </c>
      <c r="AFF52" s="8">
        <f t="shared" si="34"/>
        <v>44.68069416837313</v>
      </c>
      <c r="AFG52" s="8">
        <f t="shared" si="34"/>
        <v>44.58007324510595</v>
      </c>
      <c r="AFH52" s="8">
        <f t="shared" si="34"/>
        <v>44.479678920157973</v>
      </c>
      <c r="AFI52" s="8">
        <f t="shared" si="34"/>
        <v>44.379510683229775</v>
      </c>
      <c r="AFJ52" s="8">
        <f t="shared" si="34"/>
        <v>44.279568025171137</v>
      </c>
      <c r="AFK52" s="8">
        <f t="shared" si="34"/>
        <v>44.179850437978452</v>
      </c>
      <c r="AFL52" s="8">
        <f t="shared" si="34"/>
        <v>44.080357414792125</v>
      </c>
      <c r="AFM52" s="8">
        <f t="shared" si="34"/>
        <v>43.98108844989401</v>
      </c>
      <c r="AFN52" s="8">
        <f t="shared" si="34"/>
        <v>43.88204303870485</v>
      </c>
      <c r="AFO52" s="8">
        <f t="shared" si="34"/>
        <v>43.783220677781685</v>
      </c>
      <c r="AFP52" s="8">
        <f t="shared" si="34"/>
        <v>43.684620864815322</v>
      </c>
      <c r="AFQ52" s="8">
        <f t="shared" si="34"/>
        <v>43.586243098627754</v>
      </c>
      <c r="AFR52" s="8">
        <f t="shared" si="34"/>
        <v>43.488086879169643</v>
      </c>
      <c r="AFS52" s="8">
        <f t="shared" si="34"/>
        <v>43.390151707517752</v>
      </c>
      <c r="AFT52" s="8">
        <f t="shared" si="34"/>
        <v>43.292437085872422</v>
      </c>
      <c r="AFU52" s="8">
        <f t="shared" si="34"/>
        <v>43.194942517555035</v>
      </c>
      <c r="AFV52" s="8">
        <f t="shared" si="34"/>
        <v>43.097667507005497</v>
      </c>
      <c r="AFW52" s="8">
        <f t="shared" si="34"/>
        <v>43.00061155977972</v>
      </c>
      <c r="AFX52" s="8">
        <f t="shared" si="34"/>
        <v>42.903774182547096</v>
      </c>
      <c r="AFY52" s="8">
        <f t="shared" si="34"/>
        <v>42.807154883087996</v>
      </c>
      <c r="AFZ52" s="8">
        <f t="shared" si="34"/>
        <v>42.710753170291284</v>
      </c>
      <c r="AGA52" s="8">
        <f t="shared" si="34"/>
        <v>42.614568554151788</v>
      </c>
      <c r="AGB52" s="8">
        <f t="shared" si="34"/>
        <v>42.518600545767839</v>
      </c>
      <c r="AGC52" s="8">
        <f t="shared" si="34"/>
        <v>42.422848657338768</v>
      </c>
      <c r="AGD52" s="8">
        <f t="shared" si="34"/>
        <v>42.327312402162441</v>
      </c>
      <c r="AGE52" s="8">
        <f t="shared" si="34"/>
        <v>42.23199129463277</v>
      </c>
      <c r="AGF52" s="8">
        <f t="shared" si="34"/>
        <v>42.136884850237259</v>
      </c>
      <c r="AGG52" s="8">
        <f t="shared" si="34"/>
        <v>42.041992585554524</v>
      </c>
      <c r="AGH52" s="8">
        <f t="shared" si="34"/>
        <v>41.947314018251852</v>
      </c>
      <c r="AGI52" s="8">
        <f t="shared" si="34"/>
        <v>41.852848667082746</v>
      </c>
      <c r="AGJ52" s="8">
        <f t="shared" si="34"/>
        <v>41.758596051884474</v>
      </c>
      <c r="AGK52" s="8">
        <f t="shared" si="34"/>
        <v>41.664555693575629</v>
      </c>
      <c r="AGL52" s="8">
        <f t="shared" si="34"/>
        <v>41.570727114153698</v>
      </c>
      <c r="AGM52" s="8">
        <f t="shared" si="34"/>
        <v>41.47710983669262</v>
      </c>
      <c r="AGN52" s="8">
        <f t="shared" si="34"/>
        <v>41.38370338534039</v>
      </c>
      <c r="AGO52" s="8">
        <f t="shared" si="34"/>
        <v>41.2905072853166</v>
      </c>
      <c r="AGP52" s="8">
        <f t="shared" si="34"/>
        <v>41.197521062910063</v>
      </c>
      <c r="AGQ52" s="8">
        <f t="shared" si="34"/>
        <v>41.10474424547639</v>
      </c>
      <c r="AGR52" s="8">
        <f t="shared" si="34"/>
        <v>41.012176361435579</v>
      </c>
      <c r="AGS52" s="8">
        <f t="shared" si="34"/>
        <v>40.919816940269627</v>
      </c>
      <c r="AGT52" s="8">
        <f t="shared" si="34"/>
        <v>40.827665512520142</v>
      </c>
      <c r="AGU52" s="8">
        <f t="shared" si="34"/>
        <v>40.735721609785948</v>
      </c>
      <c r="AGV52" s="8">
        <f t="shared" si="34"/>
        <v>40.643984764720706</v>
      </c>
      <c r="AGW52" s="8">
        <f t="shared" si="34"/>
        <v>40.552454511030554</v>
      </c>
      <c r="AGX52" s="8">
        <f t="shared" si="34"/>
        <v>40.461130383471712</v>
      </c>
      <c r="AGY52" s="8">
        <f t="shared" si="34"/>
        <v>40.370011917848132</v>
      </c>
      <c r="AGZ52" s="8">
        <f t="shared" si="34"/>
        <v>40.279098651009136</v>
      </c>
      <c r="AHA52" s="8">
        <f t="shared" si="34"/>
        <v>40.18839012084706</v>
      </c>
      <c r="AHB52" s="8">
        <f t="shared" si="34"/>
        <v>40.097885866294909</v>
      </c>
      <c r="AHC52" s="8">
        <f t="shared" si="34"/>
        <v>40.00758542732401</v>
      </c>
      <c r="AHD52" s="8">
        <f t="shared" si="34"/>
        <v>39.917488344941674</v>
      </c>
      <c r="AHE52" s="8">
        <f t="shared" si="34"/>
        <v>39.827594161188863</v>
      </c>
      <c r="AHF52" s="8">
        <f t="shared" si="34"/>
        <v>39.737902419137868</v>
      </c>
      <c r="AHG52" s="8">
        <f t="shared" si="34"/>
        <v>39.648412662889967</v>
      </c>
      <c r="AHH52" s="8">
        <f t="shared" si="34"/>
        <v>39.559124437573139</v>
      </c>
      <c r="AHI52" s="8">
        <f t="shared" si="34"/>
        <v>39.470037289339722</v>
      </c>
      <c r="AHJ52" s="8">
        <f t="shared" si="34"/>
        <v>39.381150765364126</v>
      </c>
      <c r="AHK52" s="8">
        <f t="shared" si="34"/>
        <v>39.292464413840527</v>
      </c>
      <c r="AHL52" s="8">
        <f t="shared" si="34"/>
        <v>39.203977783980555</v>
      </c>
      <c r="AHM52" s="8">
        <f t="shared" si="34"/>
        <v>39.115690426011028</v>
      </c>
      <c r="AHN52" s="8">
        <f t="shared" si="34"/>
        <v>39.027601891171649</v>
      </c>
      <c r="AHO52" s="8">
        <f t="shared" si="34"/>
        <v>38.939711731712727</v>
      </c>
      <c r="AHP52" s="8">
        <f t="shared" ref="AHP52:AKA52" si="35">AHO52*(1-$C$43)</f>
        <v>38.852019500892908</v>
      </c>
      <c r="AHQ52" s="8">
        <f t="shared" si="35"/>
        <v>38.764524752976897</v>
      </c>
      <c r="AHR52" s="8">
        <f t="shared" si="35"/>
        <v>38.677227043233188</v>
      </c>
      <c r="AHS52" s="8">
        <f t="shared" si="35"/>
        <v>38.590125927931823</v>
      </c>
      <c r="AHT52" s="8">
        <f t="shared" si="35"/>
        <v>38.50322096434212</v>
      </c>
      <c r="AHU52" s="8">
        <f t="shared" si="35"/>
        <v>38.416511710730418</v>
      </c>
      <c r="AHV52" s="8">
        <f t="shared" si="35"/>
        <v>38.329997726357853</v>
      </c>
      <c r="AHW52" s="8">
        <f t="shared" si="35"/>
        <v>38.243678571478092</v>
      </c>
      <c r="AHX52" s="8">
        <f t="shared" si="35"/>
        <v>38.15755380733512</v>
      </c>
      <c r="AHY52" s="8">
        <f t="shared" si="35"/>
        <v>38.071622996160997</v>
      </c>
      <c r="AHZ52" s="8">
        <f t="shared" si="35"/>
        <v>37.985885701173643</v>
      </c>
      <c r="AIA52" s="8">
        <f t="shared" si="35"/>
        <v>37.900341486574597</v>
      </c>
      <c r="AIB52" s="8">
        <f t="shared" si="35"/>
        <v>37.814989917546832</v>
      </c>
      <c r="AIC52" s="8">
        <f t="shared" si="35"/>
        <v>37.729830560252516</v>
      </c>
      <c r="AID52" s="8">
        <f t="shared" si="35"/>
        <v>37.644862981830826</v>
      </c>
      <c r="AIE52" s="8">
        <f t="shared" si="35"/>
        <v>37.56008675039574</v>
      </c>
      <c r="AIF52" s="8">
        <f t="shared" si="35"/>
        <v>37.475501435033848</v>
      </c>
      <c r="AIG52" s="8">
        <f t="shared" si="35"/>
        <v>37.39110660580215</v>
      </c>
      <c r="AIH52" s="8">
        <f t="shared" si="35"/>
        <v>37.306901833725881</v>
      </c>
      <c r="AII52" s="8">
        <f t="shared" si="35"/>
        <v>37.222886690796329</v>
      </c>
      <c r="AIJ52" s="8">
        <f t="shared" si="35"/>
        <v>37.139060749968657</v>
      </c>
      <c r="AIK52" s="8">
        <f t="shared" si="35"/>
        <v>37.055423585159723</v>
      </c>
      <c r="AIL52" s="8">
        <f t="shared" si="35"/>
        <v>36.971974771245939</v>
      </c>
      <c r="AIM52" s="8">
        <f t="shared" si="35"/>
        <v>36.88871388406109</v>
      </c>
      <c r="AIN52" s="8">
        <f t="shared" si="35"/>
        <v>36.805640500394183</v>
      </c>
      <c r="AIO52" s="8">
        <f t="shared" si="35"/>
        <v>36.722754197987292</v>
      </c>
      <c r="AIP52" s="8">
        <f t="shared" si="35"/>
        <v>36.640054555533425</v>
      </c>
      <c r="AIQ52" s="8">
        <f t="shared" si="35"/>
        <v>36.557541152674361</v>
      </c>
      <c r="AIR52" s="8">
        <f t="shared" si="35"/>
        <v>36.475213569998537</v>
      </c>
      <c r="AIS52" s="8">
        <f t="shared" si="35"/>
        <v>36.393071389038901</v>
      </c>
      <c r="AIT52" s="8">
        <f t="shared" si="35"/>
        <v>36.311114192270786</v>
      </c>
      <c r="AIU52" s="8">
        <f t="shared" si="35"/>
        <v>36.229341563109791</v>
      </c>
      <c r="AIV52" s="8">
        <f t="shared" si="35"/>
        <v>36.14775308590967</v>
      </c>
      <c r="AIW52" s="8">
        <f t="shared" si="35"/>
        <v>36.066348345960201</v>
      </c>
      <c r="AIX52" s="8">
        <f t="shared" si="35"/>
        <v>35.985126929485098</v>
      </c>
      <c r="AIY52" s="8">
        <f t="shared" si="35"/>
        <v>35.904088423639898</v>
      </c>
      <c r="AIZ52" s="8">
        <f t="shared" si="35"/>
        <v>35.82323241650986</v>
      </c>
      <c r="AJA52" s="8">
        <f t="shared" si="35"/>
        <v>35.742558497107879</v>
      </c>
      <c r="AJB52" s="8">
        <f t="shared" si="35"/>
        <v>35.662066255372395</v>
      </c>
      <c r="AJC52" s="8">
        <f t="shared" si="35"/>
        <v>35.581755282165297</v>
      </c>
      <c r="AJD52" s="8">
        <f t="shared" si="35"/>
        <v>35.501625169269857</v>
      </c>
      <c r="AJE52" s="8">
        <f t="shared" si="35"/>
        <v>35.421675509388663</v>
      </c>
      <c r="AJF52" s="8">
        <f t="shared" si="35"/>
        <v>35.341905896141519</v>
      </c>
      <c r="AJG52" s="8">
        <f t="shared" si="35"/>
        <v>35.262315924063408</v>
      </c>
      <c r="AJH52" s="8">
        <f t="shared" si="35"/>
        <v>35.182905188602419</v>
      </c>
      <c r="AJI52" s="8">
        <f t="shared" si="35"/>
        <v>35.103673286117683</v>
      </c>
      <c r="AJJ52" s="8">
        <f t="shared" si="35"/>
        <v>35.024619813877344</v>
      </c>
      <c r="AJK52" s="8">
        <f t="shared" si="35"/>
        <v>34.945744370056488</v>
      </c>
      <c r="AJL52" s="8">
        <f t="shared" si="35"/>
        <v>34.867046553735122</v>
      </c>
      <c r="AJM52" s="8">
        <f t="shared" si="35"/>
        <v>34.78852596489611</v>
      </c>
      <c r="AJN52" s="8">
        <f t="shared" si="35"/>
        <v>34.710182204423162</v>
      </c>
      <c r="AJO52" s="8">
        <f t="shared" si="35"/>
        <v>34.6320148740988</v>
      </c>
      <c r="AJP52" s="8">
        <f t="shared" si="35"/>
        <v>34.554023576602326</v>
      </c>
      <c r="AJQ52" s="8">
        <f t="shared" si="35"/>
        <v>34.476207915507814</v>
      </c>
      <c r="AJR52" s="8">
        <f t="shared" si="35"/>
        <v>34.398567495282087</v>
      </c>
      <c r="AJS52" s="8">
        <f t="shared" si="35"/>
        <v>34.321101921282711</v>
      </c>
      <c r="AJT52" s="8">
        <f t="shared" si="35"/>
        <v>34.243810799755984</v>
      </c>
      <c r="AJU52" s="8">
        <f t="shared" si="35"/>
        <v>34.166693737834933</v>
      </c>
      <c r="AJV52" s="8">
        <f t="shared" si="35"/>
        <v>34.089750343537325</v>
      </c>
      <c r="AJW52" s="8">
        <f t="shared" si="35"/>
        <v>34.012980225763677</v>
      </c>
      <c r="AJX52" s="8">
        <f t="shared" si="35"/>
        <v>33.936382994295258</v>
      </c>
      <c r="AJY52" s="8">
        <f t="shared" si="35"/>
        <v>33.859958259792101</v>
      </c>
      <c r="AJZ52" s="8">
        <f t="shared" si="35"/>
        <v>33.783705633791051</v>
      </c>
      <c r="AKA52" s="8">
        <f t="shared" si="35"/>
        <v>33.707624728703756</v>
      </c>
      <c r="AKB52" s="8">
        <f t="shared" ref="AKB52:ALO52" si="36">AKA52*(1-$C$43)</f>
        <v>33.631715157814718</v>
      </c>
      <c r="AKC52" s="8">
        <f t="shared" si="36"/>
        <v>33.555976535279321</v>
      </c>
      <c r="AKD52" s="8">
        <f t="shared" si="36"/>
        <v>33.480408476121873</v>
      </c>
      <c r="AKE52" s="8">
        <f t="shared" si="36"/>
        <v>33.405010596233645</v>
      </c>
      <c r="AKF52" s="8">
        <f t="shared" si="36"/>
        <v>33.329782512370926</v>
      </c>
      <c r="AKG52" s="8">
        <f t="shared" si="36"/>
        <v>33.254723842153062</v>
      </c>
      <c r="AKH52" s="8">
        <f t="shared" si="36"/>
        <v>33.179834204060533</v>
      </c>
      <c r="AKI52" s="8">
        <f t="shared" si="36"/>
        <v>33.105113217432987</v>
      </c>
      <c r="AKJ52" s="8">
        <f t="shared" si="36"/>
        <v>33.030560502467324</v>
      </c>
      <c r="AKK52" s="8">
        <f t="shared" si="36"/>
        <v>32.956175680215765</v>
      </c>
      <c r="AKL52" s="8">
        <f t="shared" si="36"/>
        <v>32.881958372583917</v>
      </c>
      <c r="AKM52" s="8">
        <f t="shared" si="36"/>
        <v>32.807908202328854</v>
      </c>
      <c r="AKN52" s="8">
        <f t="shared" si="36"/>
        <v>32.734024793057209</v>
      </c>
      <c r="AKO52" s="8">
        <f t="shared" si="36"/>
        <v>32.660307769223245</v>
      </c>
      <c r="AKP52" s="8">
        <f t="shared" si="36"/>
        <v>32.586756756126952</v>
      </c>
      <c r="AKQ52" s="8">
        <f t="shared" si="36"/>
        <v>32.513371379912151</v>
      </c>
      <c r="AKR52" s="8">
        <f t="shared" si="36"/>
        <v>32.440151267564588</v>
      </c>
      <c r="AKS52" s="8">
        <f t="shared" si="36"/>
        <v>32.367096046910028</v>
      </c>
      <c r="AKT52" s="8">
        <f t="shared" si="36"/>
        <v>32.294205346612387</v>
      </c>
      <c r="AKU52" s="8">
        <f t="shared" si="36"/>
        <v>32.221478796171816</v>
      </c>
      <c r="AKV52" s="8">
        <f t="shared" si="36"/>
        <v>32.148916025922837</v>
      </c>
      <c r="AKW52" s="8">
        <f t="shared" si="36"/>
        <v>32.076516667032458</v>
      </c>
      <c r="AKX52" s="8">
        <f t="shared" si="36"/>
        <v>32.004280351498302</v>
      </c>
      <c r="AKY52" s="8">
        <f t="shared" si="36"/>
        <v>31.932206712146726</v>
      </c>
      <c r="AKZ52" s="8">
        <f t="shared" si="36"/>
        <v>31.860295382630969</v>
      </c>
      <c r="ALA52" s="8">
        <f t="shared" si="36"/>
        <v>31.788545997429285</v>
      </c>
      <c r="ALB52" s="8">
        <f t="shared" si="36"/>
        <v>31.716958191843073</v>
      </c>
      <c r="ALC52" s="8">
        <f t="shared" si="36"/>
        <v>31.645531601995042</v>
      </c>
      <c r="ALD52" s="8">
        <f t="shared" si="36"/>
        <v>31.57426586482735</v>
      </c>
      <c r="ALE52" s="8">
        <f t="shared" si="36"/>
        <v>31.503160618099759</v>
      </c>
      <c r="ALF52" s="8">
        <f t="shared" si="36"/>
        <v>31.432215500387798</v>
      </c>
      <c r="ALG52" s="8">
        <f t="shared" si="36"/>
        <v>31.361430151080924</v>
      </c>
      <c r="ALH52" s="8">
        <f t="shared" si="36"/>
        <v>31.290804210380688</v>
      </c>
      <c r="ALI52" s="8">
        <f t="shared" si="36"/>
        <v>31.22033731929891</v>
      </c>
      <c r="ALJ52" s="8">
        <f t="shared" si="36"/>
        <v>31.150029119655848</v>
      </c>
      <c r="ALK52" s="8">
        <f t="shared" si="36"/>
        <v>31.079879254078381</v>
      </c>
      <c r="ALL52" s="8">
        <f t="shared" si="36"/>
        <v>31.009887365998196</v>
      </c>
      <c r="ALM52" s="8">
        <f t="shared" si="36"/>
        <v>30.940053099649969</v>
      </c>
      <c r="ALN52" s="8">
        <f t="shared" si="36"/>
        <v>30.870376100069556</v>
      </c>
      <c r="ALO52" s="8">
        <f t="shared" si="36"/>
        <v>30.800856013092197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287.8039215686274</v>
      </c>
      <c r="D53" s="8">
        <f t="shared" si="37"/>
        <v>281.5252815071126</v>
      </c>
      <c r="E53" s="8">
        <f t="shared" si="37"/>
        <v>275.38361428741035</v>
      </c>
      <c r="F53" s="8">
        <f t="shared" si="37"/>
        <v>269.37593175297553</v>
      </c>
      <c r="G53" s="8">
        <f t="shared" si="37"/>
        <v>263.49931093594881</v>
      </c>
      <c r="H53" s="8">
        <f t="shared" si="37"/>
        <v>257.75089263502065</v>
      </c>
      <c r="I53" s="8">
        <f t="shared" si="37"/>
        <v>252.12788002432023</v>
      </c>
      <c r="J53" s="8">
        <f t="shared" si="37"/>
        <v>246.62753729265236</v>
      </c>
      <c r="K53" s="8">
        <f t="shared" si="37"/>
        <v>241.24718831242089</v>
      </c>
      <c r="L53" s="8">
        <f t="shared" si="37"/>
        <v>235.98421533758949</v>
      </c>
      <c r="M53" s="8">
        <f t="shared" si="37"/>
        <v>230.83605773004831</v>
      </c>
      <c r="N53" s="8">
        <f t="shared" si="37"/>
        <v>225.80021071376493</v>
      </c>
      <c r="O53" s="8">
        <f t="shared" si="37"/>
        <v>220.87422415611522</v>
      </c>
      <c r="P53" s="8">
        <f t="shared" si="37"/>
        <v>216.05570137579963</v>
      </c>
      <c r="Q53" s="8">
        <f t="shared" si="37"/>
        <v>211.34229797676605</v>
      </c>
      <c r="R53" s="8">
        <f t="shared" si="37"/>
        <v>206.73172070757093</v>
      </c>
      <c r="S53" s="8">
        <f t="shared" si="37"/>
        <v>202.22172634562497</v>
      </c>
      <c r="T53" s="8">
        <f t="shared" si="37"/>
        <v>197.81012060577905</v>
      </c>
      <c r="U53" s="8">
        <f t="shared" si="37"/>
        <v>193.49475707272043</v>
      </c>
      <c r="V53" s="8">
        <f t="shared" si="37"/>
        <v>189.27353615665945</v>
      </c>
      <c r="W53" s="8">
        <f t="shared" si="37"/>
        <v>185.14440407179868</v>
      </c>
      <c r="X53" s="8">
        <f t="shared" si="37"/>
        <v>181.10535183708723</v>
      </c>
      <c r="Y53" s="8">
        <f t="shared" si="37"/>
        <v>177.15441429877467</v>
      </c>
      <c r="Z53" s="8">
        <f t="shared" si="37"/>
        <v>173.28966917428806</v>
      </c>
      <c r="AA53" s="8">
        <f t="shared" si="37"/>
        <v>169.5092361169682</v>
      </c>
      <c r="AB53" s="8">
        <f t="shared" si="37"/>
        <v>165.81127580120858</v>
      </c>
      <c r="AC53" s="8">
        <f t="shared" si="37"/>
        <v>162.19398902755322</v>
      </c>
      <c r="AD53" s="8">
        <f t="shared" si="37"/>
        <v>158.6556158473168</v>
      </c>
      <c r="AE53" s="8">
        <f t="shared" si="37"/>
        <v>155.19443470630262</v>
      </c>
      <c r="AF53" s="8">
        <f t="shared" si="37"/>
        <v>151.80876160719998</v>
      </c>
      <c r="AG53" s="8">
        <f t="shared" si="37"/>
        <v>148.49694929025551</v>
      </c>
      <c r="AH53" s="8">
        <f t="shared" si="37"/>
        <v>145.25738643181745</v>
      </c>
      <c r="AI53" s="8">
        <f t="shared" si="37"/>
        <v>142.08849686036564</v>
      </c>
      <c r="AJ53" s="8">
        <f t="shared" si="37"/>
        <v>138.98873878964324</v>
      </c>
      <c r="AK53" s="8">
        <f t="shared" si="37"/>
        <v>135.9566040685186</v>
      </c>
      <c r="AL53" s="8">
        <f t="shared" si="37"/>
        <v>132.99061744721206</v>
      </c>
      <c r="AM53" s="8">
        <f t="shared" si="37"/>
        <v>130.08933585953031</v>
      </c>
      <c r="AN53" s="8">
        <f t="shared" si="37"/>
        <v>127.25134772075943</v>
      </c>
      <c r="AO53" s="8">
        <f t="shared" si="37"/>
        <v>124.47527224087483</v>
      </c>
      <c r="AP53" s="8">
        <f t="shared" si="37"/>
        <v>121.75975875273366</v>
      </c>
      <c r="AQ53" s="8">
        <f t="shared" si="37"/>
        <v>119.10348605492403</v>
      </c>
      <c r="AR53" s="8">
        <f t="shared" si="37"/>
        <v>116.50516176894938</v>
      </c>
      <c r="AS53" s="8">
        <f t="shared" si="37"/>
        <v>113.96352171043696</v>
      </c>
      <c r="AT53" s="8">
        <f t="shared" si="37"/>
        <v>111.47732927406376</v>
      </c>
      <c r="AU53" s="8">
        <f t="shared" si="37"/>
        <v>109.04537483190056</v>
      </c>
      <c r="AV53" s="8">
        <f t="shared" si="37"/>
        <v>106.66647514488149</v>
      </c>
      <c r="AW53" s="8">
        <f t="shared" si="37"/>
        <v>104.33947278711298</v>
      </c>
      <c r="AX53" s="8">
        <f t="shared" si="37"/>
        <v>102.06323558274154</v>
      </c>
      <c r="AY53" s="8">
        <f t="shared" si="37"/>
        <v>99.836656055107056</v>
      </c>
      <c r="AZ53" s="8">
        <f t="shared" si="37"/>
        <v>97.658650887912685</v>
      </c>
      <c r="BA53" s="8">
        <f t="shared" si="37"/>
        <v>95.528160398150121</v>
      </c>
      <c r="BB53" s="8">
        <f t="shared" si="37"/>
        <v>93.444148020523002</v>
      </c>
      <c r="BC53" s="8">
        <f t="shared" si="37"/>
        <v>91.405599803118434</v>
      </c>
      <c r="BD53" s="8">
        <f t="shared" si="37"/>
        <v>89.411523914080206</v>
      </c>
      <c r="BE53" s="8">
        <f t="shared" si="37"/>
        <v>87.460950159044828</v>
      </c>
      <c r="BF53" s="8">
        <f t="shared" si="37"/>
        <v>85.552929509104558</v>
      </c>
      <c r="BG53" s="8">
        <f t="shared" si="37"/>
        <v>83.686533639068685</v>
      </c>
      <c r="BH53" s="8">
        <f t="shared" si="37"/>
        <v>81.860854475797538</v>
      </c>
      <c r="BI53" s="8">
        <f t="shared" si="37"/>
        <v>80.075003756390259</v>
      </c>
      <c r="BJ53" s="8">
        <f t="shared" si="37"/>
        <v>78.328112596010641</v>
      </c>
      <c r="BK53" s="8">
        <f t="shared" si="37"/>
        <v>76.619331065141594</v>
      </c>
      <c r="BL53" s="8">
        <f t="shared" si="37"/>
        <v>74.947827776061658</v>
      </c>
      <c r="BM53" s="8">
        <f t="shared" si="37"/>
        <v>73.31278947834312</v>
      </c>
      <c r="BN53" s="8">
        <f t="shared" si="37"/>
        <v>71.713420663174389</v>
      </c>
      <c r="BO53" s="8">
        <f t="shared" ref="BO53:DZ53" si="38">BO52/(1+$C$41)^BO51</f>
        <v>70.148943176314631</v>
      </c>
      <c r="BP53" s="8">
        <f t="shared" si="38"/>
        <v>68.618595839491746</v>
      </c>
      <c r="BQ53" s="8">
        <f t="shared" si="38"/>
        <v>67.121634080060005</v>
      </c>
      <c r="BR53" s="8">
        <f t="shared" si="38"/>
        <v>65.657329568736969</v>
      </c>
      <c r="BS53" s="8">
        <f t="shared" si="38"/>
        <v>64.224969865243295</v>
      </c>
      <c r="BT53" s="8">
        <f t="shared" si="38"/>
        <v>62.8238580716733</v>
      </c>
      <c r="BU53" s="8">
        <f t="shared" si="38"/>
        <v>61.453312493427347</v>
      </c>
      <c r="BV53" s="8">
        <f t="shared" si="38"/>
        <v>60.112666307541318</v>
      </c>
      <c r="BW53" s="8">
        <f t="shared" si="38"/>
        <v>58.801267238251704</v>
      </c>
      <c r="BX53" s="8">
        <f t="shared" si="38"/>
        <v>57.518477239638386</v>
      </c>
      <c r="BY53" s="8">
        <f t="shared" si="38"/>
        <v>56.263672185190913</v>
      </c>
      <c r="BZ53" s="8">
        <f t="shared" si="38"/>
        <v>55.036241564146913</v>
      </c>
      <c r="CA53" s="8">
        <f t="shared" si="38"/>
        <v>53.835588184455347</v>
      </c>
      <c r="CB53" s="8">
        <f t="shared" si="38"/>
        <v>52.661127882219553</v>
      </c>
      <c r="CC53" s="8">
        <f t="shared" si="38"/>
        <v>51.51228923747923</v>
      </c>
      <c r="CD53" s="8">
        <f t="shared" si="38"/>
        <v>50.388513296192563</v>
      </c>
      <c r="CE53" s="8">
        <f t="shared" si="38"/>
        <v>49.28925329828386</v>
      </c>
      <c r="CF53" s="8">
        <f t="shared" si="38"/>
        <v>48.213974411623646</v>
      </c>
      <c r="CG53" s="8">
        <f t="shared" si="38"/>
        <v>47.162153471812424</v>
      </c>
      <c r="CH53" s="8">
        <f t="shared" si="38"/>
        <v>46.133278727641077</v>
      </c>
      <c r="CI53" s="8">
        <f t="shared" si="38"/>
        <v>45.126849592104335</v>
      </c>
      <c r="CJ53" s="8">
        <f t="shared" si="38"/>
        <v>44.142376398845997</v>
      </c>
      <c r="CK53" s="8">
        <f t="shared" si="38"/>
        <v>43.179380163917457</v>
      </c>
      <c r="CL53" s="8">
        <f t="shared" si="38"/>
        <v>42.237392352733636</v>
      </c>
      <c r="CM53" s="8">
        <f t="shared" si="38"/>
        <v>41.315954652113021</v>
      </c>
      <c r="CN53" s="8">
        <f t="shared" si="38"/>
        <v>40.414618747290639</v>
      </c>
      <c r="CO53" s="8">
        <f t="shared" si="38"/>
        <v>39.532946103795837</v>
      </c>
      <c r="CP53" s="8">
        <f t="shared" si="38"/>
        <v>38.670507754088312</v>
      </c>
      <c r="CQ53" s="8">
        <f t="shared" si="38"/>
        <v>37.826884088849127</v>
      </c>
      <c r="CR53" s="8">
        <f t="shared" si="38"/>
        <v>37.001664652824545</v>
      </c>
      <c r="CS53" s="8">
        <f t="shared" si="38"/>
        <v>36.194447945123912</v>
      </c>
      <c r="CT53" s="8">
        <f t="shared" si="38"/>
        <v>35.404841223874001</v>
      </c>
      <c r="CU53" s="8">
        <f t="shared" si="38"/>
        <v>34.632460315135134</v>
      </c>
      <c r="CV53" s="8">
        <f t="shared" si="38"/>
        <v>33.876929425985736</v>
      </c>
      <c r="CW53" s="8">
        <f t="shared" si="38"/>
        <v>33.137880961684722</v>
      </c>
      <c r="CX53" s="8">
        <f t="shared" si="38"/>
        <v>32.414955346822559</v>
      </c>
      <c r="CY53" s="8">
        <f t="shared" si="38"/>
        <v>31.707800850374024</v>
      </c>
      <c r="CZ53" s="8">
        <f t="shared" si="38"/>
        <v>31.016073414567629</v>
      </c>
      <c r="DA53" s="8">
        <f t="shared" si="38"/>
        <v>30.339436487488268</v>
      </c>
      <c r="DB53" s="8">
        <f t="shared" si="38"/>
        <v>29.677560859331795</v>
      </c>
      <c r="DC53" s="8">
        <f t="shared" si="38"/>
        <v>29.030124502231942</v>
      </c>
      <c r="DD53" s="8">
        <f t="shared" si="38"/>
        <v>28.396812413581291</v>
      </c>
      <c r="DE53" s="8">
        <f t="shared" si="38"/>
        <v>27.777316462770493</v>
      </c>
      <c r="DF53" s="8">
        <f t="shared" si="38"/>
        <v>27.17133524127091</v>
      </c>
      <c r="DG53" s="8">
        <f t="shared" si="38"/>
        <v>26.578573915987814</v>
      </c>
      <c r="DH53" s="8">
        <f t="shared" si="38"/>
        <v>25.998744085812753</v>
      </c>
      <c r="DI53" s="8">
        <f t="shared" si="38"/>
        <v>25.431563641305402</v>
      </c>
      <c r="DJ53" s="8">
        <f t="shared" si="38"/>
        <v>24.876756627436446</v>
      </c>
      <c r="DK53" s="8">
        <f t="shared" si="38"/>
        <v>24.334053109324959</v>
      </c>
      <c r="DL53" s="8">
        <f t="shared" si="38"/>
        <v>23.803189040904662</v>
      </c>
      <c r="DM53" s="8">
        <f t="shared" si="38"/>
        <v>23.283906136455442</v>
      </c>
      <c r="DN53" s="8">
        <f t="shared" si="38"/>
        <v>22.775951744937391</v>
      </c>
      <c r="DO53" s="8">
        <f t="shared" si="38"/>
        <v>22.279078727066466</v>
      </c>
      <c r="DP53" s="8">
        <f t="shared" si="38"/>
        <v>21.793045335071675</v>
      </c>
      <c r="DQ53" s="8">
        <f t="shared" si="38"/>
        <v>21.317615095075585</v>
      </c>
      <c r="DR53" s="8">
        <f t="shared" si="38"/>
        <v>20.852556692040658</v>
      </c>
      <c r="DS53" s="8">
        <f t="shared" si="38"/>
        <v>20.397643857225667</v>
      </c>
      <c r="DT53" s="8">
        <f t="shared" si="38"/>
        <v>19.952655258097248</v>
      </c>
      <c r="DU53" s="8">
        <f t="shared" si="38"/>
        <v>19.517374390643152</v>
      </c>
      <c r="DV53" s="8">
        <f t="shared" si="38"/>
        <v>19.091589474034723</v>
      </c>
      <c r="DW53" s="8">
        <f t="shared" si="38"/>
        <v>18.675093347587445</v>
      </c>
      <c r="DX53" s="8">
        <f t="shared" si="38"/>
        <v>18.267683369969291</v>
      </c>
      <c r="DY53" s="8">
        <f t="shared" si="38"/>
        <v>17.869161320607965</v>
      </c>
      <c r="DZ53" s="8">
        <f t="shared" si="38"/>
        <v>17.479333303248975</v>
      </c>
      <c r="EA53" s="8">
        <f t="shared" ref="EA53:GL53" si="39">EA52/(1+$C$41)^EA51</f>
        <v>17.098009651617705</v>
      </c>
      <c r="EB53" s="8">
        <f t="shared" si="39"/>
        <v>16.725004837139469</v>
      </c>
      <c r="EC53" s="8">
        <f t="shared" si="39"/>
        <v>16.360137378672778</v>
      </c>
      <c r="ED53" s="8">
        <f t="shared" si="39"/>
        <v>16.00322975421177</v>
      </c>
      <c r="EE53" s="8">
        <f t="shared" si="39"/>
        <v>15.654108314514984</v>
      </c>
      <c r="EF53" s="8">
        <f t="shared" si="39"/>
        <v>15.31260319861833</v>
      </c>
      <c r="EG53" s="8">
        <f t="shared" si="39"/>
        <v>14.978548251191217</v>
      </c>
      <c r="EH53" s="8">
        <f t="shared" si="39"/>
        <v>14.651780941695622</v>
      </c>
      <c r="EI53" s="8">
        <f t="shared" si="39"/>
        <v>14.332142285308748</v>
      </c>
      <c r="EJ53" s="8">
        <f t="shared" si="39"/>
        <v>14.019476765570817</v>
      </c>
      <c r="EK53" s="8">
        <f t="shared" si="39"/>
        <v>13.713632258720345</v>
      </c>
      <c r="EL53" s="8">
        <f t="shared" si="39"/>
        <v>13.414459959680102</v>
      </c>
      <c r="EM53" s="8">
        <f t="shared" si="39"/>
        <v>13.121814309657749</v>
      </c>
      <c r="EN53" s="8">
        <f t="shared" si="39"/>
        <v>12.835552925325878</v>
      </c>
      <c r="EO53" s="8">
        <f t="shared" si="39"/>
        <v>12.555536529547107</v>
      </c>
      <c r="EP53" s="8">
        <f t="shared" si="39"/>
        <v>12.281628883610356</v>
      </c>
      <c r="EQ53" s="8">
        <f t="shared" si="39"/>
        <v>12.013696720945555</v>
      </c>
      <c r="ER53" s="8">
        <f t="shared" si="39"/>
        <v>11.7516096822843</v>
      </c>
      <c r="ES53" s="8">
        <f t="shared" si="39"/>
        <v>11.495240252235094</v>
      </c>
      <c r="ET53" s="8">
        <f t="shared" si="39"/>
        <v>11.244463697242214</v>
      </c>
      <c r="EU53" s="8">
        <f t="shared" si="39"/>
        <v>10.999158004898064</v>
      </c>
      <c r="EV53" s="8">
        <f t="shared" si="39"/>
        <v>10.759203824579442</v>
      </c>
      <c r="EW53" s="8">
        <f t="shared" si="39"/>
        <v>10.524484409378914</v>
      </c>
      <c r="EX53" s="8">
        <f t="shared" si="39"/>
        <v>10.294885559302932</v>
      </c>
      <c r="EY53" s="8">
        <f t="shared" si="39"/>
        <v>10.070295565709198</v>
      </c>
      <c r="EZ53" s="8">
        <f t="shared" si="39"/>
        <v>9.8506051569560977</v>
      </c>
      <c r="FA53" s="8">
        <f t="shared" si="39"/>
        <v>9.6357074452378768</v>
      </c>
      <c r="FB53" s="8">
        <f t="shared" si="39"/>
        <v>9.425497874579607</v>
      </c>
      <c r="FC53" s="8">
        <f t="shared" si="39"/>
        <v>9.2198741699667188</v>
      </c>
      <c r="FD53" s="8">
        <f t="shared" si="39"/>
        <v>9.018736287584268</v>
      </c>
      <c r="FE53" s="8">
        <f t="shared" si="39"/>
        <v>8.8219863661417932</v>
      </c>
      <c r="FF53" s="8">
        <f t="shared" si="39"/>
        <v>8.629528679260039</v>
      </c>
      <c r="FG53" s="8">
        <f t="shared" si="39"/>
        <v>8.441269588896418</v>
      </c>
      <c r="FH53" s="8">
        <f t="shared" si="39"/>
        <v>8.2571174997864922</v>
      </c>
      <c r="FI53" s="8">
        <f t="shared" si="39"/>
        <v>8.0769828148793845</v>
      </c>
      <c r="FJ53" s="8">
        <f t="shared" si="39"/>
        <v>7.9007778917453706</v>
      </c>
      <c r="FK53" s="8">
        <f t="shared" si="39"/>
        <v>7.7284169999344687</v>
      </c>
      <c r="FL53" s="8">
        <f t="shared" si="39"/>
        <v>7.5598162792653092</v>
      </c>
      <c r="FM53" s="8">
        <f t="shared" si="39"/>
        <v>7.3948936990239273</v>
      </c>
      <c r="FN53" s="8">
        <f t="shared" si="39"/>
        <v>7.2335690180526697</v>
      </c>
      <c r="FO53" s="8">
        <f t="shared" si="39"/>
        <v>7.0757637457098186</v>
      </c>
      <c r="FP53" s="8">
        <f t="shared" si="39"/>
        <v>6.9214011036808634</v>
      </c>
      <c r="FQ53" s="8">
        <f t="shared" si="39"/>
        <v>6.7704059886229153</v>
      </c>
      <c r="FR53" s="8">
        <f t="shared" si="39"/>
        <v>6.6227049356240544</v>
      </c>
      <c r="FS53" s="8">
        <f t="shared" si="39"/>
        <v>6.478226082459833</v>
      </c>
      <c r="FT53" s="8">
        <f t="shared" si="39"/>
        <v>6.3368991346295411</v>
      </c>
      <c r="FU53" s="8">
        <f t="shared" si="39"/>
        <v>6.198655331155253</v>
      </c>
      <c r="FV53" s="8">
        <f t="shared" si="39"/>
        <v>6.063427411126951</v>
      </c>
      <c r="FW53" s="8">
        <f t="shared" si="39"/>
        <v>5.9311495809775421</v>
      </c>
      <c r="FX53" s="8">
        <f t="shared" si="39"/>
        <v>5.8017574824717455</v>
      </c>
      <c r="FY53" s="8">
        <f t="shared" si="39"/>
        <v>5.6751881613933524</v>
      </c>
      <c r="FZ53" s="8">
        <f t="shared" si="39"/>
        <v>5.5513800369155826</v>
      </c>
      <c r="GA53" s="8">
        <f t="shared" si="39"/>
        <v>5.430272871639656</v>
      </c>
      <c r="GB53" s="8">
        <f t="shared" si="39"/>
        <v>5.311807742286982</v>
      </c>
      <c r="GC53" s="8">
        <f t="shared" si="39"/>
        <v>5.1959270110307392</v>
      </c>
      <c r="GD53" s="8">
        <f t="shared" si="39"/>
        <v>5.0825742974528403</v>
      </c>
      <c r="GE53" s="8">
        <f t="shared" si="39"/>
        <v>4.9716944511127217</v>
      </c>
      <c r="GF53" s="8">
        <f t="shared" si="39"/>
        <v>4.8632335247145244</v>
      </c>
      <c r="GG53" s="8">
        <f t="shared" si="39"/>
        <v>4.7571387478596749</v>
      </c>
      <c r="GH53" s="8">
        <f t="shared" si="39"/>
        <v>4.6533585013720531</v>
      </c>
      <c r="GI53" s="8">
        <f t="shared" si="39"/>
        <v>4.5518422921832977</v>
      </c>
      <c r="GJ53" s="8">
        <f t="shared" si="39"/>
        <v>4.4525407287659799</v>
      </c>
      <c r="GK53" s="8">
        <f t="shared" si="39"/>
        <v>4.3554054971027458</v>
      </c>
      <c r="GL53" s="8">
        <f t="shared" si="39"/>
        <v>4.2603893371796762</v>
      </c>
      <c r="GM53" s="8">
        <f t="shared" ref="GM53:IX53" si="40">GM52/(1+$C$41)^GM51</f>
        <v>4.1674460199924965</v>
      </c>
      <c r="GN53" s="8">
        <f t="shared" si="40"/>
        <v>4.0765303250543861</v>
      </c>
      <c r="GO53" s="8">
        <f t="shared" si="40"/>
        <v>3.9875980183944737</v>
      </c>
      <c r="GP53" s="8">
        <f t="shared" si="40"/>
        <v>3.9006058310363234</v>
      </c>
      <c r="GQ53" s="8">
        <f t="shared" si="40"/>
        <v>3.8155114379459105</v>
      </c>
      <c r="GR53" s="8">
        <f t="shared" si="40"/>
        <v>3.7322734374388786</v>
      </c>
      <c r="GS53" s="8">
        <f t="shared" si="40"/>
        <v>3.6508513310370265</v>
      </c>
      <c r="GT53" s="8">
        <f t="shared" si="40"/>
        <v>3.5712055037642454</v>
      </c>
      <c r="GU53" s="8">
        <f t="shared" si="40"/>
        <v>3.4932972048723223</v>
      </c>
      <c r="GV53" s="8">
        <f t="shared" si="40"/>
        <v>3.4170885289872044</v>
      </c>
      <c r="GW53" s="8">
        <f t="shared" si="40"/>
        <v>3.3425423976665942</v>
      </c>
      <c r="GX53" s="8">
        <f t="shared" si="40"/>
        <v>3.2696225413598512</v>
      </c>
      <c r="GY53" s="8">
        <f t="shared" si="40"/>
        <v>3.1982934817614792</v>
      </c>
      <c r="GZ53" s="8">
        <f t="shared" si="40"/>
        <v>3.1285205145495611</v>
      </c>
      <c r="HA53" s="8">
        <f t="shared" si="40"/>
        <v>3.0602696925007806</v>
      </c>
      <c r="HB53" s="8">
        <f t="shared" si="40"/>
        <v>2.993507808973793</v>
      </c>
      <c r="HC53" s="8">
        <f t="shared" si="40"/>
        <v>2.9282023817529255</v>
      </c>
      <c r="HD53" s="8">
        <f t="shared" si="40"/>
        <v>2.8643216372443314</v>
      </c>
      <c r="HE53" s="8">
        <f t="shared" si="40"/>
        <v>2.8018344950169189</v>
      </c>
      <c r="HF53" s="8">
        <f t="shared" si="40"/>
        <v>2.7407105526805302</v>
      </c>
      <c r="HG53" s="8">
        <f t="shared" si="40"/>
        <v>2.6809200710940133</v>
      </c>
      <c r="HH53" s="8">
        <f t="shared" si="40"/>
        <v>2.6224339598959898</v>
      </c>
      <c r="HI53" s="8">
        <f t="shared" si="40"/>
        <v>2.5652237633512787</v>
      </c>
      <c r="HJ53" s="8">
        <f t="shared" si="40"/>
        <v>2.5092616465060895</v>
      </c>
      <c r="HK53" s="8">
        <f t="shared" si="40"/>
        <v>2.4545203816452523</v>
      </c>
      <c r="HL53" s="8">
        <f t="shared" si="40"/>
        <v>2.4009733350448892</v>
      </c>
      <c r="HM53" s="8">
        <f t="shared" si="40"/>
        <v>2.3485944540140866</v>
      </c>
      <c r="HN53" s="8">
        <f t="shared" si="40"/>
        <v>2.2973582542192612</v>
      </c>
      <c r="HO53" s="8">
        <f t="shared" si="40"/>
        <v>2.2472398072850583</v>
      </c>
      <c r="HP53" s="8">
        <f t="shared" si="40"/>
        <v>2.1982147286657376</v>
      </c>
      <c r="HQ53" s="8">
        <f t="shared" si="40"/>
        <v>2.1502591657811596</v>
      </c>
      <c r="HR53" s="8">
        <f t="shared" si="40"/>
        <v>2.1033497864115884</v>
      </c>
      <c r="HS53" s="8">
        <f t="shared" si="40"/>
        <v>2.0574637673456757</v>
      </c>
      <c r="HT53" s="8">
        <f t="shared" si="40"/>
        <v>2.012578783276092</v>
      </c>
      <c r="HU53" s="8">
        <f t="shared" si="40"/>
        <v>1.9686729959374059</v>
      </c>
      <c r="HV53" s="8">
        <f t="shared" si="40"/>
        <v>1.9257250434809359</v>
      </c>
      <c r="HW53" s="8">
        <f t="shared" si="40"/>
        <v>1.8837140300813888</v>
      </c>
      <c r="HX53" s="8">
        <f t="shared" si="40"/>
        <v>1.8426195157702405</v>
      </c>
      <c r="HY53" s="8">
        <f t="shared" si="40"/>
        <v>1.8024215064909086</v>
      </c>
      <c r="HZ53" s="8">
        <f t="shared" si="40"/>
        <v>1.7631004443708729</v>
      </c>
      <c r="IA53" s="8">
        <f t="shared" si="40"/>
        <v>1.7246371982060293</v>
      </c>
      <c r="IB53" s="8">
        <f t="shared" si="40"/>
        <v>1.6870130541526172</v>
      </c>
      <c r="IC53" s="8">
        <f t="shared" si="40"/>
        <v>1.650209706622221</v>
      </c>
      <c r="ID53" s="8">
        <f t="shared" si="40"/>
        <v>1.6142092493753994</v>
      </c>
      <c r="IE53" s="8">
        <f t="shared" si="40"/>
        <v>1.5789941668096139</v>
      </c>
      <c r="IF53" s="8">
        <f t="shared" si="40"/>
        <v>1.5445473254372142</v>
      </c>
      <c r="IG53" s="8">
        <f t="shared" si="40"/>
        <v>1.5108519655493433</v>
      </c>
      <c r="IH53" s="8">
        <f t="shared" si="40"/>
        <v>1.4778916930616917</v>
      </c>
      <c r="II53" s="8">
        <f t="shared" si="40"/>
        <v>1.4456504715381537</v>
      </c>
      <c r="IJ53" s="8">
        <f t="shared" si="40"/>
        <v>1.4141126143884799</v>
      </c>
      <c r="IK53" s="8">
        <f t="shared" si="40"/>
        <v>1.3832627772361541</v>
      </c>
      <c r="IL53" s="8">
        <f t="shared" si="40"/>
        <v>1.3530859504527628</v>
      </c>
      <c r="IM53" s="8">
        <f t="shared" si="40"/>
        <v>1.3235674518552385</v>
      </c>
      <c r="IN53" s="8">
        <f t="shared" si="40"/>
        <v>1.2946929195624122</v>
      </c>
      <c r="IO53" s="8">
        <f t="shared" si="40"/>
        <v>1.2664483050074096</v>
      </c>
      <c r="IP53" s="8">
        <f t="shared" si="40"/>
        <v>1.238819866102483</v>
      </c>
      <c r="IQ53" s="8">
        <f t="shared" si="40"/>
        <v>1.211794160552961</v>
      </c>
      <c r="IR53" s="8">
        <f t="shared" si="40"/>
        <v>1.1853580393170546</v>
      </c>
      <c r="IS53" s="8">
        <f t="shared" si="40"/>
        <v>1.1594986402083456</v>
      </c>
      <c r="IT53" s="8">
        <f t="shared" si="40"/>
        <v>1.1342033816378396</v>
      </c>
      <c r="IU53" s="8">
        <f t="shared" si="40"/>
        <v>1.1094599564925405</v>
      </c>
      <c r="IV53" s="8">
        <f t="shared" si="40"/>
        <v>1.0852563261475678</v>
      </c>
      <c r="IW53" s="8">
        <f t="shared" si="40"/>
        <v>1.0615807146089056</v>
      </c>
      <c r="IX53" s="8">
        <f t="shared" si="40"/>
        <v>1.0384216027839275</v>
      </c>
      <c r="IY53" s="8">
        <f t="shared" ref="IY53:LJ53" si="41">IY52/(1+$C$41)^IY51</f>
        <v>1.0157677228769195</v>
      </c>
      <c r="IZ53" s="8">
        <f t="shared" si="41"/>
        <v>0.99360805290686349</v>
      </c>
      <c r="JA53" s="8">
        <f t="shared" si="41"/>
        <v>0.97193181134482076</v>
      </c>
      <c r="JB53" s="8">
        <f t="shared" si="41"/>
        <v>0.95072845186830601</v>
      </c>
      <c r="JC53" s="8">
        <f t="shared" si="41"/>
        <v>0.92998765823009666</v>
      </c>
      <c r="JD53" s="8">
        <f t="shared" si="41"/>
        <v>0.90969933923898272</v>
      </c>
      <c r="JE53" s="8">
        <f t="shared" si="41"/>
        <v>0.88985362385001643</v>
      </c>
      <c r="JF53" s="8">
        <f t="shared" si="41"/>
        <v>0.87044085636186874</v>
      </c>
      <c r="JG53" s="8">
        <f t="shared" si="41"/>
        <v>0.85145159171896256</v>
      </c>
      <c r="JH53" s="8">
        <f t="shared" si="41"/>
        <v>0.83287659091608957</v>
      </c>
      <c r="JI53" s="8">
        <f t="shared" si="41"/>
        <v>0.81470681650328114</v>
      </c>
      <c r="JJ53" s="8">
        <f t="shared" si="41"/>
        <v>0.79693342818874069</v>
      </c>
      <c r="JK53" s="8">
        <f t="shared" si="41"/>
        <v>0.77954777853770563</v>
      </c>
      <c r="JL53" s="8">
        <f t="shared" si="41"/>
        <v>0.76254140876513588</v>
      </c>
      <c r="JM53" s="8">
        <f t="shared" si="41"/>
        <v>0.74590604462019316</v>
      </c>
      <c r="JN53" s="8">
        <f t="shared" si="41"/>
        <v>0.7296335923604983</v>
      </c>
      <c r="JO53" s="8">
        <f t="shared" si="41"/>
        <v>0.71371613481421803</v>
      </c>
      <c r="JP53" s="8">
        <f t="shared" si="41"/>
        <v>0.69814592752805549</v>
      </c>
      <c r="JQ53" s="8">
        <f t="shared" si="41"/>
        <v>0.68291539499927667</v>
      </c>
      <c r="JR53" s="8">
        <f t="shared" si="41"/>
        <v>0.66801712698993942</v>
      </c>
      <c r="JS53" s="8">
        <f t="shared" si="41"/>
        <v>0.65344387492152767</v>
      </c>
      <c r="JT53" s="8">
        <f t="shared" si="41"/>
        <v>0.63918854834823946</v>
      </c>
      <c r="JU53" s="8">
        <f t="shared" si="41"/>
        <v>0.62524421150721499</v>
      </c>
      <c r="JV53" s="8">
        <f t="shared" si="41"/>
        <v>0.61160407994402033</v>
      </c>
      <c r="JW53" s="8">
        <f t="shared" si="41"/>
        <v>0.59826151721175136</v>
      </c>
      <c r="JX53" s="8">
        <f t="shared" si="41"/>
        <v>0.58521003164214747</v>
      </c>
      <c r="JY53" s="8">
        <f t="shared" si="41"/>
        <v>0.5724432731871465</v>
      </c>
      <c r="JZ53" s="8">
        <f t="shared" si="41"/>
        <v>0.55995503032934191</v>
      </c>
      <c r="KA53" s="8">
        <f t="shared" si="41"/>
        <v>0.54773922705984346</v>
      </c>
      <c r="KB53" s="8">
        <f t="shared" si="41"/>
        <v>0.53578991992206337</v>
      </c>
      <c r="KC53" s="8">
        <f t="shared" si="41"/>
        <v>0.52410129511999903</v>
      </c>
      <c r="KD53" s="8">
        <f t="shared" si="41"/>
        <v>0.51266766568959676</v>
      </c>
      <c r="KE53" s="8">
        <f t="shared" si="41"/>
        <v>0.50148346873182725</v>
      </c>
      <c r="KF53" s="8">
        <f t="shared" si="41"/>
        <v>0.49054326270612081</v>
      </c>
      <c r="KG53" s="8">
        <f t="shared" si="41"/>
        <v>0.47984172478284959</v>
      </c>
      <c r="KH53" s="8">
        <f t="shared" si="41"/>
        <v>0.46937364825356725</v>
      </c>
      <c r="KI53" s="8">
        <f t="shared" si="41"/>
        <v>0.45913393999774521</v>
      </c>
      <c r="KJ53" s="8">
        <f t="shared" si="41"/>
        <v>0.44911761800477473</v>
      </c>
      <c r="KK53" s="8">
        <f t="shared" si="41"/>
        <v>0.43931980895002765</v>
      </c>
      <c r="KL53" s="8">
        <f t="shared" si="41"/>
        <v>0.42973574582379609</v>
      </c>
      <c r="KM53" s="8">
        <f t="shared" si="41"/>
        <v>0.42036076561196167</v>
      </c>
      <c r="KN53" s="8">
        <f t="shared" si="41"/>
        <v>0.41119030702725839</v>
      </c>
      <c r="KO53" s="8">
        <f t="shared" si="41"/>
        <v>0.40221990829003235</v>
      </c>
      <c r="KP53" s="8">
        <f t="shared" si="41"/>
        <v>0.39344520495741486</v>
      </c>
      <c r="KQ53" s="8">
        <f t="shared" si="41"/>
        <v>0.38486192779985368</v>
      </c>
      <c r="KR53" s="8">
        <f t="shared" si="41"/>
        <v>0.37646590072396902</v>
      </c>
      <c r="KS53" s="8">
        <f t="shared" si="41"/>
        <v>0.36825303874072424</v>
      </c>
      <c r="KT53" s="8">
        <f t="shared" si="41"/>
        <v>0.36021934597792166</v>
      </c>
      <c r="KU53" s="8">
        <f t="shared" si="41"/>
        <v>0.35236091373605821</v>
      </c>
      <c r="KV53" s="8">
        <f t="shared" si="41"/>
        <v>0.34467391858659274</v>
      </c>
      <c r="KW53" s="8">
        <f t="shared" si="41"/>
        <v>0.3371546205117017</v>
      </c>
      <c r="KX53" s="8">
        <f t="shared" si="41"/>
        <v>0.32979936108461699</v>
      </c>
      <c r="KY53" s="8">
        <f t="shared" si="41"/>
        <v>0.32260456168966128</v>
      </c>
      <c r="KZ53" s="8">
        <f t="shared" si="41"/>
        <v>0.31556672178111378</v>
      </c>
      <c r="LA53" s="8">
        <f t="shared" si="41"/>
        <v>0.30868241718006162</v>
      </c>
      <c r="LB53" s="8">
        <f t="shared" si="41"/>
        <v>0.30194829840840398</v>
      </c>
      <c r="LC53" s="8">
        <f t="shared" si="41"/>
        <v>0.29536108905920422</v>
      </c>
      <c r="LD53" s="8">
        <f t="shared" si="41"/>
        <v>0.288917584202591</v>
      </c>
      <c r="LE53" s="8">
        <f t="shared" si="41"/>
        <v>0.28261464882643805</v>
      </c>
      <c r="LF53" s="8">
        <f t="shared" si="41"/>
        <v>0.27644921631105962</v>
      </c>
      <c r="LG53" s="8">
        <f t="shared" si="41"/>
        <v>0.27041828693718339</v>
      </c>
      <c r="LH53" s="8">
        <f t="shared" si="41"/>
        <v>0.26451892642647146</v>
      </c>
      <c r="LI53" s="8">
        <f t="shared" si="41"/>
        <v>0.25874826451388144</v>
      </c>
      <c r="LJ53" s="8">
        <f t="shared" si="41"/>
        <v>0.25310349355117273</v>
      </c>
      <c r="LK53" s="8">
        <f t="shared" ref="LK53:NV53" si="42">LK52/(1+$C$41)^LK51</f>
        <v>0.24758186714087785</v>
      </c>
      <c r="LL53" s="8">
        <f t="shared" si="42"/>
        <v>0.24218069880007514</v>
      </c>
      <c r="LM53" s="8">
        <f t="shared" si="42"/>
        <v>0.23689736065331107</v>
      </c>
      <c r="LN53" s="8">
        <f t="shared" si="42"/>
        <v>0.2317292821540391</v>
      </c>
      <c r="LO53" s="8">
        <f t="shared" si="42"/>
        <v>0.22667394883394923</v>
      </c>
      <c r="LP53" s="8">
        <f t="shared" si="42"/>
        <v>0.22172890107958348</v>
      </c>
      <c r="LQ53" s="8">
        <f t="shared" si="42"/>
        <v>0.21689173293563949</v>
      </c>
      <c r="LR53" s="8">
        <f t="shared" si="42"/>
        <v>0.21216009093438079</v>
      </c>
      <c r="LS53" s="8">
        <f t="shared" si="42"/>
        <v>0.20753167295058492</v>
      </c>
      <c r="LT53" s="8">
        <f t="shared" si="42"/>
        <v>0.20300422708147073</v>
      </c>
      <c r="LU53" s="8">
        <f t="shared" si="42"/>
        <v>0.19857555055106207</v>
      </c>
      <c r="LV53" s="8">
        <f t="shared" si="42"/>
        <v>0.19424348863845195</v>
      </c>
      <c r="LW53" s="8">
        <f t="shared" si="42"/>
        <v>0.19000593362944918</v>
      </c>
      <c r="LX53" s="8">
        <f t="shared" si="42"/>
        <v>0.18586082379109378</v>
      </c>
      <c r="LY53" s="8">
        <f t="shared" si="42"/>
        <v>0.18180614236854536</v>
      </c>
      <c r="LZ53" s="8">
        <f t="shared" si="42"/>
        <v>0.17783991660385426</v>
      </c>
      <c r="MA53" s="8">
        <f t="shared" si="42"/>
        <v>0.17396021677613957</v>
      </c>
      <c r="MB53" s="8">
        <f t="shared" si="42"/>
        <v>0.17016515526270562</v>
      </c>
      <c r="MC53" s="8">
        <f t="shared" si="42"/>
        <v>0.16645288562064117</v>
      </c>
      <c r="MD53" s="8">
        <f t="shared" si="42"/>
        <v>0.16282160168845441</v>
      </c>
      <c r="ME53" s="8">
        <f t="shared" si="42"/>
        <v>0.15926953670730587</v>
      </c>
      <c r="MF53" s="8">
        <f t="shared" si="42"/>
        <v>0.15579496246141275</v>
      </c>
      <c r="MG53" s="8">
        <f t="shared" si="42"/>
        <v>0.15239618843720559</v>
      </c>
      <c r="MH53" s="8">
        <f t="shared" si="42"/>
        <v>0.14907156100082841</v>
      </c>
      <c r="MI53" s="8">
        <f t="shared" si="42"/>
        <v>0.14581946259358289</v>
      </c>
      <c r="MJ53" s="8">
        <f t="shared" si="42"/>
        <v>0.14263831094492366</v>
      </c>
      <c r="MK53" s="8">
        <f t="shared" si="42"/>
        <v>0.13952655830262325</v>
      </c>
      <c r="ML53" s="8">
        <f t="shared" si="42"/>
        <v>0.13648269067973107</v>
      </c>
      <c r="MM53" s="8">
        <f t="shared" si="42"/>
        <v>0.13350522711796112</v>
      </c>
      <c r="MN53" s="8">
        <f t="shared" si="42"/>
        <v>0.1305927189671485</v>
      </c>
      <c r="MO53" s="8">
        <f t="shared" si="42"/>
        <v>0.12774374918042597</v>
      </c>
      <c r="MP53" s="8">
        <f t="shared" si="42"/>
        <v>0.12495693162477609</v>
      </c>
      <c r="MQ53" s="8">
        <f t="shared" si="42"/>
        <v>0.12223091040662458</v>
      </c>
      <c r="MR53" s="8">
        <f t="shared" si="42"/>
        <v>0.11956435921214598</v>
      </c>
      <c r="MS53" s="8">
        <f t="shared" si="42"/>
        <v>0.11695598066196099</v>
      </c>
      <c r="MT53" s="8">
        <f t="shared" si="42"/>
        <v>0.11440450567991205</v>
      </c>
      <c r="MU53" s="8">
        <f t="shared" si="42"/>
        <v>0.11190869287560867</v>
      </c>
      <c r="MV53" s="8">
        <f t="shared" si="42"/>
        <v>0.10946732794044392</v>
      </c>
      <c r="MW53" s="8">
        <f t="shared" si="42"/>
        <v>0.10707922305678634</v>
      </c>
      <c r="MX53" s="8">
        <f t="shared" si="42"/>
        <v>0.10474321632006117</v>
      </c>
      <c r="MY53" s="8">
        <f t="shared" si="42"/>
        <v>0.10245817117343961</v>
      </c>
      <c r="MZ53" s="8">
        <f t="shared" si="42"/>
        <v>0.10022297585485981</v>
      </c>
      <c r="NA53" s="8">
        <f t="shared" si="42"/>
        <v>9.8036542856112435E-2</v>
      </c>
      <c r="NB53" s="8">
        <f t="shared" si="42"/>
        <v>9.5897808393725942E-2</v>
      </c>
      <c r="NC53" s="8">
        <f t="shared" si="42"/>
        <v>9.380573189139535E-2</v>
      </c>
      <c r="ND53" s="8">
        <f t="shared" si="42"/>
        <v>9.1759295473701888E-2</v>
      </c>
      <c r="NE53" s="8">
        <f t="shared" si="42"/>
        <v>8.9757503470877589E-2</v>
      </c>
      <c r="NF53" s="8">
        <f t="shared" si="42"/>
        <v>8.7799381934373685E-2</v>
      </c>
      <c r="NG53" s="8">
        <f t="shared" si="42"/>
        <v>8.5883978162997518E-2</v>
      </c>
      <c r="NH53" s="8">
        <f t="shared" si="42"/>
        <v>8.4010360239386697E-2</v>
      </c>
      <c r="NI53" s="8">
        <f t="shared" si="42"/>
        <v>8.2177616576595697E-2</v>
      </c>
      <c r="NJ53" s="8">
        <f t="shared" si="42"/>
        <v>8.0384855474573705E-2</v>
      </c>
      <c r="NK53" s="8">
        <f t="shared" si="42"/>
        <v>7.8631204686318609E-2</v>
      </c>
      <c r="NL53" s="8">
        <f t="shared" si="42"/>
        <v>7.6915810993495093E-2</v>
      </c>
      <c r="NM53" s="8">
        <f t="shared" si="42"/>
        <v>7.5237839791311545E-2</v>
      </c>
      <c r="NN53" s="8">
        <f t="shared" si="42"/>
        <v>7.3596474682452451E-2</v>
      </c>
      <c r="NO53" s="8">
        <f t="shared" si="42"/>
        <v>7.1990917079870154E-2</v>
      </c>
      <c r="NP53" s="8">
        <f t="shared" si="42"/>
        <v>7.0420385818241449E-2</v>
      </c>
      <c r="NQ53" s="8">
        <f t="shared" si="42"/>
        <v>6.8884116773900758E-2</v>
      </c>
      <c r="NR53" s="8">
        <f t="shared" si="42"/>
        <v>6.7381362493064631E-2</v>
      </c>
      <c r="NS53" s="8">
        <f t="shared" si="42"/>
        <v>6.591139182816691E-2</v>
      </c>
      <c r="NT53" s="8">
        <f t="shared" si="42"/>
        <v>6.4473489582127327E-2</v>
      </c>
      <c r="NU53" s="8">
        <f t="shared" si="42"/>
        <v>6.3066956160380772E-2</v>
      </c>
      <c r="NV53" s="8">
        <f t="shared" si="42"/>
        <v>6.169110723049763E-2</v>
      </c>
      <c r="NW53" s="8">
        <f t="shared" ref="NW53:QH53" si="43">NW52/(1+$C$41)^NW51</f>
        <v>6.0345273389229945E-2</v>
      </c>
      <c r="NX53" s="8">
        <f t="shared" si="43"/>
        <v>5.9028799836820973E-2</v>
      </c>
      <c r="NY53" s="8">
        <f t="shared" si="43"/>
        <v>5.7741046058420065E-2</v>
      </c>
      <c r="NZ53" s="8">
        <f t="shared" si="43"/>
        <v>5.6481385512447545E-2</v>
      </c>
      <c r="OA53" s="8">
        <f t="shared" si="43"/>
        <v>5.524920532575834E-2</v>
      </c>
      <c r="OB53" s="8">
        <f t="shared" si="43"/>
        <v>5.4043905995455624E-2</v>
      </c>
      <c r="OC53" s="8">
        <f t="shared" si="43"/>
        <v>5.286490109720967E-2</v>
      </c>
      <c r="OD53" s="8">
        <f t="shared" si="43"/>
        <v>5.1711616999939952E-2</v>
      </c>
      <c r="OE53" s="8">
        <f t="shared" si="43"/>
        <v>5.0583492586721651E-2</v>
      </c>
      <c r="OF53" s="8">
        <f t="shared" si="43"/>
        <v>4.9479978981780734E-2</v>
      </c>
      <c r="OG53" s="8">
        <f t="shared" si="43"/>
        <v>4.8400539283444878E-2</v>
      </c>
      <c r="OH53" s="8">
        <f t="shared" si="43"/>
        <v>4.734464830292015E-2</v>
      </c>
      <c r="OI53" s="8">
        <f t="shared" si="43"/>
        <v>4.6311792308766642E-2</v>
      </c>
      <c r="OJ53" s="8">
        <f t="shared" si="43"/>
        <v>4.5301468776948316E-2</v>
      </c>
      <c r="OK53" s="8">
        <f t="shared" si="43"/>
        <v>4.4313186146335927E-2</v>
      </c>
      <c r="OL53" s="8">
        <f t="shared" si="43"/>
        <v>4.3346463579543498E-2</v>
      </c>
      <c r="OM53" s="8">
        <f t="shared" si="43"/>
        <v>4.2400830728982708E-2</v>
      </c>
      <c r="ON53" s="8">
        <f t="shared" si="43"/>
        <v>4.1475827508020632E-2</v>
      </c>
      <c r="OO53" s="8">
        <f t="shared" si="43"/>
        <v>4.0571003867129973E-2</v>
      </c>
      <c r="OP53" s="8">
        <f t="shared" si="43"/>
        <v>3.9685919574922734E-2</v>
      </c>
      <c r="OQ53" s="8">
        <f t="shared" si="43"/>
        <v>3.8820144003960791E-2</v>
      </c>
      <c r="OR53" s="8">
        <f t="shared" si="43"/>
        <v>3.7973255921239089E-2</v>
      </c>
      <c r="OS53" s="8">
        <f t="shared" si="43"/>
        <v>3.7144843283239679E-2</v>
      </c>
      <c r="OT53" s="8">
        <f t="shared" si="43"/>
        <v>3.6334503035456676E-2</v>
      </c>
      <c r="OU53" s="8">
        <f t="shared" si="43"/>
        <v>3.5541840916294934E-2</v>
      </c>
      <c r="OV53" s="8">
        <f t="shared" si="43"/>
        <v>3.4766471265246505E-2</v>
      </c>
      <c r="OW53" s="8">
        <f t="shared" si="43"/>
        <v>3.4008016835252126E-2</v>
      </c>
      <c r="OX53" s="8">
        <f t="shared" si="43"/>
        <v>3.3266108609156013E-2</v>
      </c>
      <c r="OY53" s="8">
        <f t="shared" si="43"/>
        <v>3.254038562016489E-2</v>
      </c>
      <c r="OZ53" s="8">
        <f t="shared" si="43"/>
        <v>3.1830494776223801E-2</v>
      </c>
      <c r="PA53" s="8">
        <f t="shared" si="43"/>
        <v>3.1136090688223289E-2</v>
      </c>
      <c r="PB53" s="8">
        <f t="shared" si="43"/>
        <v>3.0456835501954316E-2</v>
      </c>
      <c r="PC53" s="8">
        <f t="shared" si="43"/>
        <v>2.9792398733729328E-2</v>
      </c>
      <c r="PD53" s="8">
        <f t="shared" si="43"/>
        <v>2.9142457109589185E-2</v>
      </c>
      <c r="PE53" s="8">
        <f t="shared" si="43"/>
        <v>2.8506694408018028E-2</v>
      </c>
      <c r="PF53" s="8">
        <f t="shared" si="43"/>
        <v>2.7884801306089387E-2</v>
      </c>
      <c r="PG53" s="8">
        <f t="shared" si="43"/>
        <v>2.7276475228968696E-2</v>
      </c>
      <c r="PH53" s="8">
        <f t="shared" si="43"/>
        <v>2.668142020269907E-2</v>
      </c>
      <c r="PI53" s="8">
        <f t="shared" si="43"/>
        <v>2.6099346710198628E-2</v>
      </c>
      <c r="PJ53" s="8">
        <f t="shared" si="43"/>
        <v>2.552997155039927E-2</v>
      </c>
      <c r="PK53" s="8">
        <f t="shared" si="43"/>
        <v>2.4973017700458598E-2</v>
      </c>
      <c r="PL53" s="8">
        <f t="shared" si="43"/>
        <v>2.4428214180977615E-2</v>
      </c>
      <c r="PM53" s="8">
        <f t="shared" si="43"/>
        <v>2.3895295924158871E-2</v>
      </c>
      <c r="PN53" s="8">
        <f t="shared" si="43"/>
        <v>2.3374003644840848E-2</v>
      </c>
      <c r="PO53" s="8">
        <f t="shared" si="43"/>
        <v>2.2864083714345753E-2</v>
      </c>
      <c r="PP53" s="8">
        <f t="shared" si="43"/>
        <v>2.2365288037079451E-2</v>
      </c>
      <c r="PQ53" s="8">
        <f t="shared" si="43"/>
        <v>2.1877373929823488E-2</v>
      </c>
      <c r="PR53" s="8">
        <f t="shared" si="43"/>
        <v>2.1400104003660311E-2</v>
      </c>
      <c r="PS53" s="8">
        <f t="shared" si="43"/>
        <v>2.0933246048474574E-2</v>
      </c>
      <c r="PT53" s="8">
        <f t="shared" si="43"/>
        <v>2.0476572919973936E-2</v>
      </c>
      <c r="PU53" s="8">
        <f t="shared" si="43"/>
        <v>2.002986242917466E-2</v>
      </c>
      <c r="PV53" s="8">
        <f t="shared" si="43"/>
        <v>1.959289723429819E-2</v>
      </c>
      <c r="PW53" s="8">
        <f t="shared" si="43"/>
        <v>1.916546473502603E-2</v>
      </c>
      <c r="PX53" s="8">
        <f t="shared" si="43"/>
        <v>1.8747356969061518E-2</v>
      </c>
      <c r="PY53" s="8">
        <f t="shared" si="43"/>
        <v>1.8338370510948235E-2</v>
      </c>
      <c r="PZ53" s="8">
        <f t="shared" si="43"/>
        <v>1.793830637309566E-2</v>
      </c>
      <c r="QA53" s="8">
        <f t="shared" si="43"/>
        <v>1.7546969908964163E-2</v>
      </c>
      <c r="QB53" s="8">
        <f t="shared" si="43"/>
        <v>1.7164170718361935E-2</v>
      </c>
      <c r="QC53" s="8">
        <f t="shared" si="43"/>
        <v>1.6789722554808026E-2</v>
      </c>
      <c r="QD53" s="8">
        <f t="shared" si="43"/>
        <v>1.642344323491627E-2</v>
      </c>
      <c r="QE53" s="8">
        <f t="shared" si="43"/>
        <v>1.6065154549756117E-2</v>
      </c>
      <c r="QF53" s="8">
        <f t="shared" si="43"/>
        <v>1.5714682178147123E-2</v>
      </c>
      <c r="QG53" s="8">
        <f t="shared" si="43"/>
        <v>1.5371855601845038E-2</v>
      </c>
      <c r="QH53" s="8">
        <f t="shared" si="43"/>
        <v>1.5036508022578119E-2</v>
      </c>
      <c r="QI53" s="8">
        <f t="shared" ref="QI53:ST53" si="44">QI52/(1+$C$41)^QI51</f>
        <v>1.4708476280893402E-2</v>
      </c>
      <c r="QJ53" s="8">
        <f t="shared" si="44"/>
        <v>1.4387600776773363E-2</v>
      </c>
      <c r="QK53" s="8">
        <f t="shared" si="44"/>
        <v>1.4073725391984381E-2</v>
      </c>
      <c r="QL53" s="8">
        <f t="shared" si="44"/>
        <v>1.3766697414119249E-2</v>
      </c>
      <c r="QM53" s="8">
        <f t="shared" si="44"/>
        <v>1.3466367462296715E-2</v>
      </c>
      <c r="QN53" s="8">
        <f t="shared" si="44"/>
        <v>1.3172589414481984E-2</v>
      </c>
      <c r="QO53" s="8">
        <f t="shared" si="44"/>
        <v>1.2885220336392717E-2</v>
      </c>
      <c r="QP53" s="8">
        <f t="shared" si="44"/>
        <v>1.2604120411956039E-2</v>
      </c>
      <c r="QQ53" s="8">
        <f t="shared" si="44"/>
        <v>1.2329152875282662E-2</v>
      </c>
      <c r="QR53" s="8">
        <f t="shared" si="44"/>
        <v>1.206018394412502E-2</v>
      </c>
      <c r="QS53" s="8">
        <f t="shared" si="44"/>
        <v>1.1797082754787113E-2</v>
      </c>
      <c r="QT53" s="8">
        <f t="shared" si="44"/>
        <v>1.1539721298454243E-2</v>
      </c>
      <c r="QU53" s="8">
        <f t="shared" si="44"/>
        <v>1.1287974358911887E-2</v>
      </c>
      <c r="QV53" s="8">
        <f t="shared" si="44"/>
        <v>1.1041719451623154E-2</v>
      </c>
      <c r="QW53" s="8">
        <f t="shared" si="44"/>
        <v>1.0800836764135393E-2</v>
      </c>
      <c r="QX53" s="8">
        <f t="shared" si="44"/>
        <v>1.0565209097786823E-2</v>
      </c>
      <c r="QY53" s="8">
        <f t="shared" si="44"/>
        <v>1.033472181068491E-2</v>
      </c>
      <c r="QZ53" s="8">
        <f t="shared" si="44"/>
        <v>1.0109262761928674E-2</v>
      </c>
      <c r="RA53" s="8">
        <f t="shared" si="44"/>
        <v>9.8887222570478526E-3</v>
      </c>
      <c r="RB53" s="8">
        <f t="shared" si="44"/>
        <v>9.6729929946323349E-3</v>
      </c>
      <c r="RC53" s="8">
        <f t="shared" si="44"/>
        <v>9.4619700141259054E-3</v>
      </c>
      <c r="RD53" s="8">
        <f t="shared" si="44"/>
        <v>9.2555506447589142E-3</v>
      </c>
      <c r="RE53" s="8">
        <f t="shared" si="44"/>
        <v>9.0536344555950179E-3</v>
      </c>
      <c r="RF53" s="8">
        <f t="shared" si="44"/>
        <v>8.8561232066676644E-3</v>
      </c>
      <c r="RG53" s="8">
        <f t="shared" si="44"/>
        <v>8.6629208011825953E-3</v>
      </c>
      <c r="RH53" s="8">
        <f t="shared" si="44"/>
        <v>8.4739332387630713E-3</v>
      </c>
      <c r="RI53" s="8">
        <f t="shared" si="44"/>
        <v>8.2890685697150756E-3</v>
      </c>
      <c r="RJ53" s="8">
        <f t="shared" si="44"/>
        <v>8.1082368502902701E-3</v>
      </c>
      <c r="RK53" s="8">
        <f t="shared" si="44"/>
        <v>7.9313500989249171E-3</v>
      </c>
      <c r="RL53" s="8">
        <f t="shared" si="44"/>
        <v>7.7583222534334693E-3</v>
      </c>
      <c r="RM53" s="8">
        <f t="shared" si="44"/>
        <v>7.5890691291360182E-3</v>
      </c>
      <c r="RN53" s="8">
        <f t="shared" si="44"/>
        <v>7.4235083778992185E-3</v>
      </c>
      <c r="RO53" s="8">
        <f t="shared" si="44"/>
        <v>7.2615594480707731E-3</v>
      </c>
      <c r="RP53" s="8">
        <f t="shared" si="44"/>
        <v>7.1031435452879599E-3</v>
      </c>
      <c r="RQ53" s="8">
        <f t="shared" si="44"/>
        <v>6.948183594141147E-3</v>
      </c>
      <c r="RR53" s="8">
        <f t="shared" si="44"/>
        <v>6.7966042006736681E-3</v>
      </c>
      <c r="RS53" s="8">
        <f t="shared" si="44"/>
        <v>6.6483316156997546E-3</v>
      </c>
      <c r="RT53" s="8">
        <f t="shared" si="44"/>
        <v>6.5032936989227429E-3</v>
      </c>
      <c r="RU53" s="8">
        <f t="shared" si="44"/>
        <v>6.3614198838360513E-3</v>
      </c>
      <c r="RV53" s="8">
        <f t="shared" si="44"/>
        <v>6.2226411433898531E-3</v>
      </c>
      <c r="RW53" s="8">
        <f t="shared" si="44"/>
        <v>6.0868899564068043E-3</v>
      </c>
      <c r="RX53" s="8">
        <f t="shared" si="44"/>
        <v>5.954100274730369E-3</v>
      </c>
      <c r="RY53" s="8">
        <f t="shared" si="44"/>
        <v>5.8242074910898785E-3</v>
      </c>
      <c r="RZ53" s="8">
        <f t="shared" si="44"/>
        <v>5.6971484076666105E-3</v>
      </c>
      <c r="SA53" s="8">
        <f t="shared" si="44"/>
        <v>5.572861205345633E-3</v>
      </c>
      <c r="SB53" s="8">
        <f t="shared" si="44"/>
        <v>5.4512854136384258E-3</v>
      </c>
      <c r="SC53" s="8">
        <f t="shared" si="44"/>
        <v>5.3323618812616798E-3</v>
      </c>
      <c r="SD53" s="8">
        <f t="shared" si="44"/>
        <v>5.2160327473579184E-3</v>
      </c>
      <c r="SE53" s="8">
        <f t="shared" si="44"/>
        <v>5.1022414133439897E-3</v>
      </c>
      <c r="SF53" s="8">
        <f t="shared" si="44"/>
        <v>4.9909325153736639E-3</v>
      </c>
      <c r="SG53" s="8">
        <f t="shared" si="44"/>
        <v>4.8820518974010234E-3</v>
      </c>
      <c r="SH53" s="8">
        <f t="shared" si="44"/>
        <v>4.7755465848314457E-3</v>
      </c>
      <c r="SI53" s="8">
        <f t="shared" si="44"/>
        <v>4.671364758747458E-3</v>
      </c>
      <c r="SJ53" s="8">
        <f t="shared" si="44"/>
        <v>4.5694557306968208E-3</v>
      </c>
      <c r="SK53" s="8">
        <f t="shared" si="44"/>
        <v>4.4697699180306794E-3</v>
      </c>
      <c r="SL53" s="8">
        <f t="shared" si="44"/>
        <v>4.3722588197796794E-3</v>
      </c>
      <c r="SM53" s="8">
        <f t="shared" si="44"/>
        <v>4.276874993056407E-3</v>
      </c>
      <c r="SN53" s="8">
        <f t="shared" si="44"/>
        <v>4.1835720299725921E-3</v>
      </c>
      <c r="SO53" s="8">
        <f t="shared" si="44"/>
        <v>4.0923045350598954E-3</v>
      </c>
      <c r="SP53" s="8">
        <f t="shared" si="44"/>
        <v>4.003028103183274E-3</v>
      </c>
      <c r="SQ53" s="8">
        <f t="shared" si="44"/>
        <v>3.9156992979361826E-3</v>
      </c>
      <c r="SR53" s="8">
        <f t="shared" si="44"/>
        <v>3.8302756305070886E-3</v>
      </c>
      <c r="SS53" s="8">
        <f t="shared" si="44"/>
        <v>3.7467155390070459E-3</v>
      </c>
      <c r="ST53" s="8">
        <f t="shared" si="44"/>
        <v>3.6649783682482368E-3</v>
      </c>
      <c r="SU53" s="8">
        <f t="shared" ref="SU53:VF53" si="45">SU52/(1+$C$41)^SU51</f>
        <v>3.5850243499636683E-3</v>
      </c>
      <c r="SV53" s="8">
        <f t="shared" si="45"/>
        <v>3.5068145834583828E-3</v>
      </c>
      <c r="SW53" s="8">
        <f t="shared" si="45"/>
        <v>3.430311016682779E-3</v>
      </c>
      <c r="SX53" s="8">
        <f t="shared" si="45"/>
        <v>3.3554764277188326E-3</v>
      </c>
      <c r="SY53" s="8">
        <f t="shared" si="45"/>
        <v>3.2822744066702053E-3</v>
      </c>
      <c r="SZ53" s="8">
        <f t="shared" si="45"/>
        <v>3.2106693379474354E-3</v>
      </c>
      <c r="TA53" s="8">
        <f t="shared" si="45"/>
        <v>3.1406263829395864E-3</v>
      </c>
      <c r="TB53" s="8">
        <f t="shared" si="45"/>
        <v>3.0721114630639277E-3</v>
      </c>
      <c r="TC53" s="8">
        <f t="shared" si="45"/>
        <v>3.0050912431853994E-3</v>
      </c>
      <c r="TD53" s="8">
        <f t="shared" si="45"/>
        <v>2.9395331153977901E-3</v>
      </c>
      <c r="TE53" s="8">
        <f t="shared" si="45"/>
        <v>2.8754051831587392E-3</v>
      </c>
      <c r="TF53" s="8">
        <f t="shared" si="45"/>
        <v>2.8126762457708486E-3</v>
      </c>
      <c r="TG53" s="8">
        <f t="shared" si="45"/>
        <v>2.7513157832013456E-3</v>
      </c>
      <c r="TH53" s="8">
        <f t="shared" si="45"/>
        <v>2.6912939412329175E-3</v>
      </c>
      <c r="TI53" s="8">
        <f t="shared" si="45"/>
        <v>2.6325815169384922E-3</v>
      </c>
      <c r="TJ53" s="8">
        <f t="shared" si="45"/>
        <v>2.575149944472888E-3</v>
      </c>
      <c r="TK53" s="8">
        <f t="shared" si="45"/>
        <v>2.5189712811744462E-3</v>
      </c>
      <c r="TL53" s="8">
        <f t="shared" si="45"/>
        <v>2.4640181939698451E-3</v>
      </c>
      <c r="TM53" s="8">
        <f t="shared" si="45"/>
        <v>2.4102639460755141E-3</v>
      </c>
      <c r="TN53" s="8">
        <f t="shared" si="45"/>
        <v>2.3576823839891684E-3</v>
      </c>
      <c r="TO53" s="8">
        <f t="shared" si="45"/>
        <v>2.3062479247651225E-3</v>
      </c>
      <c r="TP53" s="8">
        <f t="shared" si="45"/>
        <v>2.255935543567207E-3</v>
      </c>
      <c r="TQ53" s="8">
        <f t="shared" si="45"/>
        <v>2.2067207614932297E-3</v>
      </c>
      <c r="TR53" s="8">
        <f t="shared" si="45"/>
        <v>2.1585796336650457E-3</v>
      </c>
      <c r="TS53" s="8">
        <f t="shared" si="45"/>
        <v>2.1114887375784635E-3</v>
      </c>
      <c r="TT53" s="8">
        <f t="shared" si="45"/>
        <v>2.0654251617072904E-3</v>
      </c>
      <c r="TU53" s="8">
        <f t="shared" si="45"/>
        <v>2.0203664943560058E-3</v>
      </c>
      <c r="TV53" s="8">
        <f t="shared" si="45"/>
        <v>1.9762908127556036E-3</v>
      </c>
      <c r="TW53" s="8">
        <f t="shared" si="45"/>
        <v>1.9331766723973316E-3</v>
      </c>
      <c r="TX53" s="8">
        <f t="shared" si="45"/>
        <v>1.8910030965991105E-3</v>
      </c>
      <c r="TY53" s="8">
        <f t="shared" si="45"/>
        <v>1.8497495662995779E-3</v>
      </c>
      <c r="TZ53" s="8">
        <f t="shared" si="45"/>
        <v>1.8093960100747754E-3</v>
      </c>
      <c r="UA53" s="8">
        <f t="shared" si="45"/>
        <v>1.7699227943726342E-3</v>
      </c>
      <c r="UB53" s="8">
        <f t="shared" si="45"/>
        <v>1.7313107139604975E-3</v>
      </c>
      <c r="UC53" s="8">
        <f t="shared" si="45"/>
        <v>1.6935409825810377E-3</v>
      </c>
      <c r="UD53" s="8">
        <f t="shared" si="45"/>
        <v>1.6565952238120248E-3</v>
      </c>
      <c r="UE53" s="8">
        <f t="shared" si="45"/>
        <v>1.62045546212549E-3</v>
      </c>
      <c r="UF53" s="8">
        <f t="shared" si="45"/>
        <v>1.5851041141419441E-3</v>
      </c>
      <c r="UG53" s="8">
        <f t="shared" si="45"/>
        <v>1.5505239800753894E-3</v>
      </c>
      <c r="UH53" s="8">
        <f t="shared" si="45"/>
        <v>1.5166982353649601E-3</v>
      </c>
      <c r="UI53" s="8">
        <f t="shared" si="45"/>
        <v>1.4836104224891355E-3</v>
      </c>
      <c r="UJ53" s="8">
        <f t="shared" si="45"/>
        <v>1.4512444429585194E-3</v>
      </c>
      <c r="UK53" s="8">
        <f t="shared" si="45"/>
        <v>1.4195845494833106E-3</v>
      </c>
      <c r="UL53" s="8">
        <f t="shared" si="45"/>
        <v>1.3886153383116412E-3</v>
      </c>
      <c r="UM53" s="8">
        <f t="shared" si="45"/>
        <v>1.3583217417350623E-3</v>
      </c>
      <c r="UN53" s="8">
        <f t="shared" si="45"/>
        <v>1.3286890207575243E-3</v>
      </c>
      <c r="UO53" s="8">
        <f t="shared" si="45"/>
        <v>1.2997027579242928E-3</v>
      </c>
      <c r="UP53" s="8">
        <f t="shared" si="45"/>
        <v>1.2713488503073012E-3</v>
      </c>
      <c r="UQ53" s="8">
        <f t="shared" si="45"/>
        <v>1.2436135026435383E-3</v>
      </c>
      <c r="UR53" s="8">
        <f t="shared" si="45"/>
        <v>1.2164832206231226E-3</v>
      </c>
      <c r="US53" s="8">
        <f t="shared" si="45"/>
        <v>1.1899448043238032E-3</v>
      </c>
      <c r="UT53" s="8">
        <f t="shared" si="45"/>
        <v>1.1639853417886919E-3</v>
      </c>
      <c r="UU53" s="8">
        <f t="shared" si="45"/>
        <v>1.1385922027441022E-3</v>
      </c>
      <c r="UV53" s="8">
        <f t="shared" si="45"/>
        <v>1.1137530324544336E-3</v>
      </c>
      <c r="UW53" s="8">
        <f t="shared" si="45"/>
        <v>1.089455745711124E-3</v>
      </c>
      <c r="UX53" s="8">
        <f t="shared" si="45"/>
        <v>1.0656885209527278E-3</v>
      </c>
      <c r="UY53" s="8">
        <f t="shared" si="45"/>
        <v>1.0424397945132766E-3</v>
      </c>
      <c r="UZ53" s="8">
        <f t="shared" si="45"/>
        <v>1.0196982549961105E-3</v>
      </c>
      <c r="VA53" s="8">
        <f t="shared" si="45"/>
        <v>9.9745283777045025E-4</v>
      </c>
      <c r="VB53" s="8">
        <f t="shared" si="45"/>
        <v>9.7569271958803045E-4</v>
      </c>
      <c r="VC53" s="8">
        <f t="shared" si="45"/>
        <v>9.5440731331717472E-4</v>
      </c>
      <c r="VD53" s="8">
        <f t="shared" si="45"/>
        <v>9.3358626279174944E-4</v>
      </c>
      <c r="VE53" s="8">
        <f t="shared" si="45"/>
        <v>9.1321943777249279E-4</v>
      </c>
      <c r="VF53" s="8">
        <f t="shared" si="45"/>
        <v>8.932969290182636E-4</v>
      </c>
      <c r="VG53" s="8">
        <f t="shared" ref="VG53:XR53" si="46">VG52/(1+$C$41)^VG51</f>
        <v>8.7380904346481803E-4</v>
      </c>
      <c r="VH53" s="8">
        <f t="shared" si="46"/>
        <v>8.5474629950876011E-4</v>
      </c>
      <c r="VI53" s="8">
        <f t="shared" si="46"/>
        <v>8.3609942239437878E-4</v>
      </c>
      <c r="VJ53" s="8">
        <f t="shared" si="46"/>
        <v>8.178593397011241E-4</v>
      </c>
      <c r="VK53" s="8">
        <f t="shared" si="46"/>
        <v>8.0001717692952657E-4</v>
      </c>
      <c r="VL53" s="8">
        <f t="shared" si="46"/>
        <v>7.8256425318341284E-4</v>
      </c>
      <c r="VM53" s="8">
        <f t="shared" si="46"/>
        <v>7.6549207694631748E-4</v>
      </c>
      <c r="VN53" s="8">
        <f t="shared" si="46"/>
        <v>7.4879234195003369E-4</v>
      </c>
      <c r="VO53" s="8">
        <f t="shared" si="46"/>
        <v>7.3245692313329629E-4</v>
      </c>
      <c r="VP53" s="8">
        <f t="shared" si="46"/>
        <v>7.1647787268862739E-4</v>
      </c>
      <c r="VQ53" s="8">
        <f t="shared" si="46"/>
        <v>7.0084741619542425E-4</v>
      </c>
      <c r="VR53" s="8">
        <f t="shared" si="46"/>
        <v>6.8555794883740399E-4</v>
      </c>
      <c r="VS53" s="8">
        <f t="shared" si="46"/>
        <v>6.7060203170257065E-4</v>
      </c>
      <c r="VT53" s="8">
        <f t="shared" si="46"/>
        <v>6.5597238816389849E-4</v>
      </c>
      <c r="VU53" s="8">
        <f t="shared" si="46"/>
        <v>6.4166190033897402E-4</v>
      </c>
      <c r="VV53" s="8">
        <f t="shared" si="46"/>
        <v>6.2766360562687307E-4</v>
      </c>
      <c r="VW53" s="8">
        <f t="shared" si="46"/>
        <v>6.1397069332058956E-4</v>
      </c>
      <c r="VX53" s="8">
        <f t="shared" si="46"/>
        <v>6.0057650129336426E-4</v>
      </c>
      <c r="VY53" s="8">
        <f t="shared" si="46"/>
        <v>5.8747451275730552E-4</v>
      </c>
      <c r="VZ53" s="8">
        <f t="shared" si="46"/>
        <v>5.7465835309272154E-4</v>
      </c>
      <c r="WA53" s="8">
        <f t="shared" si="46"/>
        <v>5.6212178674662429E-4</v>
      </c>
      <c r="WB53" s="8">
        <f t="shared" si="46"/>
        <v>5.4985871419889292E-4</v>
      </c>
      <c r="WC53" s="8">
        <f t="shared" si="46"/>
        <v>5.3786316899462469E-4</v>
      </c>
      <c r="WD53" s="8">
        <f t="shared" si="46"/>
        <v>5.2612931484122434E-4</v>
      </c>
      <c r="WE53" s="8">
        <f t="shared" si="46"/>
        <v>5.1465144276882527E-4</v>
      </c>
      <c r="WF53" s="8">
        <f t="shared" si="46"/>
        <v>5.0342396835265676E-4</v>
      </c>
      <c r="WG53" s="8">
        <f t="shared" si="46"/>
        <v>4.9244142899600651E-4</v>
      </c>
      <c r="WH53" s="8">
        <f t="shared" si="46"/>
        <v>4.8169848127245821E-4</v>
      </c>
      <c r="WI53" s="8">
        <f t="shared" si="46"/>
        <v>4.711898983261105E-4</v>
      </c>
      <c r="WJ53" s="8">
        <f t="shared" si="46"/>
        <v>4.6091056732850978E-4</v>
      </c>
      <c r="WK53" s="8">
        <f t="shared" si="46"/>
        <v>4.5085548699106478E-4</v>
      </c>
      <c r="WL53" s="8">
        <f t="shared" si="46"/>
        <v>4.4101976513172627E-4</v>
      </c>
      <c r="WM53" s="8">
        <f t="shared" si="46"/>
        <v>4.3139861629475448E-4</v>
      </c>
      <c r="WN53" s="8">
        <f t="shared" si="46"/>
        <v>4.2198735942241053E-4</v>
      </c>
      <c r="WO53" s="8">
        <f t="shared" si="46"/>
        <v>4.1278141557744234E-4</v>
      </c>
      <c r="WP53" s="8">
        <f t="shared" si="46"/>
        <v>4.0377630571525683E-4</v>
      </c>
      <c r="WQ53" s="8">
        <f t="shared" si="46"/>
        <v>3.949676485046922E-4</v>
      </c>
      <c r="WR53" s="8">
        <f t="shared" si="46"/>
        <v>3.8635115819633293E-4</v>
      </c>
      <c r="WS53" s="8">
        <f t="shared" si="46"/>
        <v>3.779226425373284E-4</v>
      </c>
      <c r="WT53" s="8">
        <f t="shared" si="46"/>
        <v>3.696780007317002E-4</v>
      </c>
      <c r="WU53" s="8">
        <f t="shared" si="46"/>
        <v>3.6161322144514943E-4</v>
      </c>
      <c r="WV53" s="8">
        <f t="shared" si="46"/>
        <v>3.5372438085338722E-4</v>
      </c>
      <c r="WW53" s="8">
        <f t="shared" si="46"/>
        <v>3.4600764073304443E-4</v>
      </c>
      <c r="WX53" s="8">
        <f t="shared" si="46"/>
        <v>3.3845924659422902E-4</v>
      </c>
      <c r="WY53" s="8">
        <f t="shared" si="46"/>
        <v>3.3107552585382236E-4</v>
      </c>
      <c r="WZ53" s="8">
        <f t="shared" si="46"/>
        <v>3.2385288604862701E-4</v>
      </c>
      <c r="XA53" s="8">
        <f t="shared" si="46"/>
        <v>3.1678781308749573E-4</v>
      </c>
      <c r="XB53" s="8">
        <f t="shared" si="46"/>
        <v>3.098768695415908E-4</v>
      </c>
      <c r="XC53" s="8">
        <f t="shared" si="46"/>
        <v>3.0311669297194423E-4</v>
      </c>
      <c r="XD53" s="8">
        <f t="shared" si="46"/>
        <v>2.9650399429350136E-4</v>
      </c>
      <c r="XE53" s="8">
        <f t="shared" si="46"/>
        <v>2.9003555617485526E-4</v>
      </c>
      <c r="XF53" s="8">
        <f t="shared" si="46"/>
        <v>2.8370823147289161E-4</v>
      </c>
      <c r="XG53" s="8">
        <f t="shared" si="46"/>
        <v>2.7751894170158301E-4</v>
      </c>
      <c r="XH53" s="8">
        <f t="shared" si="46"/>
        <v>2.7146467553418731E-4</v>
      </c>
      <c r="XI53" s="8">
        <f t="shared" si="46"/>
        <v>2.6554248733812191E-4</v>
      </c>
      <c r="XJ53" s="8">
        <f t="shared" si="46"/>
        <v>2.597494957418004E-4</v>
      </c>
      <c r="XK53" s="8">
        <f t="shared" si="46"/>
        <v>2.5408288223273515E-4</v>
      </c>
      <c r="XL53" s="8">
        <f t="shared" si="46"/>
        <v>2.4853988978622261E-4</v>
      </c>
      <c r="XM53" s="8">
        <f t="shared" si="46"/>
        <v>2.4311782152394514E-4</v>
      </c>
      <c r="XN53" s="8">
        <f t="shared" si="46"/>
        <v>2.3781403940183643E-4</v>
      </c>
      <c r="XO53" s="8">
        <f t="shared" si="46"/>
        <v>2.3262596292657206E-4</v>
      </c>
      <c r="XP53" s="8">
        <f t="shared" si="46"/>
        <v>2.2755106790006021E-4</v>
      </c>
      <c r="XQ53" s="8">
        <f t="shared" si="46"/>
        <v>2.2258688519132284E-4</v>
      </c>
      <c r="XR53" s="8">
        <f t="shared" si="46"/>
        <v>2.1773099953516855E-4</v>
      </c>
      <c r="XS53" s="8">
        <f t="shared" ref="XS53:AAD53" si="47">XS52/(1+$C$41)^XS51</f>
        <v>2.1298104835707391E-4</v>
      </c>
      <c r="XT53" s="8">
        <f t="shared" si="47"/>
        <v>2.0833472062369972E-4</v>
      </c>
      <c r="XU53" s="8">
        <f t="shared" si="47"/>
        <v>2.0378975571848547E-4</v>
      </c>
      <c r="XV53" s="8">
        <f t="shared" si="47"/>
        <v>1.9934394234177202E-4</v>
      </c>
      <c r="XW53" s="8">
        <f t="shared" si="47"/>
        <v>1.9499511743491991E-4</v>
      </c>
      <c r="XX53" s="8">
        <f t="shared" si="47"/>
        <v>1.9074116512789855E-4</v>
      </c>
      <c r="XY53" s="8">
        <f t="shared" si="47"/>
        <v>1.8658001570983382E-4</v>
      </c>
      <c r="XZ53" s="8">
        <f t="shared" si="47"/>
        <v>1.82509644622015E-4</v>
      </c>
      <c r="YA53" s="8">
        <f t="shared" si="47"/>
        <v>1.7852807147286881E-4</v>
      </c>
      <c r="YB53" s="8">
        <f t="shared" si="47"/>
        <v>1.7463335907442345E-4</v>
      </c>
      <c r="YC53" s="8">
        <f t="shared" si="47"/>
        <v>1.70823612499792E-4</v>
      </c>
      <c r="YD53" s="8">
        <f t="shared" si="47"/>
        <v>1.6709697816121808E-4</v>
      </c>
      <c r="YE53" s="8">
        <f t="shared" si="47"/>
        <v>1.6345164290823436E-4</v>
      </c>
      <c r="YF53" s="8">
        <f t="shared" si="47"/>
        <v>1.5988583314549505E-4</v>
      </c>
      <c r="YG53" s="8">
        <f t="shared" si="47"/>
        <v>1.5639781396985437E-4</v>
      </c>
      <c r="YH53" s="8">
        <f t="shared" si="47"/>
        <v>1.5298588832626881E-4</v>
      </c>
      <c r="YI53" s="8">
        <f t="shared" si="47"/>
        <v>1.4964839618211573E-4</v>
      </c>
      <c r="YJ53" s="8">
        <f t="shared" si="47"/>
        <v>1.4638371371952316E-4</v>
      </c>
      <c r="YK53" s="8">
        <f t="shared" si="47"/>
        <v>1.4319025254532039E-4</v>
      </c>
      <c r="YL53" s="8">
        <f t="shared" si="47"/>
        <v>1.4006645891822381E-4</v>
      </c>
      <c r="YM53" s="8">
        <f t="shared" si="47"/>
        <v>1.3701081299288234E-4</v>
      </c>
      <c r="YN53" s="8">
        <f t="shared" si="47"/>
        <v>1.3402182808041409E-4</v>
      </c>
      <c r="YO53" s="8">
        <f t="shared" si="47"/>
        <v>1.3109804992507553E-4</v>
      </c>
      <c r="YP53" s="8">
        <f t="shared" si="47"/>
        <v>1.2823805599671001E-4</v>
      </c>
      <c r="YQ53" s="8">
        <f t="shared" si="47"/>
        <v>1.2544045479863277E-4</v>
      </c>
      <c r="YR53" s="8">
        <f t="shared" si="47"/>
        <v>1.2270388519061397E-4</v>
      </c>
      <c r="YS53" s="8">
        <f t="shared" si="47"/>
        <v>1.2002701572663207E-4</v>
      </c>
      <c r="YT53" s="8">
        <f t="shared" si="47"/>
        <v>1.1740854400707421E-4</v>
      </c>
      <c r="YU53" s="8">
        <f t="shared" si="47"/>
        <v>1.1484719604506888E-4</v>
      </c>
      <c r="YV53" s="8">
        <f t="shared" si="47"/>
        <v>1.1234172564664253E-4</v>
      </c>
      <c r="YW53" s="8">
        <f t="shared" si="47"/>
        <v>1.0989091380439838E-4</v>
      </c>
      <c r="YX53" s="8">
        <f t="shared" si="47"/>
        <v>1.074935681044224E-4</v>
      </c>
      <c r="YY53" s="8">
        <f t="shared" si="47"/>
        <v>1.0514852214612867E-4</v>
      </c>
      <c r="YZ53" s="8">
        <f t="shared" si="47"/>
        <v>1.0285463497476038E-4</v>
      </c>
      <c r="ZA53" s="8">
        <f t="shared" si="47"/>
        <v>1.0061079052627178E-4</v>
      </c>
      <c r="ZB53" s="8">
        <f t="shared" si="47"/>
        <v>9.8415897084320225E-5</v>
      </c>
      <c r="ZC53" s="8">
        <f t="shared" si="47"/>
        <v>9.6268886749104233E-5</v>
      </c>
      <c r="ZD53" s="8">
        <f t="shared" si="47"/>
        <v>9.4168714917789435E-5</v>
      </c>
      <c r="ZE53" s="8">
        <f t="shared" si="47"/>
        <v>9.2114359776269248E-5</v>
      </c>
      <c r="ZF53" s="8">
        <f t="shared" si="47"/>
        <v>9.0104821802012796E-5</v>
      </c>
      <c r="ZG53" s="8">
        <f t="shared" si="47"/>
        <v>8.8139123277759465E-5</v>
      </c>
      <c r="ZH53" s="8">
        <f t="shared" si="47"/>
        <v>8.6216307815821541E-5</v>
      </c>
      <c r="ZI53" s="8">
        <f t="shared" si="47"/>
        <v>8.4335439892764994E-5</v>
      </c>
      <c r="ZJ53" s="8">
        <f t="shared" si="47"/>
        <v>8.2495604394241647E-5</v>
      </c>
      <c r="ZK53" s="8">
        <f t="shared" si="47"/>
        <v>8.0695906169750807E-5</v>
      </c>
      <c r="ZL53" s="8">
        <f t="shared" si="47"/>
        <v>7.8935469597114235E-5</v>
      </c>
      <c r="ZM53" s="8">
        <f t="shared" si="47"/>
        <v>7.7213438156452507E-5</v>
      </c>
      <c r="ZN53" s="8">
        <f t="shared" si="47"/>
        <v>7.5528974013455054E-5</v>
      </c>
      <c r="ZO53" s="8">
        <f t="shared" si="47"/>
        <v>7.3881257611741922E-5</v>
      </c>
      <c r="ZP53" s="8">
        <f t="shared" si="47"/>
        <v>7.2269487274117915E-5</v>
      </c>
      <c r="ZQ53" s="8">
        <f t="shared" si="47"/>
        <v>7.069287881252608E-5</v>
      </c>
      <c r="ZR53" s="8">
        <f t="shared" si="47"/>
        <v>6.9150665146510055E-5</v>
      </c>
      <c r="ZS53" s="8">
        <f t="shared" si="47"/>
        <v>6.7642095930000109E-5</v>
      </c>
      <c r="ZT53" s="8">
        <f t="shared" si="47"/>
        <v>6.6166437186240934E-5</v>
      </c>
      <c r="ZU53" s="8">
        <f t="shared" si="47"/>
        <v>6.4722970950683862E-5</v>
      </c>
      <c r="ZV53" s="8">
        <f t="shared" si="47"/>
        <v>6.3310994921669521E-5</v>
      </c>
      <c r="ZW53" s="8">
        <f t="shared" si="47"/>
        <v>6.1929822118731296E-5</v>
      </c>
      <c r="ZX53" s="8">
        <f t="shared" si="47"/>
        <v>6.0578780548352842E-5</v>
      </c>
      <c r="ZY53" s="8">
        <f t="shared" si="47"/>
        <v>5.9257212877017607E-5</v>
      </c>
      <c r="ZZ53" s="8">
        <f t="shared" si="47"/>
        <v>5.796447611139074E-5</v>
      </c>
      <c r="AAA53" s="8">
        <f t="shared" si="47"/>
        <v>5.6699941285478328E-5</v>
      </c>
      <c r="AAB53" s="8">
        <f t="shared" si="47"/>
        <v>5.5462993154611189E-5</v>
      </c>
      <c r="AAC53" s="8">
        <f t="shared" si="47"/>
        <v>5.4253029896104917E-5</v>
      </c>
      <c r="AAD53" s="8">
        <f t="shared" si="47"/>
        <v>5.3069462816449888E-5</v>
      </c>
      <c r="AAE53" s="8">
        <f t="shared" ref="AAE53:ACP53" si="48">AAE52/(1+$C$41)^AAE51</f>
        <v>5.1911716064889443E-5</v>
      </c>
      <c r="AAF53" s="8">
        <f t="shared" si="48"/>
        <v>5.0779226353246377E-5</v>
      </c>
      <c r="AAG53" s="8">
        <f t="shared" si="48"/>
        <v>4.9671442681861639E-5</v>
      </c>
      <c r="AAH53" s="8">
        <f t="shared" si="48"/>
        <v>4.8587826071511848E-5</v>
      </c>
      <c r="AAI53" s="8">
        <f t="shared" si="48"/>
        <v>4.7527849301175287E-5</v>
      </c>
      <c r="AAJ53" s="8">
        <f t="shared" si="48"/>
        <v>4.649099665151867E-5</v>
      </c>
      <c r="AAK53" s="8">
        <f t="shared" si="48"/>
        <v>4.5476763653979858E-5</v>
      </c>
      <c r="AAL53" s="8">
        <f t="shared" si="48"/>
        <v>4.4484656845324594E-5</v>
      </c>
      <c r="AAM53" s="8">
        <f t="shared" si="48"/>
        <v>4.3514193527557773E-5</v>
      </c>
      <c r="AAN53" s="8">
        <f t="shared" si="48"/>
        <v>4.2564901533072263E-5</v>
      </c>
      <c r="AAO53" s="8">
        <f t="shared" si="48"/>
        <v>4.1636318994921358E-5</v>
      </c>
      <c r="AAP53" s="8">
        <f t="shared" si="48"/>
        <v>4.0727994122102731E-5</v>
      </c>
      <c r="AAQ53" s="8">
        <f t="shared" si="48"/>
        <v>3.9839484979744856E-5</v>
      </c>
      <c r="AAR53" s="8">
        <f t="shared" si="48"/>
        <v>3.8970359274088705E-5</v>
      </c>
      <c r="AAS53" s="8">
        <f t="shared" si="48"/>
        <v>3.8120194142160255E-5</v>
      </c>
      <c r="AAT53" s="8">
        <f t="shared" si="48"/>
        <v>3.7288575946031474E-5</v>
      </c>
      <c r="AAU53" s="8">
        <f t="shared" si="48"/>
        <v>3.6475100071569614E-5</v>
      </c>
      <c r="AAV53" s="8">
        <f t="shared" si="48"/>
        <v>3.5679370731576902E-5</v>
      </c>
      <c r="AAW53" s="8">
        <f t="shared" si="48"/>
        <v>3.4901000773224892E-5</v>
      </c>
      <c r="AAX53" s="8">
        <f t="shared" si="48"/>
        <v>3.4139611489689789E-5</v>
      </c>
      <c r="AAY53" s="8">
        <f t="shared" si="48"/>
        <v>3.3394832435897068E-5</v>
      </c>
      <c r="AAZ53" s="8">
        <f t="shared" si="48"/>
        <v>3.2666301248285705E-5</v>
      </c>
      <c r="ABA53" s="8">
        <f t="shared" si="48"/>
        <v>3.1953663468504485E-5</v>
      </c>
      <c r="ABB53" s="8">
        <f t="shared" si="48"/>
        <v>3.1256572370954323E-5</v>
      </c>
      <c r="ABC53" s="8">
        <f t="shared" si="48"/>
        <v>3.0574688794093074E-5</v>
      </c>
      <c r="ABD53" s="8">
        <f t="shared" si="48"/>
        <v>2.9907680975420367E-5</v>
      </c>
      <c r="ABE53" s="8">
        <f t="shared" si="48"/>
        <v>2.925522439006248E-5</v>
      </c>
      <c r="ABF53" s="8">
        <f t="shared" si="48"/>
        <v>2.8617001592878475E-5</v>
      </c>
      <c r="ABG53" s="8">
        <f t="shared" si="48"/>
        <v>2.7992702064011092E-5</v>
      </c>
      <c r="ABH53" s="8">
        <f t="shared" si="48"/>
        <v>2.7382022057806807E-5</v>
      </c>
      <c r="ABI53" s="8">
        <f t="shared" si="48"/>
        <v>2.6784664455031987E-5</v>
      </c>
      <c r="ABJ53" s="8">
        <f t="shared" si="48"/>
        <v>2.6200338618312995E-5</v>
      </c>
      <c r="ABK53" s="8">
        <f t="shared" si="48"/>
        <v>2.562876025072995E-5</v>
      </c>
      <c r="ABL53" s="8">
        <f t="shared" si="48"/>
        <v>2.5069651257495398E-5</v>
      </c>
      <c r="ABM53" s="8">
        <f t="shared" si="48"/>
        <v>2.4522739610650509E-5</v>
      </c>
      <c r="ABN53" s="8">
        <f t="shared" si="48"/>
        <v>2.398775921671306E-5</v>
      </c>
      <c r="ABO53" s="8">
        <f t="shared" si="48"/>
        <v>2.3464449787212766E-5</v>
      </c>
      <c r="ABP53" s="8">
        <f t="shared" si="48"/>
        <v>2.295255671205094E-5</v>
      </c>
      <c r="ABQ53" s="8">
        <f t="shared" si="48"/>
        <v>2.2451830935622954E-5</v>
      </c>
      <c r="ABR53" s="8">
        <f t="shared" si="48"/>
        <v>2.1962028835643055E-5</v>
      </c>
      <c r="ABS53" s="8">
        <f t="shared" si="48"/>
        <v>2.1482912104612933E-5</v>
      </c>
      <c r="ABT53" s="8">
        <f t="shared" si="48"/>
        <v>2.101424763387583E-5</v>
      </c>
      <c r="ABU53" s="8">
        <f t="shared" si="48"/>
        <v>2.0555807400200336E-5</v>
      </c>
      <c r="ABV53" s="8">
        <f t="shared" si="48"/>
        <v>2.0107368354838316E-5</v>
      </c>
      <c r="ABW53" s="8">
        <f t="shared" si="48"/>
        <v>1.966871231500316E-5</v>
      </c>
      <c r="ABX53" s="8">
        <f t="shared" si="48"/>
        <v>1.9239625857715462E-5</v>
      </c>
      <c r="ABY53" s="8">
        <f t="shared" si="48"/>
        <v>1.8819900215964602E-5</v>
      </c>
      <c r="ABZ53" s="8">
        <f t="shared" si="48"/>
        <v>1.8409331177135533E-5</v>
      </c>
      <c r="ACA53" s="8">
        <f t="shared" si="48"/>
        <v>1.8007718983651592E-5</v>
      </c>
      <c r="ACB53" s="8">
        <f t="shared" si="48"/>
        <v>1.7614868235784711E-5</v>
      </c>
      <c r="ACC53" s="8">
        <f t="shared" si="48"/>
        <v>1.7230587796586005E-5</v>
      </c>
      <c r="ACD53" s="8">
        <f t="shared" si="48"/>
        <v>1.6854690698890286E-5</v>
      </c>
      <c r="ACE53" s="8">
        <f t="shared" si="48"/>
        <v>1.6486994054349398E-5</v>
      </c>
      <c r="ACF53" s="8">
        <f t="shared" si="48"/>
        <v>1.6127318964450003E-5</v>
      </c>
      <c r="ACG53" s="8">
        <f t="shared" si="48"/>
        <v>1.5775490433472612E-5</v>
      </c>
      <c r="ACH53" s="8">
        <f t="shared" si="48"/>
        <v>1.5431337283349442E-5</v>
      </c>
      <c r="ACI53" s="8">
        <f t="shared" si="48"/>
        <v>1.5094692070379742E-5</v>
      </c>
      <c r="ACJ53" s="8">
        <f t="shared" si="48"/>
        <v>1.4765391003762005E-5</v>
      </c>
      <c r="ACK53" s="8">
        <f t="shared" si="48"/>
        <v>1.4443273865903465E-5</v>
      </c>
      <c r="ACL53" s="8">
        <f t="shared" si="48"/>
        <v>1.4128183934468086E-5</v>
      </c>
      <c r="ACM53" s="8">
        <f t="shared" si="48"/>
        <v>1.381996790612516E-5</v>
      </c>
      <c r="ACN53" s="8">
        <f t="shared" si="48"/>
        <v>1.3518475821961339E-5</v>
      </c>
      <c r="ACO53" s="8">
        <f t="shared" si="48"/>
        <v>1.3223560994519886E-5</v>
      </c>
      <c r="ACP53" s="8">
        <f t="shared" si="48"/>
        <v>1.2935079936431593E-5</v>
      </c>
      <c r="ACQ53" s="8">
        <f t="shared" ref="ACQ53:AFB53" si="49">ACQ52/(1+$C$41)^ACQ51</f>
        <v>1.2652892290602696E-5</v>
      </c>
      <c r="ACR53" s="8">
        <f t="shared" si="49"/>
        <v>1.2376860761925744E-5</v>
      </c>
      <c r="ACS53" s="8">
        <f t="shared" si="49"/>
        <v>1.2106851050480281E-5</v>
      </c>
      <c r="ACT53" s="8">
        <f t="shared" si="49"/>
        <v>1.1842731786190781E-5</v>
      </c>
      <c r="ACU53" s="8">
        <f t="shared" si="49"/>
        <v>1.1584374464910077E-5</v>
      </c>
      <c r="ACV53" s="8">
        <f t="shared" si="49"/>
        <v>1.1331653385897154E-5</v>
      </c>
      <c r="ACW53" s="8">
        <f t="shared" si="49"/>
        <v>1.1084445590658937E-5</v>
      </c>
      <c r="ACX53" s="8">
        <f t="shared" si="49"/>
        <v>1.0842630803126248E-5</v>
      </c>
      <c r="ACY53" s="8">
        <f t="shared" si="49"/>
        <v>1.0606091371134911E-5</v>
      </c>
      <c r="ACZ53" s="8">
        <f t="shared" si="49"/>
        <v>1.0374712209183443E-5</v>
      </c>
      <c r="ADA53" s="8">
        <f t="shared" si="49"/>
        <v>1.0148380742439575E-5</v>
      </c>
      <c r="ADB53" s="8">
        <f t="shared" si="49"/>
        <v>9.9269868519682322E-6</v>
      </c>
      <c r="ADC53" s="8">
        <f t="shared" si="49"/>
        <v>9.7104228211545114E-6</v>
      </c>
      <c r="ADD53" s="8">
        <f t="shared" si="49"/>
        <v>9.4985832832953625E-6</v>
      </c>
      <c r="ADE53" s="8">
        <f t="shared" si="49"/>
        <v>9.2913651703346883E-6</v>
      </c>
      <c r="ADF53" s="8">
        <f t="shared" si="49"/>
        <v>9.0886676627167581E-6</v>
      </c>
      <c r="ADG53" s="8">
        <f t="shared" si="49"/>
        <v>8.8903921403336475E-6</v>
      </c>
      <c r="ADH53" s="8">
        <f t="shared" si="49"/>
        <v>8.6964421345427626E-6</v>
      </c>
      <c r="ADI53" s="8">
        <f t="shared" si="49"/>
        <v>8.5067232812311463E-6</v>
      </c>
      <c r="ADJ53" s="8">
        <f t="shared" si="49"/>
        <v>8.32114327490374E-6</v>
      </c>
      <c r="ADK53" s="8">
        <f t="shared" si="49"/>
        <v>8.139611823773193E-6</v>
      </c>
      <c r="ADL53" s="8">
        <f t="shared" si="49"/>
        <v>7.9620406058294655E-6</v>
      </c>
      <c r="ADM53" s="8">
        <f t="shared" si="49"/>
        <v>7.7883432258677819E-6</v>
      </c>
      <c r="ADN53" s="8">
        <f t="shared" si="49"/>
        <v>7.6184351734540471E-6</v>
      </c>
      <c r="ADO53" s="8">
        <f t="shared" si="49"/>
        <v>7.4522337818072843E-6</v>
      </c>
      <c r="ADP53" s="8">
        <f t="shared" si="49"/>
        <v>7.2896581875790706E-6</v>
      </c>
      <c r="ADQ53" s="8">
        <f t="shared" si="49"/>
        <v>7.1306292915104344E-6</v>
      </c>
      <c r="ADR53" s="8">
        <f t="shared" si="49"/>
        <v>6.9750697199470102E-6</v>
      </c>
      <c r="ADS53" s="8">
        <f t="shared" si="49"/>
        <v>6.8229037871938145E-6</v>
      </c>
      <c r="ADT53" s="8">
        <f t="shared" si="49"/>
        <v>6.6740574586912304E-6</v>
      </c>
      <c r="ADU53" s="8">
        <f t="shared" si="49"/>
        <v>6.5284583149943705E-6</v>
      </c>
      <c r="ADV53" s="8">
        <f t="shared" si="49"/>
        <v>6.3860355165382369E-6</v>
      </c>
      <c r="ADW53" s="8">
        <f t="shared" si="49"/>
        <v>6.2467197691715605E-6</v>
      </c>
      <c r="ADX53" s="8">
        <f t="shared" si="49"/>
        <v>6.1104432904425367E-6</v>
      </c>
      <c r="ADY53" s="8">
        <f t="shared" si="49"/>
        <v>5.977139776620058E-6</v>
      </c>
      <c r="ADZ53" s="8">
        <f t="shared" si="49"/>
        <v>5.8467443704344213E-6</v>
      </c>
      <c r="AEA53" s="8">
        <f t="shared" si="49"/>
        <v>5.7191936295217654E-6</v>
      </c>
      <c r="AEB53" s="8">
        <f t="shared" si="49"/>
        <v>5.5944254955569437E-6</v>
      </c>
      <c r="AEC53" s="8">
        <f t="shared" si="49"/>
        <v>5.4723792640597561E-6</v>
      </c>
      <c r="AED53" s="8">
        <f t="shared" si="49"/>
        <v>5.3529955548598935E-6</v>
      </c>
      <c r="AEE53" s="8">
        <f t="shared" si="49"/>
        <v>5.2362162832062252E-6</v>
      </c>
      <c r="AEF53" s="8">
        <f t="shared" si="49"/>
        <v>5.1219846315063191E-6</v>
      </c>
      <c r="AEG53" s="8">
        <f t="shared" si="49"/>
        <v>5.0102450216825168E-6</v>
      </c>
      <c r="AEH53" s="8">
        <f t="shared" si="49"/>
        <v>4.900943088131066E-6</v>
      </c>
      <c r="AEI53" s="8">
        <f t="shared" si="49"/>
        <v>4.794025651271171E-6</v>
      </c>
      <c r="AEJ53" s="8">
        <f t="shared" si="49"/>
        <v>4.6894406916710863E-6</v>
      </c>
      <c r="AEK53" s="8">
        <f t="shared" si="49"/>
        <v>4.5871373247386711E-6</v>
      </c>
      <c r="AEL53" s="8">
        <f t="shared" si="49"/>
        <v>4.4870657759640775E-6</v>
      </c>
      <c r="AEM53" s="8">
        <f t="shared" si="49"/>
        <v>4.3891773567025552E-6</v>
      </c>
      <c r="AEN53" s="8">
        <f t="shared" si="49"/>
        <v>4.2934244404855498E-6</v>
      </c>
      <c r="AEO53" s="8">
        <f t="shared" si="49"/>
        <v>4.1997604398486035E-6</v>
      </c>
      <c r="AEP53" s="8">
        <f t="shared" si="49"/>
        <v>4.1081397836647689E-6</v>
      </c>
      <c r="AEQ53" s="8">
        <f t="shared" si="49"/>
        <v>4.0185178949725061E-6</v>
      </c>
      <c r="AER53" s="8">
        <f t="shared" si="49"/>
        <v>3.9308511692872824E-6</v>
      </c>
      <c r="AES53" s="8">
        <f t="shared" si="49"/>
        <v>3.8450969533863217E-6</v>
      </c>
      <c r="AET53" s="8">
        <f t="shared" si="49"/>
        <v>3.7612135245561716E-6</v>
      </c>
      <c r="AEU53" s="8">
        <f t="shared" si="49"/>
        <v>3.6791600702930108E-6</v>
      </c>
      <c r="AEV53" s="8">
        <f t="shared" si="49"/>
        <v>3.5988966684457949E-6</v>
      </c>
      <c r="AEW53" s="8">
        <f t="shared" si="49"/>
        <v>3.520384267792603E-6</v>
      </c>
      <c r="AEX53" s="8">
        <f t="shared" si="49"/>
        <v>3.4435846690407191E-6</v>
      </c>
      <c r="AEY53" s="8">
        <f t="shared" si="49"/>
        <v>3.3684605062412143E-6</v>
      </c>
      <c r="AEZ53" s="8">
        <f t="shared" si="49"/>
        <v>3.29497522860898E-6</v>
      </c>
      <c r="AFA53" s="8">
        <f t="shared" si="49"/>
        <v>3.2230930827393655E-6</v>
      </c>
      <c r="AFB53" s="8">
        <f t="shared" si="49"/>
        <v>3.1527790952127804E-6</v>
      </c>
      <c r="AFC53" s="8">
        <f t="shared" ref="AFC53:AHN53" si="50">AFC52/(1+$C$41)^AFC51</f>
        <v>3.0839990555787849E-6</v>
      </c>
      <c r="AFD53" s="8">
        <f t="shared" si="50"/>
        <v>3.0167194997113941E-6</v>
      </c>
      <c r="AFE53" s="8">
        <f t="shared" si="50"/>
        <v>2.9509076935274938E-6</v>
      </c>
      <c r="AFF53" s="8">
        <f t="shared" si="50"/>
        <v>2.8865316170604608E-6</v>
      </c>
      <c r="AFG53" s="8">
        <f t="shared" si="50"/>
        <v>2.8235599488812157E-6</v>
      </c>
      <c r="AFH53" s="8">
        <f t="shared" si="50"/>
        <v>2.7619620508591525E-6</v>
      </c>
      <c r="AFI53" s="8">
        <f t="shared" si="50"/>
        <v>2.7017079532555073E-6</v>
      </c>
      <c r="AFJ53" s="8">
        <f t="shared" si="50"/>
        <v>2.6427683401419367E-6</v>
      </c>
      <c r="AFK53" s="8">
        <f t="shared" si="50"/>
        <v>2.5851145351371939E-6</v>
      </c>
      <c r="AFL53" s="8">
        <f t="shared" si="50"/>
        <v>2.528718487454965E-6</v>
      </c>
      <c r="AFM53" s="8">
        <f t="shared" si="50"/>
        <v>2.4735527582560952E-6</v>
      </c>
      <c r="AFN53" s="8">
        <f t="shared" si="50"/>
        <v>2.4195905072985313E-6</v>
      </c>
      <c r="AFO53" s="8">
        <f t="shared" si="50"/>
        <v>2.3668054798785244E-6</v>
      </c>
      <c r="AFP53" s="8">
        <f t="shared" si="50"/>
        <v>2.3151719940567039E-6</v>
      </c>
      <c r="AFQ53" s="8">
        <f t="shared" si="50"/>
        <v>2.2646649281628319E-6</v>
      </c>
      <c r="AFR53" s="8">
        <f t="shared" si="50"/>
        <v>2.2152597085731458E-6</v>
      </c>
      <c r="AFS53" s="8">
        <f t="shared" si="50"/>
        <v>2.166932297754352E-6</v>
      </c>
      <c r="AFT53" s="8">
        <f t="shared" si="50"/>
        <v>2.1196591825684406E-6</v>
      </c>
      <c r="AFU53" s="8">
        <f t="shared" si="50"/>
        <v>2.0734173628326436E-6</v>
      </c>
      <c r="AFV53" s="8">
        <f t="shared" si="50"/>
        <v>2.0281843401289649E-6</v>
      </c>
      <c r="AFW53" s="8">
        <f t="shared" si="50"/>
        <v>1.9839381068578378E-6</v>
      </c>
      <c r="AFX53" s="8">
        <f t="shared" si="50"/>
        <v>1.9406571355305818E-6</v>
      </c>
      <c r="AFY53" s="8">
        <f t="shared" si="50"/>
        <v>1.8983203682954585E-6</v>
      </c>
      <c r="AFZ53" s="8">
        <f t="shared" si="50"/>
        <v>1.8569072066922127E-6</v>
      </c>
      <c r="AGA53" s="8">
        <f t="shared" si="50"/>
        <v>1.816397501630139E-6</v>
      </c>
      <c r="AGB53" s="8">
        <f t="shared" si="50"/>
        <v>1.7767715435847722E-6</v>
      </c>
      <c r="AGC53" s="8">
        <f t="shared" si="50"/>
        <v>1.7380100530084505E-6</v>
      </c>
      <c r="AGD53" s="8">
        <f t="shared" si="50"/>
        <v>1.7000941709500735E-6</v>
      </c>
      <c r="AGE53" s="8">
        <f t="shared" si="50"/>
        <v>1.6630054498795041E-6</v>
      </c>
      <c r="AGF53" s="8">
        <f t="shared" si="50"/>
        <v>1.626725844712133E-6</v>
      </c>
      <c r="AGG53" s="8">
        <f t="shared" si="50"/>
        <v>1.5912377040292562E-6</v>
      </c>
      <c r="AGH53" s="8">
        <f t="shared" si="50"/>
        <v>1.5565237614899825E-6</v>
      </c>
      <c r="AGI53" s="8">
        <f t="shared" si="50"/>
        <v>1.5225671274304968E-6</v>
      </c>
      <c r="AGJ53" s="8">
        <f t="shared" si="50"/>
        <v>1.4893512806465919E-6</v>
      </c>
      <c r="AGK53" s="8">
        <f t="shared" si="50"/>
        <v>1.456860060355466E-6</v>
      </c>
      <c r="AGL53" s="8">
        <f t="shared" si="50"/>
        <v>1.4250776583328882E-6</v>
      </c>
      <c r="AGM53" s="8">
        <f t="shared" si="50"/>
        <v>1.3939886112218843E-6</v>
      </c>
      <c r="AGN53" s="8">
        <f t="shared" si="50"/>
        <v>1.3635777930092282E-6</v>
      </c>
      <c r="AGO53" s="8">
        <f t="shared" si="50"/>
        <v>1.3338304076660509E-6</v>
      </c>
      <c r="AGP53" s="8">
        <f t="shared" si="50"/>
        <v>1.304731981949006E-6</v>
      </c>
      <c r="AGQ53" s="8">
        <f t="shared" si="50"/>
        <v>1.2762683583584872E-6</v>
      </c>
      <c r="AGR53" s="8">
        <f t="shared" si="50"/>
        <v>1.2484256882504547E-6</v>
      </c>
      <c r="AGS53" s="8">
        <f t="shared" si="50"/>
        <v>1.2211904250985442E-6</v>
      </c>
      <c r="AGT53" s="8">
        <f t="shared" si="50"/>
        <v>1.1945493179031591E-6</v>
      </c>
      <c r="AGU53" s="8">
        <f t="shared" si="50"/>
        <v>1.1684894047443539E-6</v>
      </c>
      <c r="AGV53" s="8">
        <f t="shared" si="50"/>
        <v>1.1429980064753624E-6</v>
      </c>
      <c r="AGW53" s="8">
        <f t="shared" si="50"/>
        <v>1.1180627205537061E-6</v>
      </c>
      <c r="AGX53" s="8">
        <f t="shared" si="50"/>
        <v>1.0936714150068813E-6</v>
      </c>
      <c r="AGY53" s="8">
        <f t="shared" si="50"/>
        <v>1.0698122225296918E-6</v>
      </c>
      <c r="AGZ53" s="8">
        <f t="shared" si="50"/>
        <v>1.0464735347103479E-6</v>
      </c>
      <c r="AHA53" s="8">
        <f t="shared" si="50"/>
        <v>1.0236439963825298E-6</v>
      </c>
      <c r="AHB53" s="8">
        <f t="shared" si="50"/>
        <v>1.0013125001006625E-6</v>
      </c>
      <c r="AHC53" s="8">
        <f t="shared" si="50"/>
        <v>9.7946818073572168E-7</v>
      </c>
      <c r="AHD53" s="8">
        <f t="shared" si="50"/>
        <v>9.5810041018892603E-7</v>
      </c>
      <c r="AHE53" s="8">
        <f t="shared" si="50"/>
        <v>9.3719879222076565E-7</v>
      </c>
      <c r="AHF53" s="8">
        <f t="shared" si="50"/>
        <v>9.167531573928278E-7</v>
      </c>
      <c r="AHG53" s="8">
        <f t="shared" si="50"/>
        <v>8.9675355811997949E-7</v>
      </c>
      <c r="AHH53" s="8">
        <f t="shared" si="50"/>
        <v>8.771902638304836E-7</v>
      </c>
      <c r="AHI53" s="8">
        <f t="shared" si="50"/>
        <v>8.5805375623170327E-7</v>
      </c>
      <c r="AHJ53" s="8">
        <f t="shared" si="50"/>
        <v>8.3933472467908751E-7</v>
      </c>
      <c r="AHK53" s="8">
        <f t="shared" si="50"/>
        <v>8.210240616461866E-7</v>
      </c>
      <c r="AHL53" s="8">
        <f t="shared" si="50"/>
        <v>8.0311285829348944E-7</v>
      </c>
      <c r="AHM53" s="8">
        <f t="shared" si="50"/>
        <v>7.8559240013393391E-7</v>
      </c>
      <c r="AHN53" s="8">
        <f t="shared" si="50"/>
        <v>7.6845416279297264E-7</v>
      </c>
      <c r="AHO53" s="8">
        <f t="shared" ref="AHO53:AJZ53" si="51">AHO52/(1+$C$41)^AHO51</f>
        <v>7.5168980786114009E-7</v>
      </c>
      <c r="AHP53" s="8">
        <f t="shared" si="51"/>
        <v>7.3529117883709476E-7</v>
      </c>
      <c r="AHQ53" s="8">
        <f t="shared" si="51"/>
        <v>7.1925029715917036E-7</v>
      </c>
      <c r="AHR53" s="8">
        <f t="shared" si="51"/>
        <v>7.0355935832349775E-7</v>
      </c>
      <c r="AHS53" s="8">
        <f t="shared" si="51"/>
        <v>6.8821072808681684E-7</v>
      </c>
      <c r="AHT53" s="8">
        <f t="shared" si="51"/>
        <v>6.7319693875212288E-7</v>
      </c>
      <c r="AHU53" s="8">
        <f t="shared" si="51"/>
        <v>6.5851068553534625E-7</v>
      </c>
      <c r="AHV53" s="8">
        <f t="shared" si="51"/>
        <v>6.4414482301129473E-7</v>
      </c>
      <c r="AHW53" s="8">
        <f t="shared" si="51"/>
        <v>6.300923616371306E-7</v>
      </c>
      <c r="AHX53" s="8">
        <f t="shared" si="51"/>
        <v>6.163464643516899E-7</v>
      </c>
      <c r="AHY53" s="8">
        <f t="shared" si="51"/>
        <v>6.029004432489901E-7</v>
      </c>
      <c r="AHZ53" s="8">
        <f t="shared" si="51"/>
        <v>5.8974775632430717E-7</v>
      </c>
      <c r="AIA53" s="8">
        <f t="shared" si="51"/>
        <v>5.7688200429124008E-7</v>
      </c>
      <c r="AIB53" s="8">
        <f t="shared" si="51"/>
        <v>5.6429692746821177E-7</v>
      </c>
      <c r="AIC53" s="8">
        <f t="shared" si="51"/>
        <v>5.5198640273289566E-7</v>
      </c>
      <c r="AID53" s="8">
        <f t="shared" si="51"/>
        <v>5.3994444054307948E-7</v>
      </c>
      <c r="AIE53" s="8">
        <f t="shared" si="51"/>
        <v>5.2816518202252588E-7</v>
      </c>
      <c r="AIF53" s="8">
        <f t="shared" si="51"/>
        <v>5.1664289611040314E-7</v>
      </c>
      <c r="AIG53" s="8">
        <f t="shared" si="51"/>
        <v>5.0537197677290449E-7</v>
      </c>
      <c r="AIH53" s="8">
        <f t="shared" si="51"/>
        <v>4.9434694027569778E-7</v>
      </c>
      <c r="AII53" s="8">
        <f t="shared" si="51"/>
        <v>4.8356242251587935E-7</v>
      </c>
      <c r="AIJ53" s="8">
        <f t="shared" si="51"/>
        <v>4.7301317641213093E-7</v>
      </c>
      <c r="AIK53" s="8">
        <f t="shared" si="51"/>
        <v>4.6269406935181467E-7</v>
      </c>
      <c r="AIL53" s="8">
        <f t="shared" si="51"/>
        <v>4.5260008069375894E-7</v>
      </c>
      <c r="AIM53" s="8">
        <f t="shared" si="51"/>
        <v>4.4272629932552621E-7</v>
      </c>
      <c r="AIN53" s="8">
        <f t="shared" si="51"/>
        <v>4.3306792127396574E-7</v>
      </c>
      <c r="AIO53" s="8">
        <f t="shared" si="51"/>
        <v>4.2362024736789878E-7</v>
      </c>
      <c r="AIP53" s="8">
        <f t="shared" si="51"/>
        <v>4.1437868095179039E-7</v>
      </c>
      <c r="AIQ53" s="8">
        <f t="shared" si="51"/>
        <v>4.0533872564930092E-7</v>
      </c>
      <c r="AIR53" s="8">
        <f t="shared" si="51"/>
        <v>3.9649598317562611E-7</v>
      </c>
      <c r="AIS53" s="8">
        <f t="shared" si="51"/>
        <v>3.8784615119756348E-7</v>
      </c>
      <c r="AIT53" s="8">
        <f t="shared" si="51"/>
        <v>3.7938502124026122E-7</v>
      </c>
      <c r="AIU53" s="8">
        <f t="shared" si="51"/>
        <v>3.7110847663963547E-7</v>
      </c>
      <c r="AIV53" s="8">
        <f t="shared" si="51"/>
        <v>3.630124905394539E-7</v>
      </c>
      <c r="AIW53" s="8">
        <f t="shared" si="51"/>
        <v>3.5509312393211676E-7</v>
      </c>
      <c r="AIX53" s="8">
        <f t="shared" si="51"/>
        <v>3.4734652374217814E-7</v>
      </c>
      <c r="AIY53" s="8">
        <f t="shared" si="51"/>
        <v>3.3976892095167718E-7</v>
      </c>
      <c r="AIZ53" s="8">
        <f t="shared" si="51"/>
        <v>3.3235662876636655E-7</v>
      </c>
      <c r="AJA53" s="8">
        <f t="shared" si="51"/>
        <v>3.2510604082194591E-7</v>
      </c>
      <c r="AJB53" s="8">
        <f t="shared" si="51"/>
        <v>3.1801362942942634E-7</v>
      </c>
      <c r="AJC53" s="8">
        <f t="shared" si="51"/>
        <v>3.1107594385877574E-7</v>
      </c>
      <c r="AJD53" s="8">
        <f t="shared" si="51"/>
        <v>3.0428960866000568E-7</v>
      </c>
      <c r="AJE53" s="8">
        <f t="shared" si="51"/>
        <v>2.9765132202088561E-7</v>
      </c>
      <c r="AJF53" s="8">
        <f t="shared" si="51"/>
        <v>2.9115785416048486E-7</v>
      </c>
      <c r="AJG53" s="8">
        <f t="shared" si="51"/>
        <v>2.848060457577603E-7</v>
      </c>
      <c r="AJH53" s="8">
        <f t="shared" si="51"/>
        <v>2.7859280641442529E-7</v>
      </c>
      <c r="AJI53" s="8">
        <f t="shared" si="51"/>
        <v>2.72515113151353E-7</v>
      </c>
      <c r="AJJ53" s="8">
        <f t="shared" si="51"/>
        <v>2.6657000893778042E-7</v>
      </c>
      <c r="AJK53" s="8">
        <f t="shared" si="51"/>
        <v>2.6075460125260049E-7</v>
      </c>
      <c r="AJL53" s="8">
        <f t="shared" si="51"/>
        <v>2.5506606067703891E-7</v>
      </c>
      <c r="AJM53" s="8">
        <f t="shared" si="51"/>
        <v>2.4950161951803355E-7</v>
      </c>
      <c r="AJN53" s="8">
        <f t="shared" si="51"/>
        <v>2.4405857046164596E-7</v>
      </c>
      <c r="AJO53" s="8">
        <f t="shared" si="51"/>
        <v>2.3873426525584935E-7</v>
      </c>
      <c r="AJP53" s="8">
        <f t="shared" si="51"/>
        <v>2.335261134220521E-7</v>
      </c>
      <c r="AJQ53" s="8">
        <f t="shared" si="51"/>
        <v>2.2843158099473112E-7</v>
      </c>
      <c r="AJR53" s="8">
        <f t="shared" si="51"/>
        <v>2.2344818928855969E-7</v>
      </c>
      <c r="AJS53" s="8">
        <f t="shared" si="51"/>
        <v>2.1857351369243322E-7</v>
      </c>
      <c r="AJT53" s="8">
        <f t="shared" si="51"/>
        <v>2.138051824898018E-7</v>
      </c>
      <c r="AJU53" s="8">
        <f t="shared" si="51"/>
        <v>2.0914087570474002E-7</v>
      </c>
      <c r="AJV53" s="8">
        <f t="shared" si="51"/>
        <v>2.0457832397318908E-7</v>
      </c>
      <c r="AJW53" s="8">
        <f t="shared" si="51"/>
        <v>2.00115307438825E-7</v>
      </c>
      <c r="AJX53" s="8">
        <f t="shared" si="51"/>
        <v>1.9574965467301247E-7</v>
      </c>
      <c r="AJY53" s="8">
        <f t="shared" si="51"/>
        <v>1.914792416183224E-7</v>
      </c>
      <c r="AJZ53" s="8">
        <f t="shared" si="51"/>
        <v>1.8730199055509601E-7</v>
      </c>
      <c r="AKA53" s="8">
        <f t="shared" ref="AKA53:ALO53" si="52">AKA52/(1+$C$41)^AKA51</f>
        <v>1.8321586909055483E-7</v>
      </c>
      <c r="AKB53" s="8">
        <f t="shared" si="52"/>
        <v>1.7921888916996368E-7</v>
      </c>
      <c r="AKC53" s="8">
        <f t="shared" si="52"/>
        <v>1.753091061093656E-7</v>
      </c>
      <c r="AKD53" s="8">
        <f t="shared" si="52"/>
        <v>1.7148461764941896E-7</v>
      </c>
      <c r="AKE53" s="8">
        <f t="shared" si="52"/>
        <v>1.6774356302987493E-7</v>
      </c>
      <c r="AKF53" s="8">
        <f t="shared" si="52"/>
        <v>1.6408412208424674E-7</v>
      </c>
      <c r="AKG53" s="8">
        <f t="shared" si="52"/>
        <v>1.6050451435422842E-7</v>
      </c>
      <c r="AKH53" s="8">
        <f t="shared" si="52"/>
        <v>1.5700299822343402E-7</v>
      </c>
      <c r="AKI53" s="8">
        <f t="shared" si="52"/>
        <v>1.5357787007003415E-7</v>
      </c>
      <c r="AKJ53" s="8">
        <f t="shared" si="52"/>
        <v>1.5022746343787882E-7</v>
      </c>
      <c r="AKK53" s="8">
        <f t="shared" si="52"/>
        <v>1.4695014822570271E-7</v>
      </c>
      <c r="AKL53" s="8">
        <f t="shared" si="52"/>
        <v>1.4374432989401799E-7</v>
      </c>
      <c r="AKM53" s="8">
        <f t="shared" si="52"/>
        <v>1.4060844868931043E-7</v>
      </c>
      <c r="AKN53" s="8">
        <f t="shared" si="52"/>
        <v>1.3754097888515893E-7</v>
      </c>
      <c r="AKO53" s="8">
        <f t="shared" si="52"/>
        <v>1.3454042803991138E-7</v>
      </c>
      <c r="AKP53" s="8">
        <f t="shared" si="52"/>
        <v>1.3160533627055439E-7</v>
      </c>
      <c r="AKQ53" s="8">
        <f t="shared" si="52"/>
        <v>1.2873427554242461E-7</v>
      </c>
      <c r="AKR53" s="8">
        <f t="shared" si="52"/>
        <v>1.2592584897441475E-7</v>
      </c>
      <c r="AKS53" s="8">
        <f t="shared" si="52"/>
        <v>1.231786901593376E-7</v>
      </c>
      <c r="AKT53" s="8">
        <f t="shared" si="52"/>
        <v>1.2049146249911647E-7</v>
      </c>
      <c r="AKU53" s="8">
        <f t="shared" si="52"/>
        <v>1.1786285855447887E-7</v>
      </c>
      <c r="AKV53" s="8">
        <f t="shared" si="52"/>
        <v>1.1529159940883743E-7</v>
      </c>
      <c r="AKW53" s="8">
        <f t="shared" si="52"/>
        <v>1.1277643404604777E-7</v>
      </c>
      <c r="AKX53" s="8">
        <f t="shared" si="52"/>
        <v>1.1031613874174126E-7</v>
      </c>
      <c r="AKY53" s="8">
        <f t="shared" si="52"/>
        <v>1.0790951646793611E-7</v>
      </c>
      <c r="AKZ53" s="8">
        <f t="shared" si="52"/>
        <v>1.0555539631063756E-7</v>
      </c>
      <c r="ALA53" s="8">
        <f t="shared" si="52"/>
        <v>1.0325263290014318E-7</v>
      </c>
      <c r="ALB53" s="8">
        <f t="shared" si="52"/>
        <v>1.0100010585377647E-7</v>
      </c>
      <c r="ALC53" s="8">
        <f t="shared" si="52"/>
        <v>9.879671923077821E-8</v>
      </c>
      <c r="ALD53" s="8">
        <f t="shared" si="52"/>
        <v>9.6641400999088735E-8</v>
      </c>
      <c r="ALE53" s="8">
        <f t="shared" si="52"/>
        <v>9.4533102513763536E-8</v>
      </c>
      <c r="ALF53" s="8">
        <f t="shared" si="52"/>
        <v>9.2470798006767201E-8</v>
      </c>
      <c r="ALG53" s="8">
        <f t="shared" si="52"/>
        <v>9.045348408789799E-8</v>
      </c>
      <c r="ALH53" s="8">
        <f t="shared" si="52"/>
        <v>8.8480179256600052E-8</v>
      </c>
      <c r="ALI53" s="8">
        <f t="shared" si="52"/>
        <v>8.654992342442566E-8</v>
      </c>
      <c r="ALJ53" s="8">
        <f t="shared" si="52"/>
        <v>8.4661777447915541E-8</v>
      </c>
      <c r="ALK53" s="8">
        <f t="shared" si="52"/>
        <v>8.2814822671669433E-8</v>
      </c>
      <c r="ALL53" s="8">
        <f t="shared" si="52"/>
        <v>8.1008160481385121E-8</v>
      </c>
      <c r="ALM53" s="8">
        <f t="shared" si="52"/>
        <v>7.9240911866648122E-8</v>
      </c>
      <c r="ALN53" s="8">
        <f t="shared" si="52"/>
        <v>7.7512216993259199E-8</v>
      </c>
      <c r="ALO53" s="8">
        <f t="shared" si="52"/>
        <v>7.5821234784892535E-8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11" t="s">
        <v>95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278" priority="30">
      <formula>AND(ISNUMBER(A35),NOT(_xlfn.ISFORMULA(A35)))</formula>
    </cfRule>
  </conditionalFormatting>
  <conditionalFormatting sqref="A8:C10">
    <cfRule type="expression" dxfId="277" priority="6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276" priority="33">
      <formula>AND(ISNUMBER(A1),NOT(_xlfn.ISFORMULA(A1)))</formula>
    </cfRule>
  </conditionalFormatting>
  <conditionalFormatting sqref="B42:D43">
    <cfRule type="expression" dxfId="275" priority="1">
      <formula>AND(ISNUMBER(B42),NOT(_xlfn.ISFORMULA(B42)))</formula>
    </cfRule>
  </conditionalFormatting>
  <conditionalFormatting sqref="D10:Q10">
    <cfRule type="expression" dxfId="274" priority="8">
      <formula>AND(ISNUMBER(D10),NOT(_xlfn.ISFORMULA(D10)))</formula>
    </cfRule>
  </conditionalFormatting>
  <conditionalFormatting sqref="F20">
    <cfRule type="expression" dxfId="273" priority="5">
      <formula>AND(ISNUMBER(F20),NOT(_xlfn.ISFORMULA(F20)))</formula>
    </cfRule>
  </conditionalFormatting>
  <conditionalFormatting sqref="F21:P28 F11:Q19">
    <cfRule type="expression" dxfId="272" priority="13">
      <formula>AND(ISNUMBER(F11),NOT(_xlfn.ISFORMULA(F11)))</formula>
    </cfRule>
  </conditionalFormatting>
  <conditionalFormatting sqref="G13:P18">
    <cfRule type="cellIs" dxfId="271" priority="15" operator="lessThan">
      <formula>0</formula>
    </cfRule>
    <cfRule type="cellIs" dxfId="270" priority="16" operator="between">
      <formula>0</formula>
      <formula>0.999</formula>
    </cfRule>
    <cfRule type="cellIs" dxfId="269" priority="17" operator="greaterThan">
      <formula>1</formula>
    </cfRule>
  </conditionalFormatting>
  <conditionalFormatting sqref="G23:P28 G14:P18">
    <cfRule type="expression" dxfId="268" priority="14">
      <formula>AND(ISNUMBER(G14),NOT(_xlfn.ISFORMULA(G14)))</formula>
    </cfRule>
  </conditionalFormatting>
  <conditionalFormatting sqref="G23:P28">
    <cfRule type="cellIs" dxfId="267" priority="10" operator="lessThan">
      <formula>0</formula>
    </cfRule>
    <cfRule type="cellIs" dxfId="266" priority="11" operator="between">
      <formula>0</formula>
      <formula>0.999</formula>
    </cfRule>
    <cfRule type="cellIs" dxfId="265" priority="12" operator="greaterThan">
      <formula>1</formula>
    </cfRule>
  </conditionalFormatting>
  <conditionalFormatting sqref="Q20:Q28">
    <cfRule type="expression" dxfId="264" priority="9">
      <formula>AND(ISNUMBER(Q20),NOT(_xlfn.ISFORMULA(Q20)))</formula>
    </cfRule>
  </conditionalFormatting>
  <conditionalFormatting sqref="R10:XFD28 A14:E22">
    <cfRule type="expression" dxfId="263" priority="31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F59C7-E1A9-254C-9E45-1D09E853434F}">
  <dimension ref="A1:APK88"/>
  <sheetViews>
    <sheetView topLeftCell="A20" workbookViewId="0">
      <selection activeCell="C52" sqref="C52:D5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2.83203125" customWidth="1"/>
    <col min="21" max="21" width="10.5" customWidth="1"/>
  </cols>
  <sheetData>
    <row r="1" spans="1:18" s="14" customFormat="1" ht="29" x14ac:dyDescent="0.35">
      <c r="A1" s="13" t="s">
        <v>127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-0.97930370370370368</v>
      </c>
      <c r="H13" s="25">
        <f t="shared" ref="H13:P18" si="1">(($C$28*H$12)-($C$12*$F13))/($C$12*$F13)</f>
        <v>-0.95860740740740735</v>
      </c>
      <c r="I13" s="25">
        <f t="shared" si="1"/>
        <v>-0.93791111111111103</v>
      </c>
      <c r="J13" s="25">
        <f t="shared" si="1"/>
        <v>-0.91721481481481482</v>
      </c>
      <c r="K13" s="25">
        <f t="shared" si="1"/>
        <v>-0.8965185185185186</v>
      </c>
      <c r="L13" s="25">
        <f t="shared" si="1"/>
        <v>-0.87582222222222228</v>
      </c>
      <c r="M13" s="25">
        <f t="shared" si="1"/>
        <v>-0.85512592592592596</v>
      </c>
      <c r="N13" s="25">
        <f t="shared" si="1"/>
        <v>-0.83442962962962963</v>
      </c>
      <c r="O13" s="25">
        <f t="shared" si="1"/>
        <v>-0.81373333333333331</v>
      </c>
      <c r="P13" s="25">
        <f t="shared" si="1"/>
        <v>-0.7930370370370371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-0.92549333333333328</v>
      </c>
      <c r="H14" s="25">
        <f t="shared" si="1"/>
        <v>-0.85098666666666667</v>
      </c>
      <c r="I14" s="25">
        <f t="shared" si="1"/>
        <v>-0.77648000000000017</v>
      </c>
      <c r="J14" s="25">
        <f t="shared" si="1"/>
        <v>-0.70197333333333345</v>
      </c>
      <c r="K14" s="25">
        <f t="shared" si="1"/>
        <v>-0.62746666666666673</v>
      </c>
      <c r="L14" s="25">
        <f t="shared" si="1"/>
        <v>-0.55296000000000012</v>
      </c>
      <c r="M14" s="25">
        <f t="shared" si="1"/>
        <v>-0.47845333333333345</v>
      </c>
      <c r="N14" s="25">
        <f t="shared" si="1"/>
        <v>-0.40394666666666684</v>
      </c>
      <c r="O14" s="25">
        <f t="shared" si="1"/>
        <v>-0.32944000000000012</v>
      </c>
      <c r="P14" s="25">
        <f t="shared" si="1"/>
        <v>-0.25493333333333351</v>
      </c>
    </row>
    <row r="15" spans="1:18" x14ac:dyDescent="0.2">
      <c r="B15" s="2" t="s">
        <v>84</v>
      </c>
      <c r="F15" s="24">
        <v>100</v>
      </c>
      <c r="G15" s="25">
        <f t="shared" si="2"/>
        <v>-0.96274666666666664</v>
      </c>
      <c r="H15" s="25">
        <f t="shared" si="1"/>
        <v>-0.92549333333333328</v>
      </c>
      <c r="I15" s="25">
        <f t="shared" si="1"/>
        <v>-0.88824000000000003</v>
      </c>
      <c r="J15" s="25">
        <f t="shared" si="1"/>
        <v>-0.85098666666666667</v>
      </c>
      <c r="K15" s="25">
        <f t="shared" si="1"/>
        <v>-0.81373333333333331</v>
      </c>
      <c r="L15" s="25">
        <f t="shared" si="1"/>
        <v>-0.77648000000000017</v>
      </c>
      <c r="M15" s="25">
        <f t="shared" si="1"/>
        <v>-0.73922666666666681</v>
      </c>
      <c r="N15" s="25">
        <f t="shared" si="1"/>
        <v>-0.70197333333333345</v>
      </c>
      <c r="O15" s="25">
        <f t="shared" si="1"/>
        <v>-0.66472000000000009</v>
      </c>
      <c r="P15" s="25">
        <f t="shared" si="1"/>
        <v>-0.62746666666666673</v>
      </c>
    </row>
    <row r="16" spans="1:18" x14ac:dyDescent="0.2">
      <c r="B16" s="34" t="s">
        <v>6</v>
      </c>
      <c r="C16" s="47">
        <v>1330000</v>
      </c>
      <c r="D16" s="6"/>
      <c r="F16" s="24">
        <v>200</v>
      </c>
      <c r="G16" s="25">
        <f t="shared" si="2"/>
        <v>-0.98137333333333332</v>
      </c>
      <c r="H16" s="25">
        <f t="shared" si="1"/>
        <v>-0.96274666666666664</v>
      </c>
      <c r="I16" s="25">
        <f t="shared" si="1"/>
        <v>-0.94411999999999996</v>
      </c>
      <c r="J16" s="25">
        <f t="shared" si="1"/>
        <v>-0.92549333333333328</v>
      </c>
      <c r="K16" s="25">
        <f t="shared" si="1"/>
        <v>-0.90686666666666671</v>
      </c>
      <c r="L16" s="25">
        <f t="shared" si="1"/>
        <v>-0.88824000000000003</v>
      </c>
      <c r="M16" s="25">
        <f t="shared" si="1"/>
        <v>-0.86961333333333335</v>
      </c>
      <c r="N16" s="25">
        <f t="shared" si="1"/>
        <v>-0.85098666666666667</v>
      </c>
      <c r="O16" s="25">
        <f t="shared" si="1"/>
        <v>-0.83235999999999999</v>
      </c>
      <c r="P16" s="25">
        <f t="shared" si="1"/>
        <v>-0.81373333333333331</v>
      </c>
    </row>
    <row r="17" spans="2:17" x14ac:dyDescent="0.2">
      <c r="B17" s="34" t="s">
        <v>128</v>
      </c>
      <c r="C17" s="47">
        <v>200</v>
      </c>
      <c r="D17" s="6"/>
      <c r="F17" s="24">
        <v>300</v>
      </c>
      <c r="G17" s="25">
        <f t="shared" si="2"/>
        <v>-0.98758222222222225</v>
      </c>
      <c r="H17" s="25">
        <f t="shared" si="1"/>
        <v>-0.97516444444444439</v>
      </c>
      <c r="I17" s="25">
        <f t="shared" si="1"/>
        <v>-0.96274666666666675</v>
      </c>
      <c r="J17" s="25">
        <f t="shared" si="1"/>
        <v>-0.95032888888888889</v>
      </c>
      <c r="K17" s="25">
        <f t="shared" si="1"/>
        <v>-0.93791111111111114</v>
      </c>
      <c r="L17" s="25">
        <f t="shared" si="1"/>
        <v>-0.92549333333333328</v>
      </c>
      <c r="M17" s="25">
        <f t="shared" si="1"/>
        <v>-0.91307555555555564</v>
      </c>
      <c r="N17" s="25">
        <f t="shared" si="1"/>
        <v>-0.90065777777777767</v>
      </c>
      <c r="O17" s="25">
        <f t="shared" si="1"/>
        <v>-0.88824000000000003</v>
      </c>
      <c r="P17" s="25">
        <f t="shared" si="1"/>
        <v>-0.87582222222222228</v>
      </c>
    </row>
    <row r="18" spans="2:17" x14ac:dyDescent="0.2">
      <c r="B18" s="34" t="s">
        <v>129</v>
      </c>
      <c r="C18" s="52">
        <f>C17/2000</f>
        <v>0.1</v>
      </c>
      <c r="D18" s="6" t="s">
        <v>123</v>
      </c>
      <c r="F18" s="24">
        <v>400</v>
      </c>
      <c r="G18" s="25">
        <f t="shared" si="2"/>
        <v>-0.99068666666666672</v>
      </c>
      <c r="H18" s="25">
        <f t="shared" si="1"/>
        <v>-0.98137333333333332</v>
      </c>
      <c r="I18" s="25">
        <f t="shared" si="1"/>
        <v>-0.97206000000000004</v>
      </c>
      <c r="J18" s="25">
        <f t="shared" si="1"/>
        <v>-0.96274666666666664</v>
      </c>
      <c r="K18" s="25">
        <f t="shared" si="1"/>
        <v>-0.95343333333333335</v>
      </c>
      <c r="L18" s="25">
        <f t="shared" si="1"/>
        <v>-0.94411999999999996</v>
      </c>
      <c r="M18" s="25">
        <f t="shared" si="1"/>
        <v>-0.93480666666666667</v>
      </c>
      <c r="N18" s="25">
        <f t="shared" si="1"/>
        <v>-0.92549333333333328</v>
      </c>
      <c r="O18" s="25">
        <f t="shared" si="1"/>
        <v>-0.91617999999999999</v>
      </c>
      <c r="P18" s="25">
        <f t="shared" si="1"/>
        <v>-0.90686666666666671</v>
      </c>
    </row>
    <row r="19" spans="2:17" x14ac:dyDescent="0.2">
      <c r="B19" s="10" t="s">
        <v>130</v>
      </c>
      <c r="C19" s="67">
        <v>0.6</v>
      </c>
      <c r="D19" s="6"/>
      <c r="H19" s="15"/>
      <c r="I19" s="15"/>
      <c r="J19" s="15"/>
    </row>
    <row r="20" spans="2:17" x14ac:dyDescent="0.2">
      <c r="B20" s="10" t="s">
        <v>131</v>
      </c>
      <c r="C20" s="49">
        <f>C19*2000</f>
        <v>1200</v>
      </c>
      <c r="D20" s="6" t="s">
        <v>122</v>
      </c>
      <c r="F20" s="18" t="s">
        <v>177</v>
      </c>
    </row>
    <row r="21" spans="2:17" x14ac:dyDescent="0.2">
      <c r="B21" s="34" t="s">
        <v>137</v>
      </c>
      <c r="C21" s="55">
        <v>0.13969999999999999</v>
      </c>
      <c r="D21" s="6" t="s">
        <v>114</v>
      </c>
      <c r="G21" s="75" t="s">
        <v>66</v>
      </c>
    </row>
    <row r="22" spans="2:17" x14ac:dyDescent="0.2"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0.13969999999999999</v>
      </c>
      <c r="G23" s="25">
        <f t="shared" ref="G23:P28" si="4">((($C$24+($C$24*$F23)-$C$24)*G$22)-$C$13)/$C$13</f>
        <v>-0.97930370370370368</v>
      </c>
      <c r="H23" s="25">
        <f t="shared" si="4"/>
        <v>-0.95860740740740735</v>
      </c>
      <c r="I23" s="25">
        <f t="shared" si="4"/>
        <v>-0.93791111111111103</v>
      </c>
      <c r="J23" s="25">
        <f t="shared" si="4"/>
        <v>-0.91721481481481482</v>
      </c>
      <c r="K23" s="25">
        <f t="shared" si="4"/>
        <v>-0.89651851851851849</v>
      </c>
      <c r="L23" s="25">
        <f t="shared" si="4"/>
        <v>-0.87582222222222217</v>
      </c>
      <c r="M23" s="25">
        <f t="shared" si="4"/>
        <v>-0.85512592592592584</v>
      </c>
      <c r="N23" s="25">
        <f t="shared" si="4"/>
        <v>-0.83442962962962952</v>
      </c>
      <c r="O23" s="25">
        <f t="shared" si="4"/>
        <v>-0.8137333333333332</v>
      </c>
      <c r="P23" s="25">
        <f t="shared" si="4"/>
        <v>-0.79303703703703687</v>
      </c>
      <c r="Q23" s="75" t="s">
        <v>168</v>
      </c>
    </row>
    <row r="24" spans="2:17" ht="15" customHeight="1" x14ac:dyDescent="0.2">
      <c r="B24" s="34" t="s">
        <v>101</v>
      </c>
      <c r="C24" s="33">
        <f>C18*C20</f>
        <v>120</v>
      </c>
      <c r="F24" s="77">
        <v>0.05</v>
      </c>
      <c r="G24" s="25">
        <f t="shared" si="4"/>
        <v>-0.99259259259259258</v>
      </c>
      <c r="H24" s="25">
        <f t="shared" si="4"/>
        <v>-0.98518518518518516</v>
      </c>
      <c r="I24" s="25">
        <f t="shared" si="4"/>
        <v>-0.97777777777777775</v>
      </c>
      <c r="J24" s="25">
        <f t="shared" si="4"/>
        <v>-0.97037037037037033</v>
      </c>
      <c r="K24" s="25">
        <f t="shared" si="4"/>
        <v>-0.96296296296296291</v>
      </c>
      <c r="L24" s="25">
        <f t="shared" si="4"/>
        <v>-0.9555555555555556</v>
      </c>
      <c r="M24" s="25">
        <f t="shared" si="4"/>
        <v>-0.94814814814814818</v>
      </c>
      <c r="N24" s="25">
        <f t="shared" si="4"/>
        <v>-0.94074074074074077</v>
      </c>
      <c r="O24" s="25">
        <f t="shared" si="4"/>
        <v>-0.93333333333333335</v>
      </c>
      <c r="P24" s="25">
        <f t="shared" si="4"/>
        <v>-0.92592592592592593</v>
      </c>
    </row>
    <row r="25" spans="2:17" x14ac:dyDescent="0.2">
      <c r="F25" s="25">
        <v>0.15</v>
      </c>
      <c r="G25" s="25">
        <f t="shared" si="4"/>
        <v>-0.97777777777777775</v>
      </c>
      <c r="H25" s="25">
        <f t="shared" si="4"/>
        <v>-0.9555555555555556</v>
      </c>
      <c r="I25" s="25">
        <f t="shared" si="4"/>
        <v>-0.93333333333333335</v>
      </c>
      <c r="J25" s="25">
        <f t="shared" si="4"/>
        <v>-0.91111111111111109</v>
      </c>
      <c r="K25" s="25">
        <f t="shared" si="4"/>
        <v>-0.88888888888888884</v>
      </c>
      <c r="L25" s="25">
        <f t="shared" si="4"/>
        <v>-0.8666666666666667</v>
      </c>
      <c r="M25" s="25">
        <f t="shared" si="4"/>
        <v>-0.84444444444444444</v>
      </c>
      <c r="N25" s="25">
        <f t="shared" si="4"/>
        <v>-0.82222222222222219</v>
      </c>
      <c r="O25" s="25">
        <f t="shared" si="4"/>
        <v>-0.8</v>
      </c>
      <c r="P25" s="25">
        <f t="shared" si="4"/>
        <v>-0.77777777777777779</v>
      </c>
    </row>
    <row r="26" spans="2:17" x14ac:dyDescent="0.2">
      <c r="B26" s="26" t="s">
        <v>1</v>
      </c>
      <c r="F26" s="25">
        <v>0.2</v>
      </c>
      <c r="G26" s="25">
        <f t="shared" si="4"/>
        <v>-0.97037037037037033</v>
      </c>
      <c r="H26" s="25">
        <f t="shared" si="4"/>
        <v>-0.94074074074074077</v>
      </c>
      <c r="I26" s="25">
        <f t="shared" si="4"/>
        <v>-0.91111111111111109</v>
      </c>
      <c r="J26" s="25">
        <f t="shared" si="4"/>
        <v>-0.88148148148148153</v>
      </c>
      <c r="K26" s="25">
        <f t="shared" si="4"/>
        <v>-0.85185185185185186</v>
      </c>
      <c r="L26" s="25">
        <f t="shared" si="4"/>
        <v>-0.82222222222222219</v>
      </c>
      <c r="M26" s="25">
        <f t="shared" si="4"/>
        <v>-0.79259259259259263</v>
      </c>
      <c r="N26" s="25">
        <f t="shared" si="4"/>
        <v>-0.76296296296296295</v>
      </c>
      <c r="O26" s="25">
        <f t="shared" si="4"/>
        <v>-0.73333333333333328</v>
      </c>
      <c r="P26" s="25">
        <f t="shared" si="4"/>
        <v>-0.70370370370370372</v>
      </c>
    </row>
    <row r="27" spans="2:17" x14ac:dyDescent="0.2">
      <c r="B27" s="34" t="s">
        <v>101</v>
      </c>
      <c r="C27" s="33">
        <f>C24-(C24*C21)</f>
        <v>103.236</v>
      </c>
      <c r="F27" s="25">
        <v>0.25</v>
      </c>
      <c r="G27" s="25">
        <f t="shared" si="4"/>
        <v>-0.96296296296296291</v>
      </c>
      <c r="H27" s="25">
        <f t="shared" si="4"/>
        <v>-0.92592592592592593</v>
      </c>
      <c r="I27" s="25">
        <f t="shared" si="4"/>
        <v>-0.88888888888888884</v>
      </c>
      <c r="J27" s="25">
        <f t="shared" si="4"/>
        <v>-0.85185185185185186</v>
      </c>
      <c r="K27" s="25">
        <f t="shared" si="4"/>
        <v>-0.81481481481481477</v>
      </c>
      <c r="L27" s="25">
        <f t="shared" si="4"/>
        <v>-0.77777777777777779</v>
      </c>
      <c r="M27" s="25">
        <f t="shared" si="4"/>
        <v>-0.7407407407407407</v>
      </c>
      <c r="N27" s="25">
        <f t="shared" si="4"/>
        <v>-0.70370370370370372</v>
      </c>
      <c r="O27" s="25">
        <f t="shared" si="4"/>
        <v>-0.66666666666666663</v>
      </c>
      <c r="P27" s="25">
        <f t="shared" si="4"/>
        <v>-0.62962962962962965</v>
      </c>
    </row>
    <row r="28" spans="2:17" ht="15" customHeight="1" x14ac:dyDescent="0.2">
      <c r="B28" s="34" t="s">
        <v>102</v>
      </c>
      <c r="C28" s="33">
        <f>C24-C27</f>
        <v>16.763999999999996</v>
      </c>
      <c r="F28" s="25">
        <v>0.3</v>
      </c>
      <c r="G28" s="25">
        <f t="shared" si="4"/>
        <v>-0.9555555555555556</v>
      </c>
      <c r="H28" s="25">
        <f t="shared" si="4"/>
        <v>-0.91111111111111109</v>
      </c>
      <c r="I28" s="25">
        <f t="shared" si="4"/>
        <v>-0.8666666666666667</v>
      </c>
      <c r="J28" s="25">
        <f t="shared" si="4"/>
        <v>-0.82222222222222219</v>
      </c>
      <c r="K28" s="25">
        <f t="shared" si="4"/>
        <v>-0.77777777777777779</v>
      </c>
      <c r="L28" s="25">
        <f t="shared" si="4"/>
        <v>-0.73333333333333328</v>
      </c>
      <c r="M28" s="25">
        <f t="shared" si="4"/>
        <v>-0.68888888888888888</v>
      </c>
      <c r="N28" s="25">
        <f t="shared" si="4"/>
        <v>-0.64444444444444449</v>
      </c>
      <c r="O28" s="25">
        <f t="shared" si="4"/>
        <v>-0.6</v>
      </c>
      <c r="P28" s="25">
        <f t="shared" si="4"/>
        <v>-0.55555555555555558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5985000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  <c r="E37" s="18" t="s">
        <v>105</v>
      </c>
    </row>
    <row r="38" spans="1:1103" x14ac:dyDescent="0.2">
      <c r="B38" s="1" t="s">
        <v>145</v>
      </c>
      <c r="C38" s="72">
        <f>D38/C12</f>
        <v>59.717084786423342</v>
      </c>
      <c r="D38" s="72">
        <f>SUM(C64:V64)</f>
        <v>268.72688153890505</v>
      </c>
      <c r="E38" s="22" t="s">
        <v>108</v>
      </c>
    </row>
    <row r="39" spans="1:1103" x14ac:dyDescent="0.2">
      <c r="B39" s="1" t="s">
        <v>147</v>
      </c>
      <c r="C39" s="72">
        <f>D39/C12</f>
        <v>167.41566296842154</v>
      </c>
      <c r="D39" s="72">
        <f>SUM(C64:ALO64)</f>
        <v>753.37048335789689</v>
      </c>
      <c r="E39" s="22" t="s">
        <v>108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x14ac:dyDescent="0.2">
      <c r="B41" s="60" t="s">
        <v>138</v>
      </c>
      <c r="C41" s="58">
        <f>D41/C12</f>
        <v>6.0778337037714528E-2</v>
      </c>
      <c r="D41" s="58">
        <f>SUM(C62:V62)</f>
        <v>0.27350251666971537</v>
      </c>
      <c r="E41" s="22" t="s">
        <v>143</v>
      </c>
    </row>
    <row r="42" spans="1:1103" x14ac:dyDescent="0.2">
      <c r="B42" s="60" t="s">
        <v>138</v>
      </c>
      <c r="C42" s="58">
        <f>D42/C12</f>
        <v>1.2342157835984333</v>
      </c>
      <c r="D42" s="58">
        <f>SUM(C62:ALO62)</f>
        <v>5.5539710261929498</v>
      </c>
      <c r="E42" s="22" t="s">
        <v>143</v>
      </c>
    </row>
    <row r="43" spans="1:1103" x14ac:dyDescent="0.2">
      <c r="B43" s="18"/>
    </row>
    <row r="44" spans="1:1103" x14ac:dyDescent="0.2">
      <c r="B44" s="60" t="s">
        <v>138</v>
      </c>
      <c r="C44" s="59">
        <f>C41*2000</f>
        <v>121.55667407542906</v>
      </c>
      <c r="D44" s="59">
        <f>D41*2000</f>
        <v>547.00503333943072</v>
      </c>
      <c r="E44" s="22" t="s">
        <v>142</v>
      </c>
    </row>
    <row r="45" spans="1:1103" x14ac:dyDescent="0.2">
      <c r="B45" s="60" t="s">
        <v>138</v>
      </c>
      <c r="C45" s="59">
        <f>C42*2000</f>
        <v>2468.4315671968666</v>
      </c>
      <c r="D45" s="59">
        <f>D42*2000</f>
        <v>11107.942052385899</v>
      </c>
      <c r="E45" s="22" t="s">
        <v>142</v>
      </c>
    </row>
    <row r="46" spans="1:1103" x14ac:dyDescent="0.2">
      <c r="B46" s="68"/>
      <c r="C46" s="69"/>
      <c r="D46" s="69"/>
      <c r="E46" s="22"/>
    </row>
    <row r="47" spans="1:1103" x14ac:dyDescent="0.2">
      <c r="B47" s="60" t="s">
        <v>138</v>
      </c>
      <c r="C47" s="59">
        <f>C44/2.205</f>
        <v>55.127743344865785</v>
      </c>
      <c r="D47" s="59">
        <f>D44/2.205</f>
        <v>248.07484505189601</v>
      </c>
      <c r="E47" s="22" t="s">
        <v>141</v>
      </c>
    </row>
    <row r="48" spans="1:1103" x14ac:dyDescent="0.2">
      <c r="B48" s="60" t="s">
        <v>138</v>
      </c>
      <c r="C48" s="59">
        <f>C45/2.205</f>
        <v>1119.4700985019804</v>
      </c>
      <c r="D48" s="59">
        <f>D45/2.205</f>
        <v>5037.615443258911</v>
      </c>
      <c r="E48" s="22" t="s">
        <v>144</v>
      </c>
    </row>
    <row r="49" spans="1:1103" x14ac:dyDescent="0.2">
      <c r="B49" s="18"/>
    </row>
    <row r="51" spans="1:1103" ht="15.75" customHeight="1" x14ac:dyDescent="0.2">
      <c r="A51" s="6"/>
      <c r="B51" s="34" t="s">
        <v>38</v>
      </c>
      <c r="C51" s="44">
        <f>'Master Sheet'!AG19</f>
        <v>0.02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</row>
    <row r="52" spans="1:1103" ht="15.75" customHeight="1" x14ac:dyDescent="0.2">
      <c r="A52" s="6"/>
      <c r="B52" s="34" t="s">
        <v>39</v>
      </c>
      <c r="C52" s="44">
        <f>'Master Sheet'!AG$23</f>
        <v>0.8</v>
      </c>
      <c r="D52" s="6" t="s">
        <v>73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</row>
    <row r="53" spans="1:1103" ht="15.75" customHeight="1" x14ac:dyDescent="0.2">
      <c r="A53" s="6"/>
      <c r="B53" s="34" t="s">
        <v>40</v>
      </c>
      <c r="C53" s="45">
        <f>'Master Sheet'!AG$24</f>
        <v>2.2520000000000001E-3</v>
      </c>
      <c r="D53" s="17" t="s">
        <v>199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</row>
    <row r="54" spans="1:1103" ht="15.75" customHeight="1" x14ac:dyDescent="0.2">
      <c r="A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</row>
    <row r="55" spans="1:1103" ht="15.75" customHeight="1" x14ac:dyDescent="0.2">
      <c r="A55" s="6"/>
      <c r="B55" s="2" t="s">
        <v>42</v>
      </c>
      <c r="C55" s="10" t="s">
        <v>43</v>
      </c>
      <c r="D55" s="40">
        <f>C28</f>
        <v>16.763999999999996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</row>
    <row r="56" spans="1:1103" ht="15.75" customHeight="1" x14ac:dyDescent="0.2">
      <c r="A56" s="6"/>
      <c r="B56" s="6"/>
      <c r="C56" s="10" t="s">
        <v>39</v>
      </c>
      <c r="D56" s="41">
        <f>C52</f>
        <v>0.8</v>
      </c>
      <c r="E56" s="6"/>
      <c r="F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</row>
    <row r="57" spans="1:1103" ht="15.75" customHeight="1" x14ac:dyDescent="0.2">
      <c r="A57" s="6"/>
      <c r="B57" s="6"/>
      <c r="C57" s="6"/>
      <c r="D57" s="6"/>
      <c r="E57" s="6"/>
      <c r="F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</row>
    <row r="58" spans="1:1103" ht="15.75" customHeight="1" x14ac:dyDescent="0.2">
      <c r="A58" s="6"/>
      <c r="B58" s="6" t="s">
        <v>44</v>
      </c>
      <c r="C58" s="65" t="s">
        <v>155</v>
      </c>
      <c r="D58" s="40">
        <f>D55*D56</f>
        <v>13.411199999999997</v>
      </c>
      <c r="E58" s="6"/>
      <c r="F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</row>
    <row r="59" spans="1:1103" ht="15.75" customHeight="1" x14ac:dyDescent="0.2">
      <c r="A59" s="6"/>
      <c r="B59" s="6" t="s">
        <v>45</v>
      </c>
      <c r="C59" s="66" t="s">
        <v>155</v>
      </c>
      <c r="D59" s="71">
        <f>CX63</f>
        <v>13.410450795315686</v>
      </c>
      <c r="E59" s="6" t="s">
        <v>46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</row>
    <row r="61" spans="1:1103" ht="15.75" customHeight="1" x14ac:dyDescent="0.2">
      <c r="A61" s="6"/>
      <c r="B61" s="6" t="s">
        <v>35</v>
      </c>
      <c r="C61" s="7">
        <v>1</v>
      </c>
      <c r="D61" s="7">
        <f t="shared" ref="D61:BO61" si="5">C61+1</f>
        <v>2</v>
      </c>
      <c r="E61" s="7">
        <f t="shared" si="5"/>
        <v>3</v>
      </c>
      <c r="F61" s="7">
        <f t="shared" si="5"/>
        <v>4</v>
      </c>
      <c r="G61" s="7">
        <f t="shared" si="5"/>
        <v>5</v>
      </c>
      <c r="H61" s="7">
        <f t="shared" si="5"/>
        <v>6</v>
      </c>
      <c r="I61" s="7">
        <f t="shared" si="5"/>
        <v>7</v>
      </c>
      <c r="J61" s="7">
        <f t="shared" si="5"/>
        <v>8</v>
      </c>
      <c r="K61" s="7">
        <f t="shared" si="5"/>
        <v>9</v>
      </c>
      <c r="L61" s="7">
        <f t="shared" si="5"/>
        <v>10</v>
      </c>
      <c r="M61" s="7">
        <f t="shared" si="5"/>
        <v>11</v>
      </c>
      <c r="N61" s="7">
        <f t="shared" si="5"/>
        <v>12</v>
      </c>
      <c r="O61" s="7">
        <f t="shared" si="5"/>
        <v>13</v>
      </c>
      <c r="P61" s="7">
        <f t="shared" si="5"/>
        <v>14</v>
      </c>
      <c r="Q61" s="7">
        <f t="shared" si="5"/>
        <v>15</v>
      </c>
      <c r="R61" s="7">
        <f t="shared" si="5"/>
        <v>16</v>
      </c>
      <c r="S61" s="7">
        <f t="shared" si="5"/>
        <v>17</v>
      </c>
      <c r="T61" s="7">
        <f t="shared" si="5"/>
        <v>18</v>
      </c>
      <c r="U61" s="7">
        <f t="shared" si="5"/>
        <v>19</v>
      </c>
      <c r="V61" s="7">
        <f t="shared" si="5"/>
        <v>20</v>
      </c>
      <c r="W61" s="7">
        <f t="shared" si="5"/>
        <v>21</v>
      </c>
      <c r="X61" s="7">
        <f t="shared" si="5"/>
        <v>22</v>
      </c>
      <c r="Y61" s="7">
        <f t="shared" si="5"/>
        <v>23</v>
      </c>
      <c r="Z61" s="7">
        <f t="shared" si="5"/>
        <v>24</v>
      </c>
      <c r="AA61" s="7">
        <f t="shared" si="5"/>
        <v>25</v>
      </c>
      <c r="AB61" s="7">
        <f t="shared" si="5"/>
        <v>26</v>
      </c>
      <c r="AC61" s="7">
        <f t="shared" si="5"/>
        <v>27</v>
      </c>
      <c r="AD61" s="7">
        <f t="shared" si="5"/>
        <v>28</v>
      </c>
      <c r="AE61" s="7">
        <f t="shared" si="5"/>
        <v>29</v>
      </c>
      <c r="AF61" s="7">
        <f t="shared" si="5"/>
        <v>30</v>
      </c>
      <c r="AG61" s="7">
        <f t="shared" si="5"/>
        <v>31</v>
      </c>
      <c r="AH61" s="7">
        <f t="shared" si="5"/>
        <v>32</v>
      </c>
      <c r="AI61" s="7">
        <f t="shared" si="5"/>
        <v>33</v>
      </c>
      <c r="AJ61" s="7">
        <f t="shared" si="5"/>
        <v>34</v>
      </c>
      <c r="AK61" s="7">
        <f t="shared" si="5"/>
        <v>35</v>
      </c>
      <c r="AL61" s="7">
        <f t="shared" si="5"/>
        <v>36</v>
      </c>
      <c r="AM61" s="7">
        <f t="shared" si="5"/>
        <v>37</v>
      </c>
      <c r="AN61" s="7">
        <f t="shared" si="5"/>
        <v>38</v>
      </c>
      <c r="AO61" s="7">
        <f t="shared" si="5"/>
        <v>39</v>
      </c>
      <c r="AP61" s="7">
        <f t="shared" si="5"/>
        <v>40</v>
      </c>
      <c r="AQ61" s="7">
        <f t="shared" si="5"/>
        <v>41</v>
      </c>
      <c r="AR61" s="7">
        <f t="shared" si="5"/>
        <v>42</v>
      </c>
      <c r="AS61" s="7">
        <f t="shared" si="5"/>
        <v>43</v>
      </c>
      <c r="AT61" s="7">
        <f t="shared" si="5"/>
        <v>44</v>
      </c>
      <c r="AU61" s="7">
        <f t="shared" si="5"/>
        <v>45</v>
      </c>
      <c r="AV61" s="7">
        <f t="shared" si="5"/>
        <v>46</v>
      </c>
      <c r="AW61" s="7">
        <f t="shared" si="5"/>
        <v>47</v>
      </c>
      <c r="AX61" s="7">
        <f t="shared" si="5"/>
        <v>48</v>
      </c>
      <c r="AY61" s="7">
        <f t="shared" si="5"/>
        <v>49</v>
      </c>
      <c r="AZ61" s="7">
        <f t="shared" si="5"/>
        <v>50</v>
      </c>
      <c r="BA61" s="7">
        <f t="shared" si="5"/>
        <v>51</v>
      </c>
      <c r="BB61" s="7">
        <f t="shared" si="5"/>
        <v>52</v>
      </c>
      <c r="BC61" s="7">
        <f t="shared" si="5"/>
        <v>53</v>
      </c>
      <c r="BD61" s="7">
        <f t="shared" si="5"/>
        <v>54</v>
      </c>
      <c r="BE61" s="7">
        <f t="shared" si="5"/>
        <v>55</v>
      </c>
      <c r="BF61" s="7">
        <f t="shared" si="5"/>
        <v>56</v>
      </c>
      <c r="BG61" s="7">
        <f t="shared" si="5"/>
        <v>57</v>
      </c>
      <c r="BH61" s="7">
        <f t="shared" si="5"/>
        <v>58</v>
      </c>
      <c r="BI61" s="7">
        <f t="shared" si="5"/>
        <v>59</v>
      </c>
      <c r="BJ61" s="7">
        <f t="shared" si="5"/>
        <v>60</v>
      </c>
      <c r="BK61" s="7">
        <f t="shared" si="5"/>
        <v>61</v>
      </c>
      <c r="BL61" s="7">
        <f t="shared" si="5"/>
        <v>62</v>
      </c>
      <c r="BM61" s="7">
        <f t="shared" si="5"/>
        <v>63</v>
      </c>
      <c r="BN61" s="7">
        <f t="shared" si="5"/>
        <v>64</v>
      </c>
      <c r="BO61" s="7">
        <f t="shared" si="5"/>
        <v>65</v>
      </c>
      <c r="BP61" s="7">
        <f t="shared" ref="BP61:EA61" si="6">BO61+1</f>
        <v>66</v>
      </c>
      <c r="BQ61" s="7">
        <f t="shared" si="6"/>
        <v>67</v>
      </c>
      <c r="BR61" s="7">
        <f t="shared" si="6"/>
        <v>68</v>
      </c>
      <c r="BS61" s="7">
        <f t="shared" si="6"/>
        <v>69</v>
      </c>
      <c r="BT61" s="7">
        <f t="shared" si="6"/>
        <v>70</v>
      </c>
      <c r="BU61" s="7">
        <f t="shared" si="6"/>
        <v>71</v>
      </c>
      <c r="BV61" s="7">
        <f t="shared" si="6"/>
        <v>72</v>
      </c>
      <c r="BW61" s="7">
        <f t="shared" si="6"/>
        <v>73</v>
      </c>
      <c r="BX61" s="7">
        <f t="shared" si="6"/>
        <v>74</v>
      </c>
      <c r="BY61" s="7">
        <f t="shared" si="6"/>
        <v>75</v>
      </c>
      <c r="BZ61" s="7">
        <f t="shared" si="6"/>
        <v>76</v>
      </c>
      <c r="CA61" s="7">
        <f t="shared" si="6"/>
        <v>77</v>
      </c>
      <c r="CB61" s="7">
        <f t="shared" si="6"/>
        <v>78</v>
      </c>
      <c r="CC61" s="7">
        <f t="shared" si="6"/>
        <v>79</v>
      </c>
      <c r="CD61" s="7">
        <f t="shared" si="6"/>
        <v>80</v>
      </c>
      <c r="CE61" s="7">
        <f t="shared" si="6"/>
        <v>81</v>
      </c>
      <c r="CF61" s="7">
        <f t="shared" si="6"/>
        <v>82</v>
      </c>
      <c r="CG61" s="7">
        <f t="shared" si="6"/>
        <v>83</v>
      </c>
      <c r="CH61" s="7">
        <f t="shared" si="6"/>
        <v>84</v>
      </c>
      <c r="CI61" s="7">
        <f t="shared" si="6"/>
        <v>85</v>
      </c>
      <c r="CJ61" s="7">
        <f t="shared" si="6"/>
        <v>86</v>
      </c>
      <c r="CK61" s="7">
        <f t="shared" si="6"/>
        <v>87</v>
      </c>
      <c r="CL61" s="7">
        <f t="shared" si="6"/>
        <v>88</v>
      </c>
      <c r="CM61" s="7">
        <f t="shared" si="6"/>
        <v>89</v>
      </c>
      <c r="CN61" s="7">
        <f t="shared" si="6"/>
        <v>90</v>
      </c>
      <c r="CO61" s="7">
        <f t="shared" si="6"/>
        <v>91</v>
      </c>
      <c r="CP61" s="7">
        <f t="shared" si="6"/>
        <v>92</v>
      </c>
      <c r="CQ61" s="7">
        <f t="shared" si="6"/>
        <v>93</v>
      </c>
      <c r="CR61" s="7">
        <f t="shared" si="6"/>
        <v>94</v>
      </c>
      <c r="CS61" s="7">
        <f t="shared" si="6"/>
        <v>95</v>
      </c>
      <c r="CT61" s="7">
        <f t="shared" si="6"/>
        <v>96</v>
      </c>
      <c r="CU61" s="7">
        <f t="shared" si="6"/>
        <v>97</v>
      </c>
      <c r="CV61" s="7">
        <f t="shared" si="6"/>
        <v>98</v>
      </c>
      <c r="CW61" s="7">
        <f t="shared" si="6"/>
        <v>99</v>
      </c>
      <c r="CX61" s="7">
        <f t="shared" si="6"/>
        <v>100</v>
      </c>
      <c r="CY61" s="7">
        <f t="shared" si="6"/>
        <v>101</v>
      </c>
      <c r="CZ61" s="7">
        <f t="shared" si="6"/>
        <v>102</v>
      </c>
      <c r="DA61" s="7">
        <f t="shared" si="6"/>
        <v>103</v>
      </c>
      <c r="DB61" s="7">
        <f t="shared" si="6"/>
        <v>104</v>
      </c>
      <c r="DC61" s="7">
        <f t="shared" si="6"/>
        <v>105</v>
      </c>
      <c r="DD61" s="7">
        <f t="shared" si="6"/>
        <v>106</v>
      </c>
      <c r="DE61" s="7">
        <f t="shared" si="6"/>
        <v>107</v>
      </c>
      <c r="DF61" s="7">
        <f t="shared" si="6"/>
        <v>108</v>
      </c>
      <c r="DG61" s="7">
        <f t="shared" si="6"/>
        <v>109</v>
      </c>
      <c r="DH61" s="7">
        <f t="shared" si="6"/>
        <v>110</v>
      </c>
      <c r="DI61" s="7">
        <f t="shared" si="6"/>
        <v>111</v>
      </c>
      <c r="DJ61" s="7">
        <f t="shared" si="6"/>
        <v>112</v>
      </c>
      <c r="DK61" s="7">
        <f t="shared" si="6"/>
        <v>113</v>
      </c>
      <c r="DL61" s="7">
        <f t="shared" si="6"/>
        <v>114</v>
      </c>
      <c r="DM61" s="7">
        <f t="shared" si="6"/>
        <v>115</v>
      </c>
      <c r="DN61" s="7">
        <f t="shared" si="6"/>
        <v>116</v>
      </c>
      <c r="DO61" s="7">
        <f t="shared" si="6"/>
        <v>117</v>
      </c>
      <c r="DP61" s="7">
        <f t="shared" si="6"/>
        <v>118</v>
      </c>
      <c r="DQ61" s="7">
        <f t="shared" si="6"/>
        <v>119</v>
      </c>
      <c r="DR61" s="7">
        <f t="shared" si="6"/>
        <v>120</v>
      </c>
      <c r="DS61" s="7">
        <f t="shared" si="6"/>
        <v>121</v>
      </c>
      <c r="DT61" s="7">
        <f t="shared" si="6"/>
        <v>122</v>
      </c>
      <c r="DU61" s="7">
        <f t="shared" si="6"/>
        <v>123</v>
      </c>
      <c r="DV61" s="7">
        <f t="shared" si="6"/>
        <v>124</v>
      </c>
      <c r="DW61" s="7">
        <f t="shared" si="6"/>
        <v>125</v>
      </c>
      <c r="DX61" s="7">
        <f t="shared" si="6"/>
        <v>126</v>
      </c>
      <c r="DY61" s="7">
        <f t="shared" si="6"/>
        <v>127</v>
      </c>
      <c r="DZ61" s="7">
        <f t="shared" si="6"/>
        <v>128</v>
      </c>
      <c r="EA61" s="7">
        <f t="shared" si="6"/>
        <v>129</v>
      </c>
      <c r="EB61" s="7">
        <f t="shared" ref="EB61:GM61" si="7">EA61+1</f>
        <v>130</v>
      </c>
      <c r="EC61" s="7">
        <f t="shared" si="7"/>
        <v>131</v>
      </c>
      <c r="ED61" s="7">
        <f t="shared" si="7"/>
        <v>132</v>
      </c>
      <c r="EE61" s="7">
        <f t="shared" si="7"/>
        <v>133</v>
      </c>
      <c r="EF61" s="7">
        <f t="shared" si="7"/>
        <v>134</v>
      </c>
      <c r="EG61" s="7">
        <f t="shared" si="7"/>
        <v>135</v>
      </c>
      <c r="EH61" s="7">
        <f t="shared" si="7"/>
        <v>136</v>
      </c>
      <c r="EI61" s="7">
        <f t="shared" si="7"/>
        <v>137</v>
      </c>
      <c r="EJ61" s="7">
        <f t="shared" si="7"/>
        <v>138</v>
      </c>
      <c r="EK61" s="7">
        <f t="shared" si="7"/>
        <v>139</v>
      </c>
      <c r="EL61" s="7">
        <f t="shared" si="7"/>
        <v>140</v>
      </c>
      <c r="EM61" s="7">
        <f t="shared" si="7"/>
        <v>141</v>
      </c>
      <c r="EN61" s="7">
        <f t="shared" si="7"/>
        <v>142</v>
      </c>
      <c r="EO61" s="7">
        <f t="shared" si="7"/>
        <v>143</v>
      </c>
      <c r="EP61" s="7">
        <f t="shared" si="7"/>
        <v>144</v>
      </c>
      <c r="EQ61" s="7">
        <f t="shared" si="7"/>
        <v>145</v>
      </c>
      <c r="ER61" s="7">
        <f t="shared" si="7"/>
        <v>146</v>
      </c>
      <c r="ES61" s="7">
        <f t="shared" si="7"/>
        <v>147</v>
      </c>
      <c r="ET61" s="7">
        <f t="shared" si="7"/>
        <v>148</v>
      </c>
      <c r="EU61" s="7">
        <f t="shared" si="7"/>
        <v>149</v>
      </c>
      <c r="EV61" s="7">
        <f t="shared" si="7"/>
        <v>150</v>
      </c>
      <c r="EW61" s="7">
        <f t="shared" si="7"/>
        <v>151</v>
      </c>
      <c r="EX61" s="7">
        <f t="shared" si="7"/>
        <v>152</v>
      </c>
      <c r="EY61" s="7">
        <f t="shared" si="7"/>
        <v>153</v>
      </c>
      <c r="EZ61" s="7">
        <f t="shared" si="7"/>
        <v>154</v>
      </c>
      <c r="FA61" s="7">
        <f t="shared" si="7"/>
        <v>155</v>
      </c>
      <c r="FB61" s="7">
        <f t="shared" si="7"/>
        <v>156</v>
      </c>
      <c r="FC61" s="7">
        <f t="shared" si="7"/>
        <v>157</v>
      </c>
      <c r="FD61" s="7">
        <f t="shared" si="7"/>
        <v>158</v>
      </c>
      <c r="FE61" s="7">
        <f t="shared" si="7"/>
        <v>159</v>
      </c>
      <c r="FF61" s="7">
        <f t="shared" si="7"/>
        <v>160</v>
      </c>
      <c r="FG61" s="7">
        <f t="shared" si="7"/>
        <v>161</v>
      </c>
      <c r="FH61" s="7">
        <f t="shared" si="7"/>
        <v>162</v>
      </c>
      <c r="FI61" s="7">
        <f t="shared" si="7"/>
        <v>163</v>
      </c>
      <c r="FJ61" s="7">
        <f t="shared" si="7"/>
        <v>164</v>
      </c>
      <c r="FK61" s="7">
        <f t="shared" si="7"/>
        <v>165</v>
      </c>
      <c r="FL61" s="7">
        <f t="shared" si="7"/>
        <v>166</v>
      </c>
      <c r="FM61" s="7">
        <f t="shared" si="7"/>
        <v>167</v>
      </c>
      <c r="FN61" s="7">
        <f t="shared" si="7"/>
        <v>168</v>
      </c>
      <c r="FO61" s="7">
        <f t="shared" si="7"/>
        <v>169</v>
      </c>
      <c r="FP61" s="7">
        <f t="shared" si="7"/>
        <v>170</v>
      </c>
      <c r="FQ61" s="7">
        <f t="shared" si="7"/>
        <v>171</v>
      </c>
      <c r="FR61" s="7">
        <f t="shared" si="7"/>
        <v>172</v>
      </c>
      <c r="FS61" s="7">
        <f t="shared" si="7"/>
        <v>173</v>
      </c>
      <c r="FT61" s="7">
        <f t="shared" si="7"/>
        <v>174</v>
      </c>
      <c r="FU61" s="7">
        <f t="shared" si="7"/>
        <v>175</v>
      </c>
      <c r="FV61" s="7">
        <f t="shared" si="7"/>
        <v>176</v>
      </c>
      <c r="FW61" s="7">
        <f t="shared" si="7"/>
        <v>177</v>
      </c>
      <c r="FX61" s="7">
        <f t="shared" si="7"/>
        <v>178</v>
      </c>
      <c r="FY61" s="7">
        <f t="shared" si="7"/>
        <v>179</v>
      </c>
      <c r="FZ61" s="7">
        <f t="shared" si="7"/>
        <v>180</v>
      </c>
      <c r="GA61" s="7">
        <f t="shared" si="7"/>
        <v>181</v>
      </c>
      <c r="GB61" s="7">
        <f t="shared" si="7"/>
        <v>182</v>
      </c>
      <c r="GC61" s="7">
        <f t="shared" si="7"/>
        <v>183</v>
      </c>
      <c r="GD61" s="7">
        <f t="shared" si="7"/>
        <v>184</v>
      </c>
      <c r="GE61" s="7">
        <f t="shared" si="7"/>
        <v>185</v>
      </c>
      <c r="GF61" s="7">
        <f t="shared" si="7"/>
        <v>186</v>
      </c>
      <c r="GG61" s="7">
        <f t="shared" si="7"/>
        <v>187</v>
      </c>
      <c r="GH61" s="7">
        <f t="shared" si="7"/>
        <v>188</v>
      </c>
      <c r="GI61" s="7">
        <f t="shared" si="7"/>
        <v>189</v>
      </c>
      <c r="GJ61" s="7">
        <f t="shared" si="7"/>
        <v>190</v>
      </c>
      <c r="GK61" s="7">
        <f t="shared" si="7"/>
        <v>191</v>
      </c>
      <c r="GL61" s="7">
        <f t="shared" si="7"/>
        <v>192</v>
      </c>
      <c r="GM61" s="7">
        <f t="shared" si="7"/>
        <v>193</v>
      </c>
      <c r="GN61" s="7">
        <f t="shared" ref="GN61:IY61" si="8">GM61+1</f>
        <v>194</v>
      </c>
      <c r="GO61" s="7">
        <f t="shared" si="8"/>
        <v>195</v>
      </c>
      <c r="GP61" s="7">
        <f t="shared" si="8"/>
        <v>196</v>
      </c>
      <c r="GQ61" s="7">
        <f t="shared" si="8"/>
        <v>197</v>
      </c>
      <c r="GR61" s="7">
        <f t="shared" si="8"/>
        <v>198</v>
      </c>
      <c r="GS61" s="7">
        <f t="shared" si="8"/>
        <v>199</v>
      </c>
      <c r="GT61" s="7">
        <f t="shared" si="8"/>
        <v>200</v>
      </c>
      <c r="GU61" s="7">
        <f t="shared" si="8"/>
        <v>201</v>
      </c>
      <c r="GV61" s="7">
        <f t="shared" si="8"/>
        <v>202</v>
      </c>
      <c r="GW61" s="7">
        <f t="shared" si="8"/>
        <v>203</v>
      </c>
      <c r="GX61" s="7">
        <f t="shared" si="8"/>
        <v>204</v>
      </c>
      <c r="GY61" s="7">
        <f t="shared" si="8"/>
        <v>205</v>
      </c>
      <c r="GZ61" s="7">
        <f t="shared" si="8"/>
        <v>206</v>
      </c>
      <c r="HA61" s="7">
        <f t="shared" si="8"/>
        <v>207</v>
      </c>
      <c r="HB61" s="7">
        <f t="shared" si="8"/>
        <v>208</v>
      </c>
      <c r="HC61" s="7">
        <f t="shared" si="8"/>
        <v>209</v>
      </c>
      <c r="HD61" s="7">
        <f t="shared" si="8"/>
        <v>210</v>
      </c>
      <c r="HE61" s="7">
        <f t="shared" si="8"/>
        <v>211</v>
      </c>
      <c r="HF61" s="7">
        <f t="shared" si="8"/>
        <v>212</v>
      </c>
      <c r="HG61" s="7">
        <f t="shared" si="8"/>
        <v>213</v>
      </c>
      <c r="HH61" s="7">
        <f t="shared" si="8"/>
        <v>214</v>
      </c>
      <c r="HI61" s="7">
        <f t="shared" si="8"/>
        <v>215</v>
      </c>
      <c r="HJ61" s="7">
        <f t="shared" si="8"/>
        <v>216</v>
      </c>
      <c r="HK61" s="7">
        <f t="shared" si="8"/>
        <v>217</v>
      </c>
      <c r="HL61" s="7">
        <f t="shared" si="8"/>
        <v>218</v>
      </c>
      <c r="HM61" s="7">
        <f t="shared" si="8"/>
        <v>219</v>
      </c>
      <c r="HN61" s="7">
        <f t="shared" si="8"/>
        <v>220</v>
      </c>
      <c r="HO61" s="7">
        <f t="shared" si="8"/>
        <v>221</v>
      </c>
      <c r="HP61" s="7">
        <f t="shared" si="8"/>
        <v>222</v>
      </c>
      <c r="HQ61" s="7">
        <f t="shared" si="8"/>
        <v>223</v>
      </c>
      <c r="HR61" s="7">
        <f t="shared" si="8"/>
        <v>224</v>
      </c>
      <c r="HS61" s="7">
        <f t="shared" si="8"/>
        <v>225</v>
      </c>
      <c r="HT61" s="7">
        <f t="shared" si="8"/>
        <v>226</v>
      </c>
      <c r="HU61" s="7">
        <f t="shared" si="8"/>
        <v>227</v>
      </c>
      <c r="HV61" s="7">
        <f t="shared" si="8"/>
        <v>228</v>
      </c>
      <c r="HW61" s="7">
        <f t="shared" si="8"/>
        <v>229</v>
      </c>
      <c r="HX61" s="7">
        <f t="shared" si="8"/>
        <v>230</v>
      </c>
      <c r="HY61" s="7">
        <f t="shared" si="8"/>
        <v>231</v>
      </c>
      <c r="HZ61" s="7">
        <f t="shared" si="8"/>
        <v>232</v>
      </c>
      <c r="IA61" s="7">
        <f t="shared" si="8"/>
        <v>233</v>
      </c>
      <c r="IB61" s="7">
        <f t="shared" si="8"/>
        <v>234</v>
      </c>
      <c r="IC61" s="7">
        <f t="shared" si="8"/>
        <v>235</v>
      </c>
      <c r="ID61" s="7">
        <f t="shared" si="8"/>
        <v>236</v>
      </c>
      <c r="IE61" s="7">
        <f t="shared" si="8"/>
        <v>237</v>
      </c>
      <c r="IF61" s="7">
        <f t="shared" si="8"/>
        <v>238</v>
      </c>
      <c r="IG61" s="7">
        <f t="shared" si="8"/>
        <v>239</v>
      </c>
      <c r="IH61" s="7">
        <f t="shared" si="8"/>
        <v>240</v>
      </c>
      <c r="II61" s="7">
        <f t="shared" si="8"/>
        <v>241</v>
      </c>
      <c r="IJ61" s="7">
        <f t="shared" si="8"/>
        <v>242</v>
      </c>
      <c r="IK61" s="7">
        <f t="shared" si="8"/>
        <v>243</v>
      </c>
      <c r="IL61" s="7">
        <f t="shared" si="8"/>
        <v>244</v>
      </c>
      <c r="IM61" s="7">
        <f t="shared" si="8"/>
        <v>245</v>
      </c>
      <c r="IN61" s="7">
        <f t="shared" si="8"/>
        <v>246</v>
      </c>
      <c r="IO61" s="7">
        <f t="shared" si="8"/>
        <v>247</v>
      </c>
      <c r="IP61" s="7">
        <f t="shared" si="8"/>
        <v>248</v>
      </c>
      <c r="IQ61" s="7">
        <f t="shared" si="8"/>
        <v>249</v>
      </c>
      <c r="IR61" s="7">
        <f t="shared" si="8"/>
        <v>250</v>
      </c>
      <c r="IS61" s="7">
        <f t="shared" si="8"/>
        <v>251</v>
      </c>
      <c r="IT61" s="7">
        <f t="shared" si="8"/>
        <v>252</v>
      </c>
      <c r="IU61" s="7">
        <f t="shared" si="8"/>
        <v>253</v>
      </c>
      <c r="IV61" s="7">
        <f t="shared" si="8"/>
        <v>254</v>
      </c>
      <c r="IW61" s="7">
        <f t="shared" si="8"/>
        <v>255</v>
      </c>
      <c r="IX61" s="7">
        <f t="shared" si="8"/>
        <v>256</v>
      </c>
      <c r="IY61" s="7">
        <f t="shared" si="8"/>
        <v>257</v>
      </c>
      <c r="IZ61" s="7">
        <f t="shared" ref="IZ61:LK61" si="9">IY61+1</f>
        <v>258</v>
      </c>
      <c r="JA61" s="7">
        <f t="shared" si="9"/>
        <v>259</v>
      </c>
      <c r="JB61" s="7">
        <f t="shared" si="9"/>
        <v>260</v>
      </c>
      <c r="JC61" s="7">
        <f t="shared" si="9"/>
        <v>261</v>
      </c>
      <c r="JD61" s="7">
        <f t="shared" si="9"/>
        <v>262</v>
      </c>
      <c r="JE61" s="7">
        <f t="shared" si="9"/>
        <v>263</v>
      </c>
      <c r="JF61" s="7">
        <f t="shared" si="9"/>
        <v>264</v>
      </c>
      <c r="JG61" s="7">
        <f t="shared" si="9"/>
        <v>265</v>
      </c>
      <c r="JH61" s="7">
        <f t="shared" si="9"/>
        <v>266</v>
      </c>
      <c r="JI61" s="7">
        <f t="shared" si="9"/>
        <v>267</v>
      </c>
      <c r="JJ61" s="7">
        <f t="shared" si="9"/>
        <v>268</v>
      </c>
      <c r="JK61" s="7">
        <f t="shared" si="9"/>
        <v>269</v>
      </c>
      <c r="JL61" s="7">
        <f t="shared" si="9"/>
        <v>270</v>
      </c>
      <c r="JM61" s="7">
        <f t="shared" si="9"/>
        <v>271</v>
      </c>
      <c r="JN61" s="7">
        <f t="shared" si="9"/>
        <v>272</v>
      </c>
      <c r="JO61" s="7">
        <f t="shared" si="9"/>
        <v>273</v>
      </c>
      <c r="JP61" s="7">
        <f t="shared" si="9"/>
        <v>274</v>
      </c>
      <c r="JQ61" s="7">
        <f t="shared" si="9"/>
        <v>275</v>
      </c>
      <c r="JR61" s="7">
        <f t="shared" si="9"/>
        <v>276</v>
      </c>
      <c r="JS61" s="7">
        <f t="shared" si="9"/>
        <v>277</v>
      </c>
      <c r="JT61" s="7">
        <f t="shared" si="9"/>
        <v>278</v>
      </c>
      <c r="JU61" s="7">
        <f t="shared" si="9"/>
        <v>279</v>
      </c>
      <c r="JV61" s="7">
        <f t="shared" si="9"/>
        <v>280</v>
      </c>
      <c r="JW61" s="7">
        <f t="shared" si="9"/>
        <v>281</v>
      </c>
      <c r="JX61" s="7">
        <f t="shared" si="9"/>
        <v>282</v>
      </c>
      <c r="JY61" s="7">
        <f t="shared" si="9"/>
        <v>283</v>
      </c>
      <c r="JZ61" s="7">
        <f t="shared" si="9"/>
        <v>284</v>
      </c>
      <c r="KA61" s="7">
        <f t="shared" si="9"/>
        <v>285</v>
      </c>
      <c r="KB61" s="7">
        <f t="shared" si="9"/>
        <v>286</v>
      </c>
      <c r="KC61" s="7">
        <f t="shared" si="9"/>
        <v>287</v>
      </c>
      <c r="KD61" s="7">
        <f t="shared" si="9"/>
        <v>288</v>
      </c>
      <c r="KE61" s="7">
        <f t="shared" si="9"/>
        <v>289</v>
      </c>
      <c r="KF61" s="7">
        <f t="shared" si="9"/>
        <v>290</v>
      </c>
      <c r="KG61" s="7">
        <f t="shared" si="9"/>
        <v>291</v>
      </c>
      <c r="KH61" s="7">
        <f t="shared" si="9"/>
        <v>292</v>
      </c>
      <c r="KI61" s="7">
        <f t="shared" si="9"/>
        <v>293</v>
      </c>
      <c r="KJ61" s="7">
        <f t="shared" si="9"/>
        <v>294</v>
      </c>
      <c r="KK61" s="7">
        <f t="shared" si="9"/>
        <v>295</v>
      </c>
      <c r="KL61" s="7">
        <f t="shared" si="9"/>
        <v>296</v>
      </c>
      <c r="KM61" s="7">
        <f t="shared" si="9"/>
        <v>297</v>
      </c>
      <c r="KN61" s="7">
        <f t="shared" si="9"/>
        <v>298</v>
      </c>
      <c r="KO61" s="7">
        <f t="shared" si="9"/>
        <v>299</v>
      </c>
      <c r="KP61" s="7">
        <f t="shared" si="9"/>
        <v>300</v>
      </c>
      <c r="KQ61" s="7">
        <f t="shared" si="9"/>
        <v>301</v>
      </c>
      <c r="KR61" s="7">
        <f t="shared" si="9"/>
        <v>302</v>
      </c>
      <c r="KS61" s="7">
        <f t="shared" si="9"/>
        <v>303</v>
      </c>
      <c r="KT61" s="7">
        <f t="shared" si="9"/>
        <v>304</v>
      </c>
      <c r="KU61" s="7">
        <f t="shared" si="9"/>
        <v>305</v>
      </c>
      <c r="KV61" s="7">
        <f t="shared" si="9"/>
        <v>306</v>
      </c>
      <c r="KW61" s="7">
        <f t="shared" si="9"/>
        <v>307</v>
      </c>
      <c r="KX61" s="7">
        <f t="shared" si="9"/>
        <v>308</v>
      </c>
      <c r="KY61" s="7">
        <f t="shared" si="9"/>
        <v>309</v>
      </c>
      <c r="KZ61" s="7">
        <f t="shared" si="9"/>
        <v>310</v>
      </c>
      <c r="LA61" s="7">
        <f t="shared" si="9"/>
        <v>311</v>
      </c>
      <c r="LB61" s="7">
        <f t="shared" si="9"/>
        <v>312</v>
      </c>
      <c r="LC61" s="7">
        <f t="shared" si="9"/>
        <v>313</v>
      </c>
      <c r="LD61" s="7">
        <f t="shared" si="9"/>
        <v>314</v>
      </c>
      <c r="LE61" s="7">
        <f t="shared" si="9"/>
        <v>315</v>
      </c>
      <c r="LF61" s="7">
        <f t="shared" si="9"/>
        <v>316</v>
      </c>
      <c r="LG61" s="7">
        <f t="shared" si="9"/>
        <v>317</v>
      </c>
      <c r="LH61" s="7">
        <f t="shared" si="9"/>
        <v>318</v>
      </c>
      <c r="LI61" s="7">
        <f t="shared" si="9"/>
        <v>319</v>
      </c>
      <c r="LJ61" s="7">
        <f t="shared" si="9"/>
        <v>320</v>
      </c>
      <c r="LK61" s="7">
        <f t="shared" si="9"/>
        <v>321</v>
      </c>
      <c r="LL61" s="7">
        <f t="shared" ref="LL61:NW61" si="10">LK61+1</f>
        <v>322</v>
      </c>
      <c r="LM61" s="7">
        <f t="shared" si="10"/>
        <v>323</v>
      </c>
      <c r="LN61" s="7">
        <f t="shared" si="10"/>
        <v>324</v>
      </c>
      <c r="LO61" s="7">
        <f t="shared" si="10"/>
        <v>325</v>
      </c>
      <c r="LP61" s="7">
        <f t="shared" si="10"/>
        <v>326</v>
      </c>
      <c r="LQ61" s="7">
        <f t="shared" si="10"/>
        <v>327</v>
      </c>
      <c r="LR61" s="7">
        <f t="shared" si="10"/>
        <v>328</v>
      </c>
      <c r="LS61" s="7">
        <f t="shared" si="10"/>
        <v>329</v>
      </c>
      <c r="LT61" s="7">
        <f t="shared" si="10"/>
        <v>330</v>
      </c>
      <c r="LU61" s="7">
        <f t="shared" si="10"/>
        <v>331</v>
      </c>
      <c r="LV61" s="7">
        <f t="shared" si="10"/>
        <v>332</v>
      </c>
      <c r="LW61" s="7">
        <f t="shared" si="10"/>
        <v>333</v>
      </c>
      <c r="LX61" s="7">
        <f t="shared" si="10"/>
        <v>334</v>
      </c>
      <c r="LY61" s="7">
        <f t="shared" si="10"/>
        <v>335</v>
      </c>
      <c r="LZ61" s="7">
        <f t="shared" si="10"/>
        <v>336</v>
      </c>
      <c r="MA61" s="7">
        <f t="shared" si="10"/>
        <v>337</v>
      </c>
      <c r="MB61" s="7">
        <f t="shared" si="10"/>
        <v>338</v>
      </c>
      <c r="MC61" s="7">
        <f t="shared" si="10"/>
        <v>339</v>
      </c>
      <c r="MD61" s="7">
        <f t="shared" si="10"/>
        <v>340</v>
      </c>
      <c r="ME61" s="7">
        <f t="shared" si="10"/>
        <v>341</v>
      </c>
      <c r="MF61" s="7">
        <f t="shared" si="10"/>
        <v>342</v>
      </c>
      <c r="MG61" s="7">
        <f t="shared" si="10"/>
        <v>343</v>
      </c>
      <c r="MH61" s="7">
        <f t="shared" si="10"/>
        <v>344</v>
      </c>
      <c r="MI61" s="7">
        <f t="shared" si="10"/>
        <v>345</v>
      </c>
      <c r="MJ61" s="7">
        <f t="shared" si="10"/>
        <v>346</v>
      </c>
      <c r="MK61" s="7">
        <f t="shared" si="10"/>
        <v>347</v>
      </c>
      <c r="ML61" s="7">
        <f t="shared" si="10"/>
        <v>348</v>
      </c>
      <c r="MM61" s="7">
        <f t="shared" si="10"/>
        <v>349</v>
      </c>
      <c r="MN61" s="7">
        <f t="shared" si="10"/>
        <v>350</v>
      </c>
      <c r="MO61" s="7">
        <f t="shared" si="10"/>
        <v>351</v>
      </c>
      <c r="MP61" s="7">
        <f t="shared" si="10"/>
        <v>352</v>
      </c>
      <c r="MQ61" s="7">
        <f t="shared" si="10"/>
        <v>353</v>
      </c>
      <c r="MR61" s="7">
        <f t="shared" si="10"/>
        <v>354</v>
      </c>
      <c r="MS61" s="7">
        <f t="shared" si="10"/>
        <v>355</v>
      </c>
      <c r="MT61" s="7">
        <f t="shared" si="10"/>
        <v>356</v>
      </c>
      <c r="MU61" s="7">
        <f t="shared" si="10"/>
        <v>357</v>
      </c>
      <c r="MV61" s="7">
        <f t="shared" si="10"/>
        <v>358</v>
      </c>
      <c r="MW61" s="7">
        <f t="shared" si="10"/>
        <v>359</v>
      </c>
      <c r="MX61" s="7">
        <f t="shared" si="10"/>
        <v>360</v>
      </c>
      <c r="MY61" s="7">
        <f t="shared" si="10"/>
        <v>361</v>
      </c>
      <c r="MZ61" s="7">
        <f t="shared" si="10"/>
        <v>362</v>
      </c>
      <c r="NA61" s="7">
        <f t="shared" si="10"/>
        <v>363</v>
      </c>
      <c r="NB61" s="7">
        <f t="shared" si="10"/>
        <v>364</v>
      </c>
      <c r="NC61" s="7">
        <f t="shared" si="10"/>
        <v>365</v>
      </c>
      <c r="ND61" s="7">
        <f t="shared" si="10"/>
        <v>366</v>
      </c>
      <c r="NE61" s="7">
        <f t="shared" si="10"/>
        <v>367</v>
      </c>
      <c r="NF61" s="7">
        <f t="shared" si="10"/>
        <v>368</v>
      </c>
      <c r="NG61" s="7">
        <f t="shared" si="10"/>
        <v>369</v>
      </c>
      <c r="NH61" s="7">
        <f t="shared" si="10"/>
        <v>370</v>
      </c>
      <c r="NI61" s="7">
        <f t="shared" si="10"/>
        <v>371</v>
      </c>
      <c r="NJ61" s="7">
        <f t="shared" si="10"/>
        <v>372</v>
      </c>
      <c r="NK61" s="7">
        <f t="shared" si="10"/>
        <v>373</v>
      </c>
      <c r="NL61" s="7">
        <f t="shared" si="10"/>
        <v>374</v>
      </c>
      <c r="NM61" s="7">
        <f t="shared" si="10"/>
        <v>375</v>
      </c>
      <c r="NN61" s="7">
        <f t="shared" si="10"/>
        <v>376</v>
      </c>
      <c r="NO61" s="7">
        <f t="shared" si="10"/>
        <v>377</v>
      </c>
      <c r="NP61" s="7">
        <f t="shared" si="10"/>
        <v>378</v>
      </c>
      <c r="NQ61" s="7">
        <f t="shared" si="10"/>
        <v>379</v>
      </c>
      <c r="NR61" s="7">
        <f t="shared" si="10"/>
        <v>380</v>
      </c>
      <c r="NS61" s="7">
        <f t="shared" si="10"/>
        <v>381</v>
      </c>
      <c r="NT61" s="7">
        <f t="shared" si="10"/>
        <v>382</v>
      </c>
      <c r="NU61" s="7">
        <f t="shared" si="10"/>
        <v>383</v>
      </c>
      <c r="NV61" s="7">
        <f t="shared" si="10"/>
        <v>384</v>
      </c>
      <c r="NW61" s="7">
        <f t="shared" si="10"/>
        <v>385</v>
      </c>
      <c r="NX61" s="7">
        <f t="shared" ref="NX61:QI61" si="11">NW61+1</f>
        <v>386</v>
      </c>
      <c r="NY61" s="7">
        <f t="shared" si="11"/>
        <v>387</v>
      </c>
      <c r="NZ61" s="7">
        <f t="shared" si="11"/>
        <v>388</v>
      </c>
      <c r="OA61" s="7">
        <f t="shared" si="11"/>
        <v>389</v>
      </c>
      <c r="OB61" s="7">
        <f t="shared" si="11"/>
        <v>390</v>
      </c>
      <c r="OC61" s="7">
        <f t="shared" si="11"/>
        <v>391</v>
      </c>
      <c r="OD61" s="7">
        <f t="shared" si="11"/>
        <v>392</v>
      </c>
      <c r="OE61" s="7">
        <f t="shared" si="11"/>
        <v>393</v>
      </c>
      <c r="OF61" s="7">
        <f t="shared" si="11"/>
        <v>394</v>
      </c>
      <c r="OG61" s="7">
        <f t="shared" si="11"/>
        <v>395</v>
      </c>
      <c r="OH61" s="7">
        <f t="shared" si="11"/>
        <v>396</v>
      </c>
      <c r="OI61" s="7">
        <f t="shared" si="11"/>
        <v>397</v>
      </c>
      <c r="OJ61" s="7">
        <f t="shared" si="11"/>
        <v>398</v>
      </c>
      <c r="OK61" s="7">
        <f t="shared" si="11"/>
        <v>399</v>
      </c>
      <c r="OL61" s="7">
        <f t="shared" si="11"/>
        <v>400</v>
      </c>
      <c r="OM61" s="7">
        <f t="shared" si="11"/>
        <v>401</v>
      </c>
      <c r="ON61" s="7">
        <f t="shared" si="11"/>
        <v>402</v>
      </c>
      <c r="OO61" s="7">
        <f t="shared" si="11"/>
        <v>403</v>
      </c>
      <c r="OP61" s="7">
        <f t="shared" si="11"/>
        <v>404</v>
      </c>
      <c r="OQ61" s="7">
        <f t="shared" si="11"/>
        <v>405</v>
      </c>
      <c r="OR61" s="7">
        <f t="shared" si="11"/>
        <v>406</v>
      </c>
      <c r="OS61" s="7">
        <f t="shared" si="11"/>
        <v>407</v>
      </c>
      <c r="OT61" s="7">
        <f t="shared" si="11"/>
        <v>408</v>
      </c>
      <c r="OU61" s="7">
        <f t="shared" si="11"/>
        <v>409</v>
      </c>
      <c r="OV61" s="7">
        <f t="shared" si="11"/>
        <v>410</v>
      </c>
      <c r="OW61" s="7">
        <f t="shared" si="11"/>
        <v>411</v>
      </c>
      <c r="OX61" s="7">
        <f t="shared" si="11"/>
        <v>412</v>
      </c>
      <c r="OY61" s="7">
        <f t="shared" si="11"/>
        <v>413</v>
      </c>
      <c r="OZ61" s="7">
        <f t="shared" si="11"/>
        <v>414</v>
      </c>
      <c r="PA61" s="7">
        <f t="shared" si="11"/>
        <v>415</v>
      </c>
      <c r="PB61" s="7">
        <f t="shared" si="11"/>
        <v>416</v>
      </c>
      <c r="PC61" s="7">
        <f t="shared" si="11"/>
        <v>417</v>
      </c>
      <c r="PD61" s="7">
        <f t="shared" si="11"/>
        <v>418</v>
      </c>
      <c r="PE61" s="7">
        <f t="shared" si="11"/>
        <v>419</v>
      </c>
      <c r="PF61" s="7">
        <f t="shared" si="11"/>
        <v>420</v>
      </c>
      <c r="PG61" s="7">
        <f t="shared" si="11"/>
        <v>421</v>
      </c>
      <c r="PH61" s="7">
        <f t="shared" si="11"/>
        <v>422</v>
      </c>
      <c r="PI61" s="7">
        <f t="shared" si="11"/>
        <v>423</v>
      </c>
      <c r="PJ61" s="7">
        <f t="shared" si="11"/>
        <v>424</v>
      </c>
      <c r="PK61" s="7">
        <f t="shared" si="11"/>
        <v>425</v>
      </c>
      <c r="PL61" s="7">
        <f t="shared" si="11"/>
        <v>426</v>
      </c>
      <c r="PM61" s="7">
        <f t="shared" si="11"/>
        <v>427</v>
      </c>
      <c r="PN61" s="7">
        <f t="shared" si="11"/>
        <v>428</v>
      </c>
      <c r="PO61" s="7">
        <f t="shared" si="11"/>
        <v>429</v>
      </c>
      <c r="PP61" s="7">
        <f t="shared" si="11"/>
        <v>430</v>
      </c>
      <c r="PQ61" s="7">
        <f t="shared" si="11"/>
        <v>431</v>
      </c>
      <c r="PR61" s="7">
        <f t="shared" si="11"/>
        <v>432</v>
      </c>
      <c r="PS61" s="7">
        <f t="shared" si="11"/>
        <v>433</v>
      </c>
      <c r="PT61" s="7">
        <f t="shared" si="11"/>
        <v>434</v>
      </c>
      <c r="PU61" s="7">
        <f t="shared" si="11"/>
        <v>435</v>
      </c>
      <c r="PV61" s="7">
        <f t="shared" si="11"/>
        <v>436</v>
      </c>
      <c r="PW61" s="7">
        <f t="shared" si="11"/>
        <v>437</v>
      </c>
      <c r="PX61" s="7">
        <f t="shared" si="11"/>
        <v>438</v>
      </c>
      <c r="PY61" s="7">
        <f t="shared" si="11"/>
        <v>439</v>
      </c>
      <c r="PZ61" s="7">
        <f t="shared" si="11"/>
        <v>440</v>
      </c>
      <c r="QA61" s="7">
        <f t="shared" si="11"/>
        <v>441</v>
      </c>
      <c r="QB61" s="7">
        <f t="shared" si="11"/>
        <v>442</v>
      </c>
      <c r="QC61" s="7">
        <f t="shared" si="11"/>
        <v>443</v>
      </c>
      <c r="QD61" s="7">
        <f t="shared" si="11"/>
        <v>444</v>
      </c>
      <c r="QE61" s="7">
        <f t="shared" si="11"/>
        <v>445</v>
      </c>
      <c r="QF61" s="7">
        <f t="shared" si="11"/>
        <v>446</v>
      </c>
      <c r="QG61" s="7">
        <f t="shared" si="11"/>
        <v>447</v>
      </c>
      <c r="QH61" s="7">
        <f t="shared" si="11"/>
        <v>448</v>
      </c>
      <c r="QI61" s="7">
        <f t="shared" si="11"/>
        <v>449</v>
      </c>
      <c r="QJ61" s="7">
        <f t="shared" ref="QJ61:SU61" si="12">QI61+1</f>
        <v>450</v>
      </c>
      <c r="QK61" s="7">
        <f t="shared" si="12"/>
        <v>451</v>
      </c>
      <c r="QL61" s="7">
        <f t="shared" si="12"/>
        <v>452</v>
      </c>
      <c r="QM61" s="7">
        <f t="shared" si="12"/>
        <v>453</v>
      </c>
      <c r="QN61" s="7">
        <f t="shared" si="12"/>
        <v>454</v>
      </c>
      <c r="QO61" s="7">
        <f t="shared" si="12"/>
        <v>455</v>
      </c>
      <c r="QP61" s="7">
        <f t="shared" si="12"/>
        <v>456</v>
      </c>
      <c r="QQ61" s="7">
        <f t="shared" si="12"/>
        <v>457</v>
      </c>
      <c r="QR61" s="7">
        <f t="shared" si="12"/>
        <v>458</v>
      </c>
      <c r="QS61" s="7">
        <f t="shared" si="12"/>
        <v>459</v>
      </c>
      <c r="QT61" s="7">
        <f t="shared" si="12"/>
        <v>460</v>
      </c>
      <c r="QU61" s="7">
        <f t="shared" si="12"/>
        <v>461</v>
      </c>
      <c r="QV61" s="7">
        <f t="shared" si="12"/>
        <v>462</v>
      </c>
      <c r="QW61" s="7">
        <f t="shared" si="12"/>
        <v>463</v>
      </c>
      <c r="QX61" s="7">
        <f t="shared" si="12"/>
        <v>464</v>
      </c>
      <c r="QY61" s="7">
        <f t="shared" si="12"/>
        <v>465</v>
      </c>
      <c r="QZ61" s="7">
        <f t="shared" si="12"/>
        <v>466</v>
      </c>
      <c r="RA61" s="7">
        <f t="shared" si="12"/>
        <v>467</v>
      </c>
      <c r="RB61" s="7">
        <f t="shared" si="12"/>
        <v>468</v>
      </c>
      <c r="RC61" s="7">
        <f t="shared" si="12"/>
        <v>469</v>
      </c>
      <c r="RD61" s="7">
        <f t="shared" si="12"/>
        <v>470</v>
      </c>
      <c r="RE61" s="7">
        <f t="shared" si="12"/>
        <v>471</v>
      </c>
      <c r="RF61" s="7">
        <f t="shared" si="12"/>
        <v>472</v>
      </c>
      <c r="RG61" s="7">
        <f t="shared" si="12"/>
        <v>473</v>
      </c>
      <c r="RH61" s="7">
        <f t="shared" si="12"/>
        <v>474</v>
      </c>
      <c r="RI61" s="7">
        <f t="shared" si="12"/>
        <v>475</v>
      </c>
      <c r="RJ61" s="7">
        <f t="shared" si="12"/>
        <v>476</v>
      </c>
      <c r="RK61" s="7">
        <f t="shared" si="12"/>
        <v>477</v>
      </c>
      <c r="RL61" s="7">
        <f t="shared" si="12"/>
        <v>478</v>
      </c>
      <c r="RM61" s="7">
        <f t="shared" si="12"/>
        <v>479</v>
      </c>
      <c r="RN61" s="7">
        <f t="shared" si="12"/>
        <v>480</v>
      </c>
      <c r="RO61" s="7">
        <f t="shared" si="12"/>
        <v>481</v>
      </c>
      <c r="RP61" s="7">
        <f t="shared" si="12"/>
        <v>482</v>
      </c>
      <c r="RQ61" s="7">
        <f t="shared" si="12"/>
        <v>483</v>
      </c>
      <c r="RR61" s="7">
        <f t="shared" si="12"/>
        <v>484</v>
      </c>
      <c r="RS61" s="7">
        <f t="shared" si="12"/>
        <v>485</v>
      </c>
      <c r="RT61" s="7">
        <f t="shared" si="12"/>
        <v>486</v>
      </c>
      <c r="RU61" s="7">
        <f t="shared" si="12"/>
        <v>487</v>
      </c>
      <c r="RV61" s="7">
        <f t="shared" si="12"/>
        <v>488</v>
      </c>
      <c r="RW61" s="7">
        <f t="shared" si="12"/>
        <v>489</v>
      </c>
      <c r="RX61" s="7">
        <f t="shared" si="12"/>
        <v>490</v>
      </c>
      <c r="RY61" s="7">
        <f t="shared" si="12"/>
        <v>491</v>
      </c>
      <c r="RZ61" s="7">
        <f t="shared" si="12"/>
        <v>492</v>
      </c>
      <c r="SA61" s="7">
        <f t="shared" si="12"/>
        <v>493</v>
      </c>
      <c r="SB61" s="7">
        <f t="shared" si="12"/>
        <v>494</v>
      </c>
      <c r="SC61" s="7">
        <f t="shared" si="12"/>
        <v>495</v>
      </c>
      <c r="SD61" s="7">
        <f t="shared" si="12"/>
        <v>496</v>
      </c>
      <c r="SE61" s="7">
        <f t="shared" si="12"/>
        <v>497</v>
      </c>
      <c r="SF61" s="7">
        <f t="shared" si="12"/>
        <v>498</v>
      </c>
      <c r="SG61" s="7">
        <f t="shared" si="12"/>
        <v>499</v>
      </c>
      <c r="SH61" s="7">
        <f t="shared" si="12"/>
        <v>500</v>
      </c>
      <c r="SI61" s="7">
        <f t="shared" si="12"/>
        <v>501</v>
      </c>
      <c r="SJ61" s="7">
        <f t="shared" si="12"/>
        <v>502</v>
      </c>
      <c r="SK61" s="7">
        <f t="shared" si="12"/>
        <v>503</v>
      </c>
      <c r="SL61" s="7">
        <f t="shared" si="12"/>
        <v>504</v>
      </c>
      <c r="SM61" s="7">
        <f t="shared" si="12"/>
        <v>505</v>
      </c>
      <c r="SN61" s="7">
        <f t="shared" si="12"/>
        <v>506</v>
      </c>
      <c r="SO61" s="7">
        <f t="shared" si="12"/>
        <v>507</v>
      </c>
      <c r="SP61" s="7">
        <f t="shared" si="12"/>
        <v>508</v>
      </c>
      <c r="SQ61" s="7">
        <f t="shared" si="12"/>
        <v>509</v>
      </c>
      <c r="SR61" s="7">
        <f t="shared" si="12"/>
        <v>510</v>
      </c>
      <c r="SS61" s="7">
        <f t="shared" si="12"/>
        <v>511</v>
      </c>
      <c r="ST61" s="7">
        <f t="shared" si="12"/>
        <v>512</v>
      </c>
      <c r="SU61" s="7">
        <f t="shared" si="12"/>
        <v>513</v>
      </c>
      <c r="SV61" s="7">
        <f t="shared" ref="SV61:VG61" si="13">SU61+1</f>
        <v>514</v>
      </c>
      <c r="SW61" s="7">
        <f t="shared" si="13"/>
        <v>515</v>
      </c>
      <c r="SX61" s="7">
        <f t="shared" si="13"/>
        <v>516</v>
      </c>
      <c r="SY61" s="7">
        <f t="shared" si="13"/>
        <v>517</v>
      </c>
      <c r="SZ61" s="7">
        <f t="shared" si="13"/>
        <v>518</v>
      </c>
      <c r="TA61" s="7">
        <f t="shared" si="13"/>
        <v>519</v>
      </c>
      <c r="TB61" s="7">
        <f t="shared" si="13"/>
        <v>520</v>
      </c>
      <c r="TC61" s="7">
        <f t="shared" si="13"/>
        <v>521</v>
      </c>
      <c r="TD61" s="7">
        <f t="shared" si="13"/>
        <v>522</v>
      </c>
      <c r="TE61" s="7">
        <f t="shared" si="13"/>
        <v>523</v>
      </c>
      <c r="TF61" s="7">
        <f t="shared" si="13"/>
        <v>524</v>
      </c>
      <c r="TG61" s="7">
        <f t="shared" si="13"/>
        <v>525</v>
      </c>
      <c r="TH61" s="7">
        <f t="shared" si="13"/>
        <v>526</v>
      </c>
      <c r="TI61" s="7">
        <f t="shared" si="13"/>
        <v>527</v>
      </c>
      <c r="TJ61" s="7">
        <f t="shared" si="13"/>
        <v>528</v>
      </c>
      <c r="TK61" s="7">
        <f t="shared" si="13"/>
        <v>529</v>
      </c>
      <c r="TL61" s="7">
        <f t="shared" si="13"/>
        <v>530</v>
      </c>
      <c r="TM61" s="7">
        <f t="shared" si="13"/>
        <v>531</v>
      </c>
      <c r="TN61" s="7">
        <f t="shared" si="13"/>
        <v>532</v>
      </c>
      <c r="TO61" s="7">
        <f t="shared" si="13"/>
        <v>533</v>
      </c>
      <c r="TP61" s="7">
        <f t="shared" si="13"/>
        <v>534</v>
      </c>
      <c r="TQ61" s="7">
        <f t="shared" si="13"/>
        <v>535</v>
      </c>
      <c r="TR61" s="7">
        <f t="shared" si="13"/>
        <v>536</v>
      </c>
      <c r="TS61" s="7">
        <f t="shared" si="13"/>
        <v>537</v>
      </c>
      <c r="TT61" s="7">
        <f t="shared" si="13"/>
        <v>538</v>
      </c>
      <c r="TU61" s="7">
        <f t="shared" si="13"/>
        <v>539</v>
      </c>
      <c r="TV61" s="7">
        <f t="shared" si="13"/>
        <v>540</v>
      </c>
      <c r="TW61" s="7">
        <f t="shared" si="13"/>
        <v>541</v>
      </c>
      <c r="TX61" s="7">
        <f t="shared" si="13"/>
        <v>542</v>
      </c>
      <c r="TY61" s="7">
        <f t="shared" si="13"/>
        <v>543</v>
      </c>
      <c r="TZ61" s="7">
        <f t="shared" si="13"/>
        <v>544</v>
      </c>
      <c r="UA61" s="7">
        <f t="shared" si="13"/>
        <v>545</v>
      </c>
      <c r="UB61" s="7">
        <f t="shared" si="13"/>
        <v>546</v>
      </c>
      <c r="UC61" s="7">
        <f t="shared" si="13"/>
        <v>547</v>
      </c>
      <c r="UD61" s="7">
        <f t="shared" si="13"/>
        <v>548</v>
      </c>
      <c r="UE61" s="7">
        <f t="shared" si="13"/>
        <v>549</v>
      </c>
      <c r="UF61" s="7">
        <f t="shared" si="13"/>
        <v>550</v>
      </c>
      <c r="UG61" s="7">
        <f t="shared" si="13"/>
        <v>551</v>
      </c>
      <c r="UH61" s="7">
        <f t="shared" si="13"/>
        <v>552</v>
      </c>
      <c r="UI61" s="7">
        <f t="shared" si="13"/>
        <v>553</v>
      </c>
      <c r="UJ61" s="7">
        <f t="shared" si="13"/>
        <v>554</v>
      </c>
      <c r="UK61" s="7">
        <f t="shared" si="13"/>
        <v>555</v>
      </c>
      <c r="UL61" s="7">
        <f t="shared" si="13"/>
        <v>556</v>
      </c>
      <c r="UM61" s="7">
        <f t="shared" si="13"/>
        <v>557</v>
      </c>
      <c r="UN61" s="7">
        <f t="shared" si="13"/>
        <v>558</v>
      </c>
      <c r="UO61" s="7">
        <f t="shared" si="13"/>
        <v>559</v>
      </c>
      <c r="UP61" s="7">
        <f t="shared" si="13"/>
        <v>560</v>
      </c>
      <c r="UQ61" s="7">
        <f t="shared" si="13"/>
        <v>561</v>
      </c>
      <c r="UR61" s="7">
        <f t="shared" si="13"/>
        <v>562</v>
      </c>
      <c r="US61" s="7">
        <f t="shared" si="13"/>
        <v>563</v>
      </c>
      <c r="UT61" s="7">
        <f t="shared" si="13"/>
        <v>564</v>
      </c>
      <c r="UU61" s="7">
        <f t="shared" si="13"/>
        <v>565</v>
      </c>
      <c r="UV61" s="7">
        <f t="shared" si="13"/>
        <v>566</v>
      </c>
      <c r="UW61" s="7">
        <f t="shared" si="13"/>
        <v>567</v>
      </c>
      <c r="UX61" s="7">
        <f t="shared" si="13"/>
        <v>568</v>
      </c>
      <c r="UY61" s="7">
        <f t="shared" si="13"/>
        <v>569</v>
      </c>
      <c r="UZ61" s="7">
        <f t="shared" si="13"/>
        <v>570</v>
      </c>
      <c r="VA61" s="7">
        <f t="shared" si="13"/>
        <v>571</v>
      </c>
      <c r="VB61" s="7">
        <f t="shared" si="13"/>
        <v>572</v>
      </c>
      <c r="VC61" s="7">
        <f t="shared" si="13"/>
        <v>573</v>
      </c>
      <c r="VD61" s="7">
        <f t="shared" si="13"/>
        <v>574</v>
      </c>
      <c r="VE61" s="7">
        <f t="shared" si="13"/>
        <v>575</v>
      </c>
      <c r="VF61" s="7">
        <f t="shared" si="13"/>
        <v>576</v>
      </c>
      <c r="VG61" s="7">
        <f t="shared" si="13"/>
        <v>577</v>
      </c>
      <c r="VH61" s="7">
        <f t="shared" ref="VH61:XS61" si="14">VG61+1</f>
        <v>578</v>
      </c>
      <c r="VI61" s="7">
        <f t="shared" si="14"/>
        <v>579</v>
      </c>
      <c r="VJ61" s="7">
        <f t="shared" si="14"/>
        <v>580</v>
      </c>
      <c r="VK61" s="7">
        <f t="shared" si="14"/>
        <v>581</v>
      </c>
      <c r="VL61" s="7">
        <f t="shared" si="14"/>
        <v>582</v>
      </c>
      <c r="VM61" s="7">
        <f t="shared" si="14"/>
        <v>583</v>
      </c>
      <c r="VN61" s="7">
        <f t="shared" si="14"/>
        <v>584</v>
      </c>
      <c r="VO61" s="7">
        <f t="shared" si="14"/>
        <v>585</v>
      </c>
      <c r="VP61" s="7">
        <f t="shared" si="14"/>
        <v>586</v>
      </c>
      <c r="VQ61" s="7">
        <f t="shared" si="14"/>
        <v>587</v>
      </c>
      <c r="VR61" s="7">
        <f t="shared" si="14"/>
        <v>588</v>
      </c>
      <c r="VS61" s="7">
        <f t="shared" si="14"/>
        <v>589</v>
      </c>
      <c r="VT61" s="7">
        <f t="shared" si="14"/>
        <v>590</v>
      </c>
      <c r="VU61" s="7">
        <f t="shared" si="14"/>
        <v>591</v>
      </c>
      <c r="VV61" s="7">
        <f t="shared" si="14"/>
        <v>592</v>
      </c>
      <c r="VW61" s="7">
        <f t="shared" si="14"/>
        <v>593</v>
      </c>
      <c r="VX61" s="7">
        <f t="shared" si="14"/>
        <v>594</v>
      </c>
      <c r="VY61" s="7">
        <f t="shared" si="14"/>
        <v>595</v>
      </c>
      <c r="VZ61" s="7">
        <f t="shared" si="14"/>
        <v>596</v>
      </c>
      <c r="WA61" s="7">
        <f t="shared" si="14"/>
        <v>597</v>
      </c>
      <c r="WB61" s="7">
        <f t="shared" si="14"/>
        <v>598</v>
      </c>
      <c r="WC61" s="7">
        <f t="shared" si="14"/>
        <v>599</v>
      </c>
      <c r="WD61" s="7">
        <f t="shared" si="14"/>
        <v>600</v>
      </c>
      <c r="WE61" s="7">
        <f t="shared" si="14"/>
        <v>601</v>
      </c>
      <c r="WF61" s="7">
        <f t="shared" si="14"/>
        <v>602</v>
      </c>
      <c r="WG61" s="7">
        <f t="shared" si="14"/>
        <v>603</v>
      </c>
      <c r="WH61" s="7">
        <f t="shared" si="14"/>
        <v>604</v>
      </c>
      <c r="WI61" s="7">
        <f t="shared" si="14"/>
        <v>605</v>
      </c>
      <c r="WJ61" s="7">
        <f t="shared" si="14"/>
        <v>606</v>
      </c>
      <c r="WK61" s="7">
        <f t="shared" si="14"/>
        <v>607</v>
      </c>
      <c r="WL61" s="7">
        <f t="shared" si="14"/>
        <v>608</v>
      </c>
      <c r="WM61" s="7">
        <f t="shared" si="14"/>
        <v>609</v>
      </c>
      <c r="WN61" s="7">
        <f t="shared" si="14"/>
        <v>610</v>
      </c>
      <c r="WO61" s="7">
        <f t="shared" si="14"/>
        <v>611</v>
      </c>
      <c r="WP61" s="7">
        <f t="shared" si="14"/>
        <v>612</v>
      </c>
      <c r="WQ61" s="7">
        <f t="shared" si="14"/>
        <v>613</v>
      </c>
      <c r="WR61" s="7">
        <f t="shared" si="14"/>
        <v>614</v>
      </c>
      <c r="WS61" s="7">
        <f t="shared" si="14"/>
        <v>615</v>
      </c>
      <c r="WT61" s="7">
        <f t="shared" si="14"/>
        <v>616</v>
      </c>
      <c r="WU61" s="7">
        <f t="shared" si="14"/>
        <v>617</v>
      </c>
      <c r="WV61" s="7">
        <f t="shared" si="14"/>
        <v>618</v>
      </c>
      <c r="WW61" s="7">
        <f t="shared" si="14"/>
        <v>619</v>
      </c>
      <c r="WX61" s="7">
        <f t="shared" si="14"/>
        <v>620</v>
      </c>
      <c r="WY61" s="7">
        <f t="shared" si="14"/>
        <v>621</v>
      </c>
      <c r="WZ61" s="7">
        <f t="shared" si="14"/>
        <v>622</v>
      </c>
      <c r="XA61" s="7">
        <f t="shared" si="14"/>
        <v>623</v>
      </c>
      <c r="XB61" s="7">
        <f t="shared" si="14"/>
        <v>624</v>
      </c>
      <c r="XC61" s="7">
        <f t="shared" si="14"/>
        <v>625</v>
      </c>
      <c r="XD61" s="7">
        <f t="shared" si="14"/>
        <v>626</v>
      </c>
      <c r="XE61" s="7">
        <f t="shared" si="14"/>
        <v>627</v>
      </c>
      <c r="XF61" s="7">
        <f t="shared" si="14"/>
        <v>628</v>
      </c>
      <c r="XG61" s="7">
        <f t="shared" si="14"/>
        <v>629</v>
      </c>
      <c r="XH61" s="7">
        <f t="shared" si="14"/>
        <v>630</v>
      </c>
      <c r="XI61" s="7">
        <f t="shared" si="14"/>
        <v>631</v>
      </c>
      <c r="XJ61" s="7">
        <f t="shared" si="14"/>
        <v>632</v>
      </c>
      <c r="XK61" s="7">
        <f t="shared" si="14"/>
        <v>633</v>
      </c>
      <c r="XL61" s="7">
        <f t="shared" si="14"/>
        <v>634</v>
      </c>
      <c r="XM61" s="7">
        <f t="shared" si="14"/>
        <v>635</v>
      </c>
      <c r="XN61" s="7">
        <f t="shared" si="14"/>
        <v>636</v>
      </c>
      <c r="XO61" s="7">
        <f t="shared" si="14"/>
        <v>637</v>
      </c>
      <c r="XP61" s="7">
        <f t="shared" si="14"/>
        <v>638</v>
      </c>
      <c r="XQ61" s="7">
        <f t="shared" si="14"/>
        <v>639</v>
      </c>
      <c r="XR61" s="7">
        <f t="shared" si="14"/>
        <v>640</v>
      </c>
      <c r="XS61" s="7">
        <f t="shared" si="14"/>
        <v>641</v>
      </c>
      <c r="XT61" s="7">
        <f t="shared" ref="XT61:AAE61" si="15">XS61+1</f>
        <v>642</v>
      </c>
      <c r="XU61" s="7">
        <f t="shared" si="15"/>
        <v>643</v>
      </c>
      <c r="XV61" s="7">
        <f t="shared" si="15"/>
        <v>644</v>
      </c>
      <c r="XW61" s="7">
        <f t="shared" si="15"/>
        <v>645</v>
      </c>
      <c r="XX61" s="7">
        <f t="shared" si="15"/>
        <v>646</v>
      </c>
      <c r="XY61" s="7">
        <f t="shared" si="15"/>
        <v>647</v>
      </c>
      <c r="XZ61" s="7">
        <f t="shared" si="15"/>
        <v>648</v>
      </c>
      <c r="YA61" s="7">
        <f t="shared" si="15"/>
        <v>649</v>
      </c>
      <c r="YB61" s="7">
        <f t="shared" si="15"/>
        <v>650</v>
      </c>
      <c r="YC61" s="7">
        <f t="shared" si="15"/>
        <v>651</v>
      </c>
      <c r="YD61" s="7">
        <f t="shared" si="15"/>
        <v>652</v>
      </c>
      <c r="YE61" s="7">
        <f t="shared" si="15"/>
        <v>653</v>
      </c>
      <c r="YF61" s="7">
        <f t="shared" si="15"/>
        <v>654</v>
      </c>
      <c r="YG61" s="7">
        <f t="shared" si="15"/>
        <v>655</v>
      </c>
      <c r="YH61" s="7">
        <f t="shared" si="15"/>
        <v>656</v>
      </c>
      <c r="YI61" s="7">
        <f t="shared" si="15"/>
        <v>657</v>
      </c>
      <c r="YJ61" s="7">
        <f t="shared" si="15"/>
        <v>658</v>
      </c>
      <c r="YK61" s="7">
        <f t="shared" si="15"/>
        <v>659</v>
      </c>
      <c r="YL61" s="7">
        <f t="shared" si="15"/>
        <v>660</v>
      </c>
      <c r="YM61" s="7">
        <f t="shared" si="15"/>
        <v>661</v>
      </c>
      <c r="YN61" s="7">
        <f t="shared" si="15"/>
        <v>662</v>
      </c>
      <c r="YO61" s="7">
        <f t="shared" si="15"/>
        <v>663</v>
      </c>
      <c r="YP61" s="7">
        <f t="shared" si="15"/>
        <v>664</v>
      </c>
      <c r="YQ61" s="7">
        <f t="shared" si="15"/>
        <v>665</v>
      </c>
      <c r="YR61" s="7">
        <f t="shared" si="15"/>
        <v>666</v>
      </c>
      <c r="YS61" s="7">
        <f t="shared" si="15"/>
        <v>667</v>
      </c>
      <c r="YT61" s="7">
        <f t="shared" si="15"/>
        <v>668</v>
      </c>
      <c r="YU61" s="7">
        <f t="shared" si="15"/>
        <v>669</v>
      </c>
      <c r="YV61" s="7">
        <f t="shared" si="15"/>
        <v>670</v>
      </c>
      <c r="YW61" s="7">
        <f t="shared" si="15"/>
        <v>671</v>
      </c>
      <c r="YX61" s="7">
        <f t="shared" si="15"/>
        <v>672</v>
      </c>
      <c r="YY61" s="7">
        <f t="shared" si="15"/>
        <v>673</v>
      </c>
      <c r="YZ61" s="7">
        <f t="shared" si="15"/>
        <v>674</v>
      </c>
      <c r="ZA61" s="7">
        <f t="shared" si="15"/>
        <v>675</v>
      </c>
      <c r="ZB61" s="7">
        <f t="shared" si="15"/>
        <v>676</v>
      </c>
      <c r="ZC61" s="7">
        <f t="shared" si="15"/>
        <v>677</v>
      </c>
      <c r="ZD61" s="7">
        <f t="shared" si="15"/>
        <v>678</v>
      </c>
      <c r="ZE61" s="7">
        <f t="shared" si="15"/>
        <v>679</v>
      </c>
      <c r="ZF61" s="7">
        <f t="shared" si="15"/>
        <v>680</v>
      </c>
      <c r="ZG61" s="7">
        <f t="shared" si="15"/>
        <v>681</v>
      </c>
      <c r="ZH61" s="7">
        <f t="shared" si="15"/>
        <v>682</v>
      </c>
      <c r="ZI61" s="7">
        <f t="shared" si="15"/>
        <v>683</v>
      </c>
      <c r="ZJ61" s="7">
        <f t="shared" si="15"/>
        <v>684</v>
      </c>
      <c r="ZK61" s="7">
        <f t="shared" si="15"/>
        <v>685</v>
      </c>
      <c r="ZL61" s="7">
        <f t="shared" si="15"/>
        <v>686</v>
      </c>
      <c r="ZM61" s="7">
        <f t="shared" si="15"/>
        <v>687</v>
      </c>
      <c r="ZN61" s="7">
        <f t="shared" si="15"/>
        <v>688</v>
      </c>
      <c r="ZO61" s="7">
        <f t="shared" si="15"/>
        <v>689</v>
      </c>
      <c r="ZP61" s="7">
        <f t="shared" si="15"/>
        <v>690</v>
      </c>
      <c r="ZQ61" s="7">
        <f t="shared" si="15"/>
        <v>691</v>
      </c>
      <c r="ZR61" s="7">
        <f t="shared" si="15"/>
        <v>692</v>
      </c>
      <c r="ZS61" s="7">
        <f t="shared" si="15"/>
        <v>693</v>
      </c>
      <c r="ZT61" s="7">
        <f t="shared" si="15"/>
        <v>694</v>
      </c>
      <c r="ZU61" s="7">
        <f t="shared" si="15"/>
        <v>695</v>
      </c>
      <c r="ZV61" s="7">
        <f t="shared" si="15"/>
        <v>696</v>
      </c>
      <c r="ZW61" s="7">
        <f t="shared" si="15"/>
        <v>697</v>
      </c>
      <c r="ZX61" s="7">
        <f t="shared" si="15"/>
        <v>698</v>
      </c>
      <c r="ZY61" s="7">
        <f t="shared" si="15"/>
        <v>699</v>
      </c>
      <c r="ZZ61" s="7">
        <f t="shared" si="15"/>
        <v>700</v>
      </c>
      <c r="AAA61" s="7">
        <f t="shared" si="15"/>
        <v>701</v>
      </c>
      <c r="AAB61" s="7">
        <f t="shared" si="15"/>
        <v>702</v>
      </c>
      <c r="AAC61" s="7">
        <f t="shared" si="15"/>
        <v>703</v>
      </c>
      <c r="AAD61" s="7">
        <f t="shared" si="15"/>
        <v>704</v>
      </c>
      <c r="AAE61" s="7">
        <f t="shared" si="15"/>
        <v>705</v>
      </c>
      <c r="AAF61" s="7">
        <f t="shared" ref="AAF61:ACQ61" si="16">AAE61+1</f>
        <v>706</v>
      </c>
      <c r="AAG61" s="7">
        <f t="shared" si="16"/>
        <v>707</v>
      </c>
      <c r="AAH61" s="7">
        <f t="shared" si="16"/>
        <v>708</v>
      </c>
      <c r="AAI61" s="7">
        <f t="shared" si="16"/>
        <v>709</v>
      </c>
      <c r="AAJ61" s="7">
        <f t="shared" si="16"/>
        <v>710</v>
      </c>
      <c r="AAK61" s="7">
        <f t="shared" si="16"/>
        <v>711</v>
      </c>
      <c r="AAL61" s="7">
        <f t="shared" si="16"/>
        <v>712</v>
      </c>
      <c r="AAM61" s="7">
        <f t="shared" si="16"/>
        <v>713</v>
      </c>
      <c r="AAN61" s="7">
        <f t="shared" si="16"/>
        <v>714</v>
      </c>
      <c r="AAO61" s="7">
        <f t="shared" si="16"/>
        <v>715</v>
      </c>
      <c r="AAP61" s="7">
        <f t="shared" si="16"/>
        <v>716</v>
      </c>
      <c r="AAQ61" s="7">
        <f t="shared" si="16"/>
        <v>717</v>
      </c>
      <c r="AAR61" s="7">
        <f t="shared" si="16"/>
        <v>718</v>
      </c>
      <c r="AAS61" s="7">
        <f t="shared" si="16"/>
        <v>719</v>
      </c>
      <c r="AAT61" s="7">
        <f t="shared" si="16"/>
        <v>720</v>
      </c>
      <c r="AAU61" s="7">
        <f t="shared" si="16"/>
        <v>721</v>
      </c>
      <c r="AAV61" s="7">
        <f t="shared" si="16"/>
        <v>722</v>
      </c>
      <c r="AAW61" s="7">
        <f t="shared" si="16"/>
        <v>723</v>
      </c>
      <c r="AAX61" s="7">
        <f t="shared" si="16"/>
        <v>724</v>
      </c>
      <c r="AAY61" s="7">
        <f t="shared" si="16"/>
        <v>725</v>
      </c>
      <c r="AAZ61" s="7">
        <f t="shared" si="16"/>
        <v>726</v>
      </c>
      <c r="ABA61" s="7">
        <f t="shared" si="16"/>
        <v>727</v>
      </c>
      <c r="ABB61" s="7">
        <f t="shared" si="16"/>
        <v>728</v>
      </c>
      <c r="ABC61" s="7">
        <f t="shared" si="16"/>
        <v>729</v>
      </c>
      <c r="ABD61" s="7">
        <f t="shared" si="16"/>
        <v>730</v>
      </c>
      <c r="ABE61" s="7">
        <f t="shared" si="16"/>
        <v>731</v>
      </c>
      <c r="ABF61" s="7">
        <f t="shared" si="16"/>
        <v>732</v>
      </c>
      <c r="ABG61" s="7">
        <f t="shared" si="16"/>
        <v>733</v>
      </c>
      <c r="ABH61" s="7">
        <f t="shared" si="16"/>
        <v>734</v>
      </c>
      <c r="ABI61" s="7">
        <f t="shared" si="16"/>
        <v>735</v>
      </c>
      <c r="ABJ61" s="7">
        <f t="shared" si="16"/>
        <v>736</v>
      </c>
      <c r="ABK61" s="7">
        <f t="shared" si="16"/>
        <v>737</v>
      </c>
      <c r="ABL61" s="7">
        <f t="shared" si="16"/>
        <v>738</v>
      </c>
      <c r="ABM61" s="7">
        <f t="shared" si="16"/>
        <v>739</v>
      </c>
      <c r="ABN61" s="7">
        <f t="shared" si="16"/>
        <v>740</v>
      </c>
      <c r="ABO61" s="7">
        <f t="shared" si="16"/>
        <v>741</v>
      </c>
      <c r="ABP61" s="7">
        <f t="shared" si="16"/>
        <v>742</v>
      </c>
      <c r="ABQ61" s="7">
        <f t="shared" si="16"/>
        <v>743</v>
      </c>
      <c r="ABR61" s="7">
        <f t="shared" si="16"/>
        <v>744</v>
      </c>
      <c r="ABS61" s="7">
        <f t="shared" si="16"/>
        <v>745</v>
      </c>
      <c r="ABT61" s="7">
        <f t="shared" si="16"/>
        <v>746</v>
      </c>
      <c r="ABU61" s="7">
        <f t="shared" si="16"/>
        <v>747</v>
      </c>
      <c r="ABV61" s="7">
        <f t="shared" si="16"/>
        <v>748</v>
      </c>
      <c r="ABW61" s="7">
        <f t="shared" si="16"/>
        <v>749</v>
      </c>
      <c r="ABX61" s="7">
        <f t="shared" si="16"/>
        <v>750</v>
      </c>
      <c r="ABY61" s="7">
        <f t="shared" si="16"/>
        <v>751</v>
      </c>
      <c r="ABZ61" s="7">
        <f t="shared" si="16"/>
        <v>752</v>
      </c>
      <c r="ACA61" s="7">
        <f t="shared" si="16"/>
        <v>753</v>
      </c>
      <c r="ACB61" s="7">
        <f t="shared" si="16"/>
        <v>754</v>
      </c>
      <c r="ACC61" s="7">
        <f t="shared" si="16"/>
        <v>755</v>
      </c>
      <c r="ACD61" s="7">
        <f t="shared" si="16"/>
        <v>756</v>
      </c>
      <c r="ACE61" s="7">
        <f t="shared" si="16"/>
        <v>757</v>
      </c>
      <c r="ACF61" s="7">
        <f t="shared" si="16"/>
        <v>758</v>
      </c>
      <c r="ACG61" s="7">
        <f t="shared" si="16"/>
        <v>759</v>
      </c>
      <c r="ACH61" s="7">
        <f t="shared" si="16"/>
        <v>760</v>
      </c>
      <c r="ACI61" s="7">
        <f t="shared" si="16"/>
        <v>761</v>
      </c>
      <c r="ACJ61" s="7">
        <f t="shared" si="16"/>
        <v>762</v>
      </c>
      <c r="ACK61" s="7">
        <f t="shared" si="16"/>
        <v>763</v>
      </c>
      <c r="ACL61" s="7">
        <f t="shared" si="16"/>
        <v>764</v>
      </c>
      <c r="ACM61" s="7">
        <f t="shared" si="16"/>
        <v>765</v>
      </c>
      <c r="ACN61" s="7">
        <f t="shared" si="16"/>
        <v>766</v>
      </c>
      <c r="ACO61" s="7">
        <f t="shared" si="16"/>
        <v>767</v>
      </c>
      <c r="ACP61" s="7">
        <f t="shared" si="16"/>
        <v>768</v>
      </c>
      <c r="ACQ61" s="7">
        <f t="shared" si="16"/>
        <v>769</v>
      </c>
      <c r="ACR61" s="7">
        <f t="shared" ref="ACR61:AFC61" si="17">ACQ61+1</f>
        <v>770</v>
      </c>
      <c r="ACS61" s="7">
        <f t="shared" si="17"/>
        <v>771</v>
      </c>
      <c r="ACT61" s="7">
        <f t="shared" si="17"/>
        <v>772</v>
      </c>
      <c r="ACU61" s="7">
        <f t="shared" si="17"/>
        <v>773</v>
      </c>
      <c r="ACV61" s="7">
        <f t="shared" si="17"/>
        <v>774</v>
      </c>
      <c r="ACW61" s="7">
        <f t="shared" si="17"/>
        <v>775</v>
      </c>
      <c r="ACX61" s="7">
        <f t="shared" si="17"/>
        <v>776</v>
      </c>
      <c r="ACY61" s="7">
        <f t="shared" si="17"/>
        <v>777</v>
      </c>
      <c r="ACZ61" s="7">
        <f t="shared" si="17"/>
        <v>778</v>
      </c>
      <c r="ADA61" s="7">
        <f t="shared" si="17"/>
        <v>779</v>
      </c>
      <c r="ADB61" s="7">
        <f t="shared" si="17"/>
        <v>780</v>
      </c>
      <c r="ADC61" s="7">
        <f t="shared" si="17"/>
        <v>781</v>
      </c>
      <c r="ADD61" s="7">
        <f t="shared" si="17"/>
        <v>782</v>
      </c>
      <c r="ADE61" s="7">
        <f t="shared" si="17"/>
        <v>783</v>
      </c>
      <c r="ADF61" s="7">
        <f t="shared" si="17"/>
        <v>784</v>
      </c>
      <c r="ADG61" s="7">
        <f t="shared" si="17"/>
        <v>785</v>
      </c>
      <c r="ADH61" s="7">
        <f t="shared" si="17"/>
        <v>786</v>
      </c>
      <c r="ADI61" s="7">
        <f t="shared" si="17"/>
        <v>787</v>
      </c>
      <c r="ADJ61" s="7">
        <f t="shared" si="17"/>
        <v>788</v>
      </c>
      <c r="ADK61" s="7">
        <f t="shared" si="17"/>
        <v>789</v>
      </c>
      <c r="ADL61" s="7">
        <f t="shared" si="17"/>
        <v>790</v>
      </c>
      <c r="ADM61" s="7">
        <f t="shared" si="17"/>
        <v>791</v>
      </c>
      <c r="ADN61" s="7">
        <f t="shared" si="17"/>
        <v>792</v>
      </c>
      <c r="ADO61" s="7">
        <f t="shared" si="17"/>
        <v>793</v>
      </c>
      <c r="ADP61" s="7">
        <f t="shared" si="17"/>
        <v>794</v>
      </c>
      <c r="ADQ61" s="7">
        <f t="shared" si="17"/>
        <v>795</v>
      </c>
      <c r="ADR61" s="7">
        <f t="shared" si="17"/>
        <v>796</v>
      </c>
      <c r="ADS61" s="7">
        <f t="shared" si="17"/>
        <v>797</v>
      </c>
      <c r="ADT61" s="7">
        <f t="shared" si="17"/>
        <v>798</v>
      </c>
      <c r="ADU61" s="7">
        <f t="shared" si="17"/>
        <v>799</v>
      </c>
      <c r="ADV61" s="7">
        <f t="shared" si="17"/>
        <v>800</v>
      </c>
      <c r="ADW61" s="7">
        <f t="shared" si="17"/>
        <v>801</v>
      </c>
      <c r="ADX61" s="7">
        <f t="shared" si="17"/>
        <v>802</v>
      </c>
      <c r="ADY61" s="7">
        <f t="shared" si="17"/>
        <v>803</v>
      </c>
      <c r="ADZ61" s="7">
        <f t="shared" si="17"/>
        <v>804</v>
      </c>
      <c r="AEA61" s="7">
        <f t="shared" si="17"/>
        <v>805</v>
      </c>
      <c r="AEB61" s="7">
        <f t="shared" si="17"/>
        <v>806</v>
      </c>
      <c r="AEC61" s="7">
        <f t="shared" si="17"/>
        <v>807</v>
      </c>
      <c r="AED61" s="7">
        <f t="shared" si="17"/>
        <v>808</v>
      </c>
      <c r="AEE61" s="7">
        <f t="shared" si="17"/>
        <v>809</v>
      </c>
      <c r="AEF61" s="7">
        <f t="shared" si="17"/>
        <v>810</v>
      </c>
      <c r="AEG61" s="7">
        <f t="shared" si="17"/>
        <v>811</v>
      </c>
      <c r="AEH61" s="7">
        <f t="shared" si="17"/>
        <v>812</v>
      </c>
      <c r="AEI61" s="7">
        <f t="shared" si="17"/>
        <v>813</v>
      </c>
      <c r="AEJ61" s="7">
        <f t="shared" si="17"/>
        <v>814</v>
      </c>
      <c r="AEK61" s="7">
        <f t="shared" si="17"/>
        <v>815</v>
      </c>
      <c r="AEL61" s="7">
        <f t="shared" si="17"/>
        <v>816</v>
      </c>
      <c r="AEM61" s="7">
        <f t="shared" si="17"/>
        <v>817</v>
      </c>
      <c r="AEN61" s="7">
        <f t="shared" si="17"/>
        <v>818</v>
      </c>
      <c r="AEO61" s="7">
        <f t="shared" si="17"/>
        <v>819</v>
      </c>
      <c r="AEP61" s="7">
        <f t="shared" si="17"/>
        <v>820</v>
      </c>
      <c r="AEQ61" s="7">
        <f t="shared" si="17"/>
        <v>821</v>
      </c>
      <c r="AER61" s="7">
        <f t="shared" si="17"/>
        <v>822</v>
      </c>
      <c r="AES61" s="7">
        <f t="shared" si="17"/>
        <v>823</v>
      </c>
      <c r="AET61" s="7">
        <f t="shared" si="17"/>
        <v>824</v>
      </c>
      <c r="AEU61" s="7">
        <f t="shared" si="17"/>
        <v>825</v>
      </c>
      <c r="AEV61" s="7">
        <f t="shared" si="17"/>
        <v>826</v>
      </c>
      <c r="AEW61" s="7">
        <f t="shared" si="17"/>
        <v>827</v>
      </c>
      <c r="AEX61" s="7">
        <f t="shared" si="17"/>
        <v>828</v>
      </c>
      <c r="AEY61" s="7">
        <f t="shared" si="17"/>
        <v>829</v>
      </c>
      <c r="AEZ61" s="7">
        <f t="shared" si="17"/>
        <v>830</v>
      </c>
      <c r="AFA61" s="7">
        <f t="shared" si="17"/>
        <v>831</v>
      </c>
      <c r="AFB61" s="7">
        <f t="shared" si="17"/>
        <v>832</v>
      </c>
      <c r="AFC61" s="7">
        <f t="shared" si="17"/>
        <v>833</v>
      </c>
      <c r="AFD61" s="7">
        <f t="shared" ref="AFD61:AHO61" si="18">AFC61+1</f>
        <v>834</v>
      </c>
      <c r="AFE61" s="7">
        <f t="shared" si="18"/>
        <v>835</v>
      </c>
      <c r="AFF61" s="7">
        <f t="shared" si="18"/>
        <v>836</v>
      </c>
      <c r="AFG61" s="7">
        <f t="shared" si="18"/>
        <v>837</v>
      </c>
      <c r="AFH61" s="7">
        <f t="shared" si="18"/>
        <v>838</v>
      </c>
      <c r="AFI61" s="7">
        <f t="shared" si="18"/>
        <v>839</v>
      </c>
      <c r="AFJ61" s="7">
        <f t="shared" si="18"/>
        <v>840</v>
      </c>
      <c r="AFK61" s="7">
        <f t="shared" si="18"/>
        <v>841</v>
      </c>
      <c r="AFL61" s="7">
        <f t="shared" si="18"/>
        <v>842</v>
      </c>
      <c r="AFM61" s="7">
        <f t="shared" si="18"/>
        <v>843</v>
      </c>
      <c r="AFN61" s="7">
        <f t="shared" si="18"/>
        <v>844</v>
      </c>
      <c r="AFO61" s="7">
        <f t="shared" si="18"/>
        <v>845</v>
      </c>
      <c r="AFP61" s="7">
        <f t="shared" si="18"/>
        <v>846</v>
      </c>
      <c r="AFQ61" s="7">
        <f t="shared" si="18"/>
        <v>847</v>
      </c>
      <c r="AFR61" s="7">
        <f t="shared" si="18"/>
        <v>848</v>
      </c>
      <c r="AFS61" s="7">
        <f t="shared" si="18"/>
        <v>849</v>
      </c>
      <c r="AFT61" s="7">
        <f t="shared" si="18"/>
        <v>850</v>
      </c>
      <c r="AFU61" s="7">
        <f t="shared" si="18"/>
        <v>851</v>
      </c>
      <c r="AFV61" s="7">
        <f t="shared" si="18"/>
        <v>852</v>
      </c>
      <c r="AFW61" s="7">
        <f t="shared" si="18"/>
        <v>853</v>
      </c>
      <c r="AFX61" s="7">
        <f t="shared" si="18"/>
        <v>854</v>
      </c>
      <c r="AFY61" s="7">
        <f t="shared" si="18"/>
        <v>855</v>
      </c>
      <c r="AFZ61" s="7">
        <f t="shared" si="18"/>
        <v>856</v>
      </c>
      <c r="AGA61" s="7">
        <f t="shared" si="18"/>
        <v>857</v>
      </c>
      <c r="AGB61" s="7">
        <f t="shared" si="18"/>
        <v>858</v>
      </c>
      <c r="AGC61" s="7">
        <f t="shared" si="18"/>
        <v>859</v>
      </c>
      <c r="AGD61" s="7">
        <f t="shared" si="18"/>
        <v>860</v>
      </c>
      <c r="AGE61" s="7">
        <f t="shared" si="18"/>
        <v>861</v>
      </c>
      <c r="AGF61" s="7">
        <f t="shared" si="18"/>
        <v>862</v>
      </c>
      <c r="AGG61" s="7">
        <f t="shared" si="18"/>
        <v>863</v>
      </c>
      <c r="AGH61" s="7">
        <f t="shared" si="18"/>
        <v>864</v>
      </c>
      <c r="AGI61" s="7">
        <f t="shared" si="18"/>
        <v>865</v>
      </c>
      <c r="AGJ61" s="7">
        <f t="shared" si="18"/>
        <v>866</v>
      </c>
      <c r="AGK61" s="7">
        <f t="shared" si="18"/>
        <v>867</v>
      </c>
      <c r="AGL61" s="7">
        <f t="shared" si="18"/>
        <v>868</v>
      </c>
      <c r="AGM61" s="7">
        <f t="shared" si="18"/>
        <v>869</v>
      </c>
      <c r="AGN61" s="7">
        <f t="shared" si="18"/>
        <v>870</v>
      </c>
      <c r="AGO61" s="7">
        <f t="shared" si="18"/>
        <v>871</v>
      </c>
      <c r="AGP61" s="7">
        <f t="shared" si="18"/>
        <v>872</v>
      </c>
      <c r="AGQ61" s="7">
        <f t="shared" si="18"/>
        <v>873</v>
      </c>
      <c r="AGR61" s="7">
        <f t="shared" si="18"/>
        <v>874</v>
      </c>
      <c r="AGS61" s="7">
        <f t="shared" si="18"/>
        <v>875</v>
      </c>
      <c r="AGT61" s="7">
        <f t="shared" si="18"/>
        <v>876</v>
      </c>
      <c r="AGU61" s="7">
        <f t="shared" si="18"/>
        <v>877</v>
      </c>
      <c r="AGV61" s="7">
        <f t="shared" si="18"/>
        <v>878</v>
      </c>
      <c r="AGW61" s="7">
        <f t="shared" si="18"/>
        <v>879</v>
      </c>
      <c r="AGX61" s="7">
        <f t="shared" si="18"/>
        <v>880</v>
      </c>
      <c r="AGY61" s="7">
        <f t="shared" si="18"/>
        <v>881</v>
      </c>
      <c r="AGZ61" s="7">
        <f t="shared" si="18"/>
        <v>882</v>
      </c>
      <c r="AHA61" s="7">
        <f t="shared" si="18"/>
        <v>883</v>
      </c>
      <c r="AHB61" s="7">
        <f t="shared" si="18"/>
        <v>884</v>
      </c>
      <c r="AHC61" s="7">
        <f t="shared" si="18"/>
        <v>885</v>
      </c>
      <c r="AHD61" s="7">
        <f t="shared" si="18"/>
        <v>886</v>
      </c>
      <c r="AHE61" s="7">
        <f t="shared" si="18"/>
        <v>887</v>
      </c>
      <c r="AHF61" s="7">
        <f t="shared" si="18"/>
        <v>888</v>
      </c>
      <c r="AHG61" s="7">
        <f t="shared" si="18"/>
        <v>889</v>
      </c>
      <c r="AHH61" s="7">
        <f t="shared" si="18"/>
        <v>890</v>
      </c>
      <c r="AHI61" s="7">
        <f t="shared" si="18"/>
        <v>891</v>
      </c>
      <c r="AHJ61" s="7">
        <f t="shared" si="18"/>
        <v>892</v>
      </c>
      <c r="AHK61" s="7">
        <f t="shared" si="18"/>
        <v>893</v>
      </c>
      <c r="AHL61" s="7">
        <f t="shared" si="18"/>
        <v>894</v>
      </c>
      <c r="AHM61" s="7">
        <f t="shared" si="18"/>
        <v>895</v>
      </c>
      <c r="AHN61" s="7">
        <f t="shared" si="18"/>
        <v>896</v>
      </c>
      <c r="AHO61" s="7">
        <f t="shared" si="18"/>
        <v>897</v>
      </c>
      <c r="AHP61" s="7">
        <f t="shared" ref="AHP61:AKA61" si="19">AHO61+1</f>
        <v>898</v>
      </c>
      <c r="AHQ61" s="7">
        <f t="shared" si="19"/>
        <v>899</v>
      </c>
      <c r="AHR61" s="7">
        <f t="shared" si="19"/>
        <v>900</v>
      </c>
      <c r="AHS61" s="7">
        <f t="shared" si="19"/>
        <v>901</v>
      </c>
      <c r="AHT61" s="7">
        <f t="shared" si="19"/>
        <v>902</v>
      </c>
      <c r="AHU61" s="7">
        <f t="shared" si="19"/>
        <v>903</v>
      </c>
      <c r="AHV61" s="7">
        <f t="shared" si="19"/>
        <v>904</v>
      </c>
      <c r="AHW61" s="7">
        <f t="shared" si="19"/>
        <v>905</v>
      </c>
      <c r="AHX61" s="7">
        <f t="shared" si="19"/>
        <v>906</v>
      </c>
      <c r="AHY61" s="7">
        <f t="shared" si="19"/>
        <v>907</v>
      </c>
      <c r="AHZ61" s="7">
        <f t="shared" si="19"/>
        <v>908</v>
      </c>
      <c r="AIA61" s="7">
        <f t="shared" si="19"/>
        <v>909</v>
      </c>
      <c r="AIB61" s="7">
        <f t="shared" si="19"/>
        <v>910</v>
      </c>
      <c r="AIC61" s="7">
        <f t="shared" si="19"/>
        <v>911</v>
      </c>
      <c r="AID61" s="7">
        <f t="shared" si="19"/>
        <v>912</v>
      </c>
      <c r="AIE61" s="7">
        <f t="shared" si="19"/>
        <v>913</v>
      </c>
      <c r="AIF61" s="7">
        <f t="shared" si="19"/>
        <v>914</v>
      </c>
      <c r="AIG61" s="7">
        <f t="shared" si="19"/>
        <v>915</v>
      </c>
      <c r="AIH61" s="7">
        <f t="shared" si="19"/>
        <v>916</v>
      </c>
      <c r="AII61" s="7">
        <f t="shared" si="19"/>
        <v>917</v>
      </c>
      <c r="AIJ61" s="7">
        <f t="shared" si="19"/>
        <v>918</v>
      </c>
      <c r="AIK61" s="7">
        <f t="shared" si="19"/>
        <v>919</v>
      </c>
      <c r="AIL61" s="7">
        <f t="shared" si="19"/>
        <v>920</v>
      </c>
      <c r="AIM61" s="7">
        <f t="shared" si="19"/>
        <v>921</v>
      </c>
      <c r="AIN61" s="7">
        <f t="shared" si="19"/>
        <v>922</v>
      </c>
      <c r="AIO61" s="7">
        <f t="shared" si="19"/>
        <v>923</v>
      </c>
      <c r="AIP61" s="7">
        <f t="shared" si="19"/>
        <v>924</v>
      </c>
      <c r="AIQ61" s="7">
        <f t="shared" si="19"/>
        <v>925</v>
      </c>
      <c r="AIR61" s="7">
        <f t="shared" si="19"/>
        <v>926</v>
      </c>
      <c r="AIS61" s="7">
        <f t="shared" si="19"/>
        <v>927</v>
      </c>
      <c r="AIT61" s="7">
        <f t="shared" si="19"/>
        <v>928</v>
      </c>
      <c r="AIU61" s="7">
        <f t="shared" si="19"/>
        <v>929</v>
      </c>
      <c r="AIV61" s="7">
        <f t="shared" si="19"/>
        <v>930</v>
      </c>
      <c r="AIW61" s="7">
        <f t="shared" si="19"/>
        <v>931</v>
      </c>
      <c r="AIX61" s="7">
        <f t="shared" si="19"/>
        <v>932</v>
      </c>
      <c r="AIY61" s="7">
        <f t="shared" si="19"/>
        <v>933</v>
      </c>
      <c r="AIZ61" s="7">
        <f t="shared" si="19"/>
        <v>934</v>
      </c>
      <c r="AJA61" s="7">
        <f t="shared" si="19"/>
        <v>935</v>
      </c>
      <c r="AJB61" s="7">
        <f t="shared" si="19"/>
        <v>936</v>
      </c>
      <c r="AJC61" s="7">
        <f t="shared" si="19"/>
        <v>937</v>
      </c>
      <c r="AJD61" s="7">
        <f t="shared" si="19"/>
        <v>938</v>
      </c>
      <c r="AJE61" s="7">
        <f t="shared" si="19"/>
        <v>939</v>
      </c>
      <c r="AJF61" s="7">
        <f t="shared" si="19"/>
        <v>940</v>
      </c>
      <c r="AJG61" s="7">
        <f t="shared" si="19"/>
        <v>941</v>
      </c>
      <c r="AJH61" s="7">
        <f t="shared" si="19"/>
        <v>942</v>
      </c>
      <c r="AJI61" s="7">
        <f t="shared" si="19"/>
        <v>943</v>
      </c>
      <c r="AJJ61" s="7">
        <f t="shared" si="19"/>
        <v>944</v>
      </c>
      <c r="AJK61" s="7">
        <f t="shared" si="19"/>
        <v>945</v>
      </c>
      <c r="AJL61" s="7">
        <f t="shared" si="19"/>
        <v>946</v>
      </c>
      <c r="AJM61" s="7">
        <f t="shared" si="19"/>
        <v>947</v>
      </c>
      <c r="AJN61" s="7">
        <f t="shared" si="19"/>
        <v>948</v>
      </c>
      <c r="AJO61" s="7">
        <f t="shared" si="19"/>
        <v>949</v>
      </c>
      <c r="AJP61" s="7">
        <f t="shared" si="19"/>
        <v>950</v>
      </c>
      <c r="AJQ61" s="7">
        <f t="shared" si="19"/>
        <v>951</v>
      </c>
      <c r="AJR61" s="7">
        <f t="shared" si="19"/>
        <v>952</v>
      </c>
      <c r="AJS61" s="7">
        <f t="shared" si="19"/>
        <v>953</v>
      </c>
      <c r="AJT61" s="7">
        <f t="shared" si="19"/>
        <v>954</v>
      </c>
      <c r="AJU61" s="7">
        <f t="shared" si="19"/>
        <v>955</v>
      </c>
      <c r="AJV61" s="7">
        <f t="shared" si="19"/>
        <v>956</v>
      </c>
      <c r="AJW61" s="7">
        <f t="shared" si="19"/>
        <v>957</v>
      </c>
      <c r="AJX61" s="7">
        <f t="shared" si="19"/>
        <v>958</v>
      </c>
      <c r="AJY61" s="7">
        <f t="shared" si="19"/>
        <v>959</v>
      </c>
      <c r="AJZ61" s="7">
        <f t="shared" si="19"/>
        <v>960</v>
      </c>
      <c r="AKA61" s="7">
        <f t="shared" si="19"/>
        <v>961</v>
      </c>
      <c r="AKB61" s="7">
        <f t="shared" ref="AKB61:ALO61" si="20">AKA61+1</f>
        <v>962</v>
      </c>
      <c r="AKC61" s="7">
        <f t="shared" si="20"/>
        <v>963</v>
      </c>
      <c r="AKD61" s="7">
        <f t="shared" si="20"/>
        <v>964</v>
      </c>
      <c r="AKE61" s="7">
        <f t="shared" si="20"/>
        <v>965</v>
      </c>
      <c r="AKF61" s="7">
        <f t="shared" si="20"/>
        <v>966</v>
      </c>
      <c r="AKG61" s="7">
        <f t="shared" si="20"/>
        <v>967</v>
      </c>
      <c r="AKH61" s="7">
        <f t="shared" si="20"/>
        <v>968</v>
      </c>
      <c r="AKI61" s="7">
        <f t="shared" si="20"/>
        <v>969</v>
      </c>
      <c r="AKJ61" s="7">
        <f t="shared" si="20"/>
        <v>970</v>
      </c>
      <c r="AKK61" s="7">
        <f t="shared" si="20"/>
        <v>971</v>
      </c>
      <c r="AKL61" s="7">
        <f t="shared" si="20"/>
        <v>972</v>
      </c>
      <c r="AKM61" s="7">
        <f t="shared" si="20"/>
        <v>973</v>
      </c>
      <c r="AKN61" s="7">
        <f t="shared" si="20"/>
        <v>974</v>
      </c>
      <c r="AKO61" s="7">
        <f t="shared" si="20"/>
        <v>975</v>
      </c>
      <c r="AKP61" s="7">
        <f t="shared" si="20"/>
        <v>976</v>
      </c>
      <c r="AKQ61" s="7">
        <f t="shared" si="20"/>
        <v>977</v>
      </c>
      <c r="AKR61" s="7">
        <f t="shared" si="20"/>
        <v>978</v>
      </c>
      <c r="AKS61" s="7">
        <f t="shared" si="20"/>
        <v>979</v>
      </c>
      <c r="AKT61" s="7">
        <f t="shared" si="20"/>
        <v>980</v>
      </c>
      <c r="AKU61" s="7">
        <f t="shared" si="20"/>
        <v>981</v>
      </c>
      <c r="AKV61" s="7">
        <f t="shared" si="20"/>
        <v>982</v>
      </c>
      <c r="AKW61" s="7">
        <f t="shared" si="20"/>
        <v>983</v>
      </c>
      <c r="AKX61" s="7">
        <f t="shared" si="20"/>
        <v>984</v>
      </c>
      <c r="AKY61" s="7">
        <f t="shared" si="20"/>
        <v>985</v>
      </c>
      <c r="AKZ61" s="7">
        <f t="shared" si="20"/>
        <v>986</v>
      </c>
      <c r="ALA61" s="7">
        <f t="shared" si="20"/>
        <v>987</v>
      </c>
      <c r="ALB61" s="7">
        <f t="shared" si="20"/>
        <v>988</v>
      </c>
      <c r="ALC61" s="7">
        <f t="shared" si="20"/>
        <v>989</v>
      </c>
      <c r="ALD61" s="7">
        <f t="shared" si="20"/>
        <v>990</v>
      </c>
      <c r="ALE61" s="7">
        <f t="shared" si="20"/>
        <v>991</v>
      </c>
      <c r="ALF61" s="7">
        <f t="shared" si="20"/>
        <v>992</v>
      </c>
      <c r="ALG61" s="7">
        <f t="shared" si="20"/>
        <v>993</v>
      </c>
      <c r="ALH61" s="7">
        <f t="shared" si="20"/>
        <v>994</v>
      </c>
      <c r="ALI61" s="7">
        <f t="shared" si="20"/>
        <v>995</v>
      </c>
      <c r="ALJ61" s="7">
        <f t="shared" si="20"/>
        <v>996</v>
      </c>
      <c r="ALK61" s="7">
        <f t="shared" si="20"/>
        <v>997</v>
      </c>
      <c r="ALL61" s="7">
        <f t="shared" si="20"/>
        <v>998</v>
      </c>
      <c r="ALM61" s="7">
        <f t="shared" si="20"/>
        <v>999</v>
      </c>
      <c r="ALN61" s="7">
        <f t="shared" si="20"/>
        <v>1000</v>
      </c>
      <c r="ALO61" s="7">
        <f t="shared" si="20"/>
        <v>1001</v>
      </c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</row>
    <row r="62" spans="1:1103" ht="15.75" customHeight="1" x14ac:dyDescent="0.2">
      <c r="A62" s="6"/>
      <c r="B62" s="56" t="s">
        <v>139</v>
      </c>
      <c r="C62" s="57">
        <f>C18*C21</f>
        <v>1.397E-2</v>
      </c>
      <c r="D62" s="57">
        <f t="shared" ref="D62:BO62" si="21">C62*(1-$C$53)</f>
        <v>1.3938539559999999E-2</v>
      </c>
      <c r="E62" s="57">
        <f t="shared" si="21"/>
        <v>1.3907149968910879E-2</v>
      </c>
      <c r="F62" s="57">
        <f t="shared" si="21"/>
        <v>1.3875831067180891E-2</v>
      </c>
      <c r="G62" s="57">
        <f t="shared" si="21"/>
        <v>1.3844582695617599E-2</v>
      </c>
      <c r="H62" s="57">
        <f t="shared" si="21"/>
        <v>1.3813404695387069E-2</v>
      </c>
      <c r="I62" s="57">
        <f t="shared" si="21"/>
        <v>1.3782296908013057E-2</v>
      </c>
      <c r="J62" s="57">
        <f t="shared" si="21"/>
        <v>1.375125917537621E-2</v>
      </c>
      <c r="K62" s="57">
        <f t="shared" si="21"/>
        <v>1.3720291339713262E-2</v>
      </c>
      <c r="L62" s="57">
        <f t="shared" si="21"/>
        <v>1.3689393243616227E-2</v>
      </c>
      <c r="M62" s="57">
        <f t="shared" si="21"/>
        <v>1.3658564730031603E-2</v>
      </c>
      <c r="N62" s="57">
        <f t="shared" si="21"/>
        <v>1.3627805642259572E-2</v>
      </c>
      <c r="O62" s="57">
        <f t="shared" si="21"/>
        <v>1.3597115823953202E-2</v>
      </c>
      <c r="P62" s="57">
        <f t="shared" si="21"/>
        <v>1.356649511911766E-2</v>
      </c>
      <c r="Q62" s="57">
        <f t="shared" si="21"/>
        <v>1.3535943372109406E-2</v>
      </c>
      <c r="R62" s="57">
        <f t="shared" si="21"/>
        <v>1.3505460427635415E-2</v>
      </c>
      <c r="S62" s="57">
        <f t="shared" si="21"/>
        <v>1.347504613075238E-2</v>
      </c>
      <c r="T62" s="57">
        <f t="shared" si="21"/>
        <v>1.3444700326865925E-2</v>
      </c>
      <c r="U62" s="57">
        <f t="shared" si="21"/>
        <v>1.3414422861729823E-2</v>
      </c>
      <c r="V62" s="57">
        <f t="shared" si="21"/>
        <v>1.3384213581445207E-2</v>
      </c>
      <c r="W62" s="57">
        <f t="shared" si="21"/>
        <v>1.3354072332459792E-2</v>
      </c>
      <c r="X62" s="57">
        <f t="shared" si="21"/>
        <v>1.3323998961567092E-2</v>
      </c>
      <c r="Y62" s="57">
        <f t="shared" si="21"/>
        <v>1.3293993315905642E-2</v>
      </c>
      <c r="Z62" s="57">
        <f t="shared" si="21"/>
        <v>1.3264055242958223E-2</v>
      </c>
      <c r="AA62" s="57">
        <f t="shared" si="21"/>
        <v>1.3234184590551082E-2</v>
      </c>
      <c r="AB62" s="57">
        <f t="shared" si="21"/>
        <v>1.3204381206853161E-2</v>
      </c>
      <c r="AC62" s="57">
        <f t="shared" si="21"/>
        <v>1.3174644940375327E-2</v>
      </c>
      <c r="AD62" s="57">
        <f t="shared" si="21"/>
        <v>1.3144975639969601E-2</v>
      </c>
      <c r="AE62" s="57">
        <f t="shared" si="21"/>
        <v>1.3115373154828389E-2</v>
      </c>
      <c r="AF62" s="57">
        <f t="shared" si="21"/>
        <v>1.3085837334483715E-2</v>
      </c>
      <c r="AG62" s="57">
        <f t="shared" si="21"/>
        <v>1.3056368028806456E-2</v>
      </c>
      <c r="AH62" s="57">
        <f t="shared" si="21"/>
        <v>1.3026965088005583E-2</v>
      </c>
      <c r="AI62" s="57">
        <f t="shared" si="21"/>
        <v>1.2997628362627394E-2</v>
      </c>
      <c r="AJ62" s="57">
        <f t="shared" si="21"/>
        <v>1.2968357703554756E-2</v>
      </c>
      <c r="AK62" s="57">
        <f t="shared" si="21"/>
        <v>1.293915296200635E-2</v>
      </c>
      <c r="AL62" s="57">
        <f t="shared" si="21"/>
        <v>1.2910013989535911E-2</v>
      </c>
      <c r="AM62" s="57">
        <f t="shared" si="21"/>
        <v>1.2880940638031475E-2</v>
      </c>
      <c r="AN62" s="57">
        <f t="shared" si="21"/>
        <v>1.2851932759714628E-2</v>
      </c>
      <c r="AO62" s="57">
        <f t="shared" si="21"/>
        <v>1.2822990207139751E-2</v>
      </c>
      <c r="AP62" s="57">
        <f t="shared" si="21"/>
        <v>1.2794112833193271E-2</v>
      </c>
      <c r="AQ62" s="57">
        <f t="shared" si="21"/>
        <v>1.276530049109292E-2</v>
      </c>
      <c r="AR62" s="57">
        <f t="shared" si="21"/>
        <v>1.2736553034386979E-2</v>
      </c>
      <c r="AS62" s="57">
        <f t="shared" si="21"/>
        <v>1.2707870316953539E-2</v>
      </c>
      <c r="AT62" s="57">
        <f t="shared" si="21"/>
        <v>1.2679252192999759E-2</v>
      </c>
      <c r="AU62" s="57">
        <f t="shared" si="21"/>
        <v>1.2650698517061123E-2</v>
      </c>
      <c r="AV62" s="57">
        <f t="shared" si="21"/>
        <v>1.2622209144000701E-2</v>
      </c>
      <c r="AW62" s="57">
        <f t="shared" si="21"/>
        <v>1.2593783929008411E-2</v>
      </c>
      <c r="AX62" s="57">
        <f t="shared" si="21"/>
        <v>1.2565422727600284E-2</v>
      </c>
      <c r="AY62" s="57">
        <f t="shared" si="21"/>
        <v>1.2537125395617727E-2</v>
      </c>
      <c r="AZ62" s="57">
        <f t="shared" si="21"/>
        <v>1.2508891789226796E-2</v>
      </c>
      <c r="BA62" s="57">
        <f t="shared" si="21"/>
        <v>1.2480721764917458E-2</v>
      </c>
      <c r="BB62" s="57">
        <f t="shared" si="21"/>
        <v>1.2452615179502862E-2</v>
      </c>
      <c r="BC62" s="57">
        <f t="shared" si="21"/>
        <v>1.2424571890118622E-2</v>
      </c>
      <c r="BD62" s="57">
        <f t="shared" si="21"/>
        <v>1.2396591754222074E-2</v>
      </c>
      <c r="BE62" s="57">
        <f t="shared" si="21"/>
        <v>1.2368674629591566E-2</v>
      </c>
      <c r="BF62" s="57">
        <f t="shared" si="21"/>
        <v>1.2340820374325726E-2</v>
      </c>
      <c r="BG62" s="57">
        <f t="shared" si="21"/>
        <v>1.2313028846842744E-2</v>
      </c>
      <c r="BH62" s="57">
        <f t="shared" si="21"/>
        <v>1.2285299905879654E-2</v>
      </c>
      <c r="BI62" s="57">
        <f t="shared" si="21"/>
        <v>1.2257633410491612E-2</v>
      </c>
      <c r="BJ62" s="57">
        <f t="shared" si="21"/>
        <v>1.2230029220051184E-2</v>
      </c>
      <c r="BK62" s="57">
        <f t="shared" si="21"/>
        <v>1.2202487194247628E-2</v>
      </c>
      <c r="BL62" s="57">
        <f t="shared" si="21"/>
        <v>1.2175007193086182E-2</v>
      </c>
      <c r="BM62" s="57">
        <f t="shared" si="21"/>
        <v>1.2147589076887353E-2</v>
      </c>
      <c r="BN62" s="57">
        <f t="shared" si="21"/>
        <v>1.2120232706286201E-2</v>
      </c>
      <c r="BO62" s="57">
        <f t="shared" si="21"/>
        <v>1.2092937942231645E-2</v>
      </c>
      <c r="BP62" s="57">
        <f t="shared" ref="BP62:EA62" si="22">BO62*(1-$C$53)</f>
        <v>1.2065704645985739E-2</v>
      </c>
      <c r="BQ62" s="57">
        <f t="shared" si="22"/>
        <v>1.2038532679122979E-2</v>
      </c>
      <c r="BR62" s="57">
        <f t="shared" si="22"/>
        <v>1.2011421903529594E-2</v>
      </c>
      <c r="BS62" s="57">
        <f t="shared" si="22"/>
        <v>1.1984372181402846E-2</v>
      </c>
      <c r="BT62" s="57">
        <f t="shared" si="22"/>
        <v>1.1957383375250326E-2</v>
      </c>
      <c r="BU62" s="57">
        <f t="shared" si="22"/>
        <v>1.1930455347889262E-2</v>
      </c>
      <c r="BV62" s="57">
        <f t="shared" si="22"/>
        <v>1.1903587962445814E-2</v>
      </c>
      <c r="BW62" s="57">
        <f t="shared" si="22"/>
        <v>1.1876781082354387E-2</v>
      </c>
      <c r="BX62" s="57">
        <f t="shared" si="22"/>
        <v>1.1850034571356924E-2</v>
      </c>
      <c r="BY62" s="57">
        <f t="shared" si="22"/>
        <v>1.1823348293502229E-2</v>
      </c>
      <c r="BZ62" s="57">
        <f t="shared" si="22"/>
        <v>1.1796722113145261E-2</v>
      </c>
      <c r="CA62" s="57">
        <f t="shared" si="22"/>
        <v>1.1770155894946458E-2</v>
      </c>
      <c r="CB62" s="57">
        <f t="shared" si="22"/>
        <v>1.1743649503871039E-2</v>
      </c>
      <c r="CC62" s="57">
        <f t="shared" si="22"/>
        <v>1.171720280518832E-2</v>
      </c>
      <c r="CD62" s="57">
        <f t="shared" si="22"/>
        <v>1.1690815664471036E-2</v>
      </c>
      <c r="CE62" s="57">
        <f t="shared" si="22"/>
        <v>1.1664487947594646E-2</v>
      </c>
      <c r="CF62" s="57">
        <f t="shared" si="22"/>
        <v>1.1638219520736662E-2</v>
      </c>
      <c r="CG62" s="57">
        <f t="shared" si="22"/>
        <v>1.1612010250375962E-2</v>
      </c>
      <c r="CH62" s="57">
        <f t="shared" si="22"/>
        <v>1.1585860003292115E-2</v>
      </c>
      <c r="CI62" s="57">
        <f t="shared" si="22"/>
        <v>1.1559768646564701E-2</v>
      </c>
      <c r="CJ62" s="57">
        <f t="shared" si="22"/>
        <v>1.1533736047572636E-2</v>
      </c>
      <c r="CK62" s="57">
        <f t="shared" si="22"/>
        <v>1.1507762073993502E-2</v>
      </c>
      <c r="CL62" s="57">
        <f t="shared" si="22"/>
        <v>1.1481846593802868E-2</v>
      </c>
      <c r="CM62" s="57">
        <f t="shared" si="22"/>
        <v>1.1455989475273624E-2</v>
      </c>
      <c r="CN62" s="57">
        <f t="shared" si="22"/>
        <v>1.1430190586975307E-2</v>
      </c>
      <c r="CO62" s="57">
        <f t="shared" si="22"/>
        <v>1.1404449797773438E-2</v>
      </c>
      <c r="CP62" s="57">
        <f t="shared" si="22"/>
        <v>1.1378766976828852E-2</v>
      </c>
      <c r="CQ62" s="57">
        <f t="shared" si="22"/>
        <v>1.1353141993597033E-2</v>
      </c>
      <c r="CR62" s="57">
        <f t="shared" si="22"/>
        <v>1.1327574717827452E-2</v>
      </c>
      <c r="CS62" s="57">
        <f t="shared" si="22"/>
        <v>1.1302065019562903E-2</v>
      </c>
      <c r="CT62" s="57">
        <f t="shared" si="22"/>
        <v>1.1276612769138848E-2</v>
      </c>
      <c r="CU62" s="57">
        <f t="shared" si="22"/>
        <v>1.1251217837182748E-2</v>
      </c>
      <c r="CV62" s="57">
        <f t="shared" si="22"/>
        <v>1.1225880094613411E-2</v>
      </c>
      <c r="CW62" s="57">
        <f t="shared" si="22"/>
        <v>1.1200599412640342E-2</v>
      </c>
      <c r="CX62" s="57">
        <f t="shared" si="22"/>
        <v>1.1175375662763077E-2</v>
      </c>
      <c r="CY62" s="57">
        <f t="shared" si="22"/>
        <v>1.1150208716770534E-2</v>
      </c>
      <c r="CZ62" s="57">
        <f t="shared" si="22"/>
        <v>1.1125098446740365E-2</v>
      </c>
      <c r="DA62" s="57">
        <f t="shared" si="22"/>
        <v>1.1100044725038305E-2</v>
      </c>
      <c r="DB62" s="57">
        <f t="shared" si="22"/>
        <v>1.1075047424317518E-2</v>
      </c>
      <c r="DC62" s="57">
        <f t="shared" si="22"/>
        <v>1.1050106417517955E-2</v>
      </c>
      <c r="DD62" s="57">
        <f t="shared" si="22"/>
        <v>1.1025221577865703E-2</v>
      </c>
      <c r="DE62" s="57">
        <f t="shared" si="22"/>
        <v>1.100039277887235E-2</v>
      </c>
      <c r="DF62" s="57">
        <f t="shared" si="22"/>
        <v>1.097561989433433E-2</v>
      </c>
      <c r="DG62" s="57">
        <f t="shared" si="22"/>
        <v>1.0950902798332288E-2</v>
      </c>
      <c r="DH62" s="57">
        <f t="shared" si="22"/>
        <v>1.0926241365230443E-2</v>
      </c>
      <c r="DI62" s="57">
        <f t="shared" si="22"/>
        <v>1.0901635469675944E-2</v>
      </c>
      <c r="DJ62" s="57">
        <f t="shared" si="22"/>
        <v>1.0877084986598232E-2</v>
      </c>
      <c r="DK62" s="57">
        <f t="shared" si="22"/>
        <v>1.0852589791208412E-2</v>
      </c>
      <c r="DL62" s="57">
        <f t="shared" si="22"/>
        <v>1.0828149758998611E-2</v>
      </c>
      <c r="DM62" s="57">
        <f t="shared" si="22"/>
        <v>1.0803764765741346E-2</v>
      </c>
      <c r="DN62" s="57">
        <f t="shared" si="22"/>
        <v>1.0779434687488897E-2</v>
      </c>
      <c r="DO62" s="57">
        <f t="shared" si="22"/>
        <v>1.0755159400572671E-2</v>
      </c>
      <c r="DP62" s="57">
        <f t="shared" si="22"/>
        <v>1.073093878160258E-2</v>
      </c>
      <c r="DQ62" s="57">
        <f t="shared" si="22"/>
        <v>1.0706772707466412E-2</v>
      </c>
      <c r="DR62" s="57">
        <f t="shared" si="22"/>
        <v>1.0682661055329197E-2</v>
      </c>
      <c r="DS62" s="57">
        <f t="shared" si="22"/>
        <v>1.0658603702632595E-2</v>
      </c>
      <c r="DT62" s="57">
        <f t="shared" si="22"/>
        <v>1.0634600527094267E-2</v>
      </c>
      <c r="DU62" s="57">
        <f t="shared" si="22"/>
        <v>1.061065140670725E-2</v>
      </c>
      <c r="DV62" s="57">
        <f t="shared" si="22"/>
        <v>1.0586756219739344E-2</v>
      </c>
      <c r="DW62" s="57">
        <f t="shared" si="22"/>
        <v>1.056291484473249E-2</v>
      </c>
      <c r="DX62" s="57">
        <f t="shared" si="22"/>
        <v>1.0539127160502152E-2</v>
      </c>
      <c r="DY62" s="57">
        <f t="shared" si="22"/>
        <v>1.0515393046136702E-2</v>
      </c>
      <c r="DZ62" s="57">
        <f t="shared" si="22"/>
        <v>1.0491712380996802E-2</v>
      </c>
      <c r="EA62" s="57">
        <f t="shared" si="22"/>
        <v>1.0468085044714796E-2</v>
      </c>
      <c r="EB62" s="57">
        <f t="shared" ref="EB62:GM62" si="23">EA62*(1-$C$53)</f>
        <v>1.0444510917194099E-2</v>
      </c>
      <c r="EC62" s="57">
        <f t="shared" si="23"/>
        <v>1.0420989878608577E-2</v>
      </c>
      <c r="ED62" s="57">
        <f t="shared" si="23"/>
        <v>1.039752180940195E-2</v>
      </c>
      <c r="EE62" s="57">
        <f t="shared" si="23"/>
        <v>1.0374106590287176E-2</v>
      </c>
      <c r="EF62" s="57">
        <f t="shared" si="23"/>
        <v>1.0350744102245849E-2</v>
      </c>
      <c r="EG62" s="57">
        <f t="shared" si="23"/>
        <v>1.0327434226527592E-2</v>
      </c>
      <c r="EH62" s="57">
        <f t="shared" si="23"/>
        <v>1.0304176844649451E-2</v>
      </c>
      <c r="EI62" s="57">
        <f t="shared" si="23"/>
        <v>1.0280971838395301E-2</v>
      </c>
      <c r="EJ62" s="57">
        <f t="shared" si="23"/>
        <v>1.0257819089815235E-2</v>
      </c>
      <c r="EK62" s="57">
        <f t="shared" si="23"/>
        <v>1.023471848122497E-2</v>
      </c>
      <c r="EL62" s="57">
        <f t="shared" si="23"/>
        <v>1.0211669895205252E-2</v>
      </c>
      <c r="EM62" s="57">
        <f t="shared" si="23"/>
        <v>1.0188673214601249E-2</v>
      </c>
      <c r="EN62" s="57">
        <f t="shared" si="23"/>
        <v>1.0165728322521966E-2</v>
      </c>
      <c r="EO62" s="57">
        <f t="shared" si="23"/>
        <v>1.0142835102339647E-2</v>
      </c>
      <c r="EP62" s="57">
        <f t="shared" si="23"/>
        <v>1.0119993437689177E-2</v>
      </c>
      <c r="EQ62" s="57">
        <f t="shared" si="23"/>
        <v>1.0097203212467501E-2</v>
      </c>
      <c r="ER62" s="57">
        <f t="shared" si="23"/>
        <v>1.0074464310833024E-2</v>
      </c>
      <c r="ES62" s="57">
        <f t="shared" si="23"/>
        <v>1.0051776617205029E-2</v>
      </c>
      <c r="ET62" s="57">
        <f t="shared" si="23"/>
        <v>1.0029140016263082E-2</v>
      </c>
      <c r="EU62" s="57">
        <f t="shared" si="23"/>
        <v>1.0006554392946457E-2</v>
      </c>
      <c r="EV62" s="57">
        <f t="shared" si="23"/>
        <v>9.9840196324535412E-3</v>
      </c>
      <c r="EW62" s="57">
        <f t="shared" si="23"/>
        <v>9.9615356202412547E-3</v>
      </c>
      <c r="EX62" s="57">
        <f t="shared" si="23"/>
        <v>9.9391022420244717E-3</v>
      </c>
      <c r="EY62" s="57">
        <f t="shared" si="23"/>
        <v>9.9167193837754325E-3</v>
      </c>
      <c r="EZ62" s="57">
        <f t="shared" si="23"/>
        <v>9.8943869317231706E-3</v>
      </c>
      <c r="FA62" s="57">
        <f t="shared" si="23"/>
        <v>9.8721047723529295E-3</v>
      </c>
      <c r="FB62" s="57">
        <f t="shared" si="23"/>
        <v>9.8498727924055899E-3</v>
      </c>
      <c r="FC62" s="57">
        <f t="shared" si="23"/>
        <v>9.8276908788770927E-3</v>
      </c>
      <c r="FD62" s="57">
        <f t="shared" si="23"/>
        <v>9.8055589190178608E-3</v>
      </c>
      <c r="FE62" s="57">
        <f t="shared" si="23"/>
        <v>9.7834768003322321E-3</v>
      </c>
      <c r="FF62" s="57">
        <f t="shared" si="23"/>
        <v>9.7614444105778835E-3</v>
      </c>
      <c r="FG62" s="57">
        <f t="shared" si="23"/>
        <v>9.7394616377652621E-3</v>
      </c>
      <c r="FH62" s="57">
        <f t="shared" si="23"/>
        <v>9.717528370157014E-3</v>
      </c>
      <c r="FI62" s="57">
        <f t="shared" si="23"/>
        <v>9.6956444962674193E-3</v>
      </c>
      <c r="FJ62" s="57">
        <f t="shared" si="23"/>
        <v>9.6738099048618246E-3</v>
      </c>
      <c r="FK62" s="57">
        <f t="shared" si="23"/>
        <v>9.6520244849560757E-3</v>
      </c>
      <c r="FL62" s="57">
        <f t="shared" si="23"/>
        <v>9.6302881258159539E-3</v>
      </c>
      <c r="FM62" s="57">
        <f t="shared" si="23"/>
        <v>9.6086007169566157E-3</v>
      </c>
      <c r="FN62" s="57">
        <f t="shared" si="23"/>
        <v>9.5869621481420291E-3</v>
      </c>
      <c r="FO62" s="57">
        <f t="shared" si="23"/>
        <v>9.565372309384413E-3</v>
      </c>
      <c r="FP62" s="57">
        <f t="shared" si="23"/>
        <v>9.5438310909436788E-3</v>
      </c>
      <c r="FQ62" s="57">
        <f t="shared" si="23"/>
        <v>9.5223383833268737E-3</v>
      </c>
      <c r="FR62" s="57">
        <f t="shared" si="23"/>
        <v>9.5008940772876218E-3</v>
      </c>
      <c r="FS62" s="57">
        <f t="shared" si="23"/>
        <v>9.4794980638255692E-3</v>
      </c>
      <c r="FT62" s="57">
        <f t="shared" si="23"/>
        <v>9.4581502341858342E-3</v>
      </c>
      <c r="FU62" s="57">
        <f t="shared" si="23"/>
        <v>9.4368504798584482E-3</v>
      </c>
      <c r="FV62" s="57">
        <f t="shared" si="23"/>
        <v>9.4155986925778066E-3</v>
      </c>
      <c r="FW62" s="57">
        <f t="shared" si="23"/>
        <v>9.3943947643221216E-3</v>
      </c>
      <c r="FX62" s="57">
        <f t="shared" si="23"/>
        <v>9.3732385873128675E-3</v>
      </c>
      <c r="FY62" s="57">
        <f t="shared" si="23"/>
        <v>9.3521300540142394E-3</v>
      </c>
      <c r="FZ62" s="57">
        <f t="shared" si="23"/>
        <v>9.3310690571325999E-3</v>
      </c>
      <c r="GA62" s="57">
        <f t="shared" si="23"/>
        <v>9.3100554896159374E-3</v>
      </c>
      <c r="GB62" s="57">
        <f t="shared" si="23"/>
        <v>9.2890892446533223E-3</v>
      </c>
      <c r="GC62" s="57">
        <f t="shared" si="23"/>
        <v>9.268170215674363E-3</v>
      </c>
      <c r="GD62" s="57">
        <f t="shared" si="23"/>
        <v>9.2472982963486636E-3</v>
      </c>
      <c r="GE62" s="57">
        <f t="shared" si="23"/>
        <v>9.2264733805852862E-3</v>
      </c>
      <c r="GF62" s="57">
        <f t="shared" si="23"/>
        <v>9.2056953625322072E-3</v>
      </c>
      <c r="GG62" s="57">
        <f t="shared" si="23"/>
        <v>9.184964136575784E-3</v>
      </c>
      <c r="GH62" s="57">
        <f t="shared" si="23"/>
        <v>9.1642795973402146E-3</v>
      </c>
      <c r="GI62" s="57">
        <f t="shared" si="23"/>
        <v>9.143641639687004E-3</v>
      </c>
      <c r="GJ62" s="57">
        <f t="shared" si="23"/>
        <v>9.1230501587144294E-3</v>
      </c>
      <c r="GK62" s="57">
        <f t="shared" si="23"/>
        <v>9.1025050497570044E-3</v>
      </c>
      <c r="GL62" s="57">
        <f t="shared" si="23"/>
        <v>9.0820062083849518E-3</v>
      </c>
      <c r="GM62" s="57">
        <f t="shared" si="23"/>
        <v>9.0615535304036689E-3</v>
      </c>
      <c r="GN62" s="57">
        <f t="shared" ref="GN62:IY62" si="24">GM62*(1-$C$53)</f>
        <v>9.0411469118531988E-3</v>
      </c>
      <c r="GO62" s="57">
        <f t="shared" si="24"/>
        <v>9.0207862490077045E-3</v>
      </c>
      <c r="GP62" s="57">
        <f t="shared" si="24"/>
        <v>9.0004714383749383E-3</v>
      </c>
      <c r="GQ62" s="57">
        <f t="shared" si="24"/>
        <v>8.9802023766957177E-3</v>
      </c>
      <c r="GR62" s="57">
        <f t="shared" si="24"/>
        <v>8.9599789609433982E-3</v>
      </c>
      <c r="GS62" s="57">
        <f t="shared" si="24"/>
        <v>8.9398010883233528E-3</v>
      </c>
      <c r="GT62" s="57">
        <f t="shared" si="24"/>
        <v>8.9196686562724482E-3</v>
      </c>
      <c r="GU62" s="57">
        <f t="shared" si="24"/>
        <v>8.8995815624585226E-3</v>
      </c>
      <c r="GV62" s="57">
        <f t="shared" si="24"/>
        <v>8.8795397047798652E-3</v>
      </c>
      <c r="GW62" s="57">
        <f t="shared" si="24"/>
        <v>8.8595429813647011E-3</v>
      </c>
      <c r="GX62" s="57">
        <f t="shared" si="24"/>
        <v>8.8395912905706673E-3</v>
      </c>
      <c r="GY62" s="57">
        <f t="shared" si="24"/>
        <v>8.8196845309843012E-3</v>
      </c>
      <c r="GZ62" s="57">
        <f t="shared" si="24"/>
        <v>8.799822601420525E-3</v>
      </c>
      <c r="HA62" s="57">
        <f t="shared" si="24"/>
        <v>8.7800054009221258E-3</v>
      </c>
      <c r="HB62" s="57">
        <f t="shared" si="24"/>
        <v>8.7602328287592485E-3</v>
      </c>
      <c r="HC62" s="57">
        <f t="shared" si="24"/>
        <v>8.7405047844288826E-3</v>
      </c>
      <c r="HD62" s="57">
        <f t="shared" si="24"/>
        <v>8.7208211676543489E-3</v>
      </c>
      <c r="HE62" s="57">
        <f t="shared" si="24"/>
        <v>8.7011818783847908E-3</v>
      </c>
      <c r="HF62" s="57">
        <f t="shared" si="24"/>
        <v>8.6815868167946682E-3</v>
      </c>
      <c r="HG62" s="57">
        <f t="shared" si="24"/>
        <v>8.6620358832832471E-3</v>
      </c>
      <c r="HH62" s="57">
        <f t="shared" si="24"/>
        <v>8.6425289784740934E-3</v>
      </c>
      <c r="HI62" s="57">
        <f t="shared" si="24"/>
        <v>8.6230660032145696E-3</v>
      </c>
      <c r="HJ62" s="57">
        <f t="shared" si="24"/>
        <v>8.6036468585753301E-3</v>
      </c>
      <c r="HK62" s="57">
        <f t="shared" si="24"/>
        <v>8.5842714458498181E-3</v>
      </c>
      <c r="HL62" s="57">
        <f t="shared" si="24"/>
        <v>8.5649396665537642E-3</v>
      </c>
      <c r="HM62" s="57">
        <f t="shared" si="24"/>
        <v>8.5456514224246851E-3</v>
      </c>
      <c r="HN62" s="57">
        <f t="shared" si="24"/>
        <v>8.5264066154213843E-3</v>
      </c>
      <c r="HO62" s="57">
        <f t="shared" si="24"/>
        <v>8.5072051477234553E-3</v>
      </c>
      <c r="HP62" s="57">
        <f t="shared" si="24"/>
        <v>8.4880469217307811E-3</v>
      </c>
      <c r="HQ62" s="57">
        <f t="shared" si="24"/>
        <v>8.4689318400630424E-3</v>
      </c>
      <c r="HR62" s="57">
        <f t="shared" si="24"/>
        <v>8.4498598055592206E-3</v>
      </c>
      <c r="HS62" s="57">
        <f t="shared" si="24"/>
        <v>8.4308307212771008E-3</v>
      </c>
      <c r="HT62" s="57">
        <f t="shared" si="24"/>
        <v>8.4118444904927852E-3</v>
      </c>
      <c r="HU62" s="57">
        <f t="shared" si="24"/>
        <v>8.3929010167001945E-3</v>
      </c>
      <c r="HV62" s="57">
        <f t="shared" si="24"/>
        <v>8.3740002036105862E-3</v>
      </c>
      <c r="HW62" s="57">
        <f t="shared" si="24"/>
        <v>8.3551419551520546E-3</v>
      </c>
      <c r="HX62" s="57">
        <f t="shared" si="24"/>
        <v>8.3363261754690523E-3</v>
      </c>
      <c r="HY62" s="57">
        <f t="shared" si="24"/>
        <v>8.3175527689218955E-3</v>
      </c>
      <c r="HZ62" s="57">
        <f t="shared" si="24"/>
        <v>8.298821640086284E-3</v>
      </c>
      <c r="IA62" s="57">
        <f t="shared" si="24"/>
        <v>8.2801326937528095E-3</v>
      </c>
      <c r="IB62" s="57">
        <f t="shared" si="24"/>
        <v>8.2614858349264776E-3</v>
      </c>
      <c r="IC62" s="57">
        <f t="shared" si="24"/>
        <v>8.2428809688262234E-3</v>
      </c>
      <c r="ID62" s="57">
        <f t="shared" si="24"/>
        <v>8.2243180008844258E-3</v>
      </c>
      <c r="IE62" s="57">
        <f t="shared" si="24"/>
        <v>8.2057968367464339E-3</v>
      </c>
      <c r="IF62" s="57">
        <f t="shared" si="24"/>
        <v>8.1873173822700814E-3</v>
      </c>
      <c r="IG62" s="57">
        <f t="shared" si="24"/>
        <v>8.1688795435252096E-3</v>
      </c>
      <c r="IH62" s="57">
        <f t="shared" si="24"/>
        <v>8.1504832267931902E-3</v>
      </c>
      <c r="II62" s="57">
        <f t="shared" si="24"/>
        <v>8.1321283385664515E-3</v>
      </c>
      <c r="IJ62" s="57">
        <f t="shared" si="24"/>
        <v>8.1138147855480004E-3</v>
      </c>
      <c r="IK62" s="57">
        <f t="shared" si="24"/>
        <v>8.095542474650946E-3</v>
      </c>
      <c r="IL62" s="57">
        <f t="shared" si="24"/>
        <v>8.0773113129980322E-3</v>
      </c>
      <c r="IM62" s="57">
        <f t="shared" si="24"/>
        <v>8.0591212079211601E-3</v>
      </c>
      <c r="IN62" s="57">
        <f t="shared" si="24"/>
        <v>8.0409720669609216E-3</v>
      </c>
      <c r="IO62" s="57">
        <f t="shared" si="24"/>
        <v>8.0228637978661255E-3</v>
      </c>
      <c r="IP62" s="57">
        <f t="shared" si="24"/>
        <v>8.0047963085933312E-3</v>
      </c>
      <c r="IQ62" s="57">
        <f t="shared" si="24"/>
        <v>7.9867695073063787E-3</v>
      </c>
      <c r="IR62" s="57">
        <f t="shared" si="24"/>
        <v>7.9687833023759248E-3</v>
      </c>
      <c r="IS62" s="57">
        <f t="shared" si="24"/>
        <v>7.9508376023789736E-3</v>
      </c>
      <c r="IT62" s="57">
        <f t="shared" si="24"/>
        <v>7.9329323160984167E-3</v>
      </c>
      <c r="IU62" s="57">
        <f t="shared" si="24"/>
        <v>7.9150673525225628E-3</v>
      </c>
      <c r="IV62" s="57">
        <f t="shared" si="24"/>
        <v>7.8972426208446817E-3</v>
      </c>
      <c r="IW62" s="57">
        <f t="shared" si="24"/>
        <v>7.8794580304625394E-3</v>
      </c>
      <c r="IX62" s="57">
        <f t="shared" si="24"/>
        <v>7.8617134909779382E-3</v>
      </c>
      <c r="IY62" s="57">
        <f t="shared" si="24"/>
        <v>7.8440089121962556E-3</v>
      </c>
      <c r="IZ62" s="57">
        <f t="shared" ref="IZ62:LK62" si="25">IY62*(1-$C$53)</f>
        <v>7.8263442041259894E-3</v>
      </c>
      <c r="JA62" s="57">
        <f t="shared" si="25"/>
        <v>7.8087192769782975E-3</v>
      </c>
      <c r="JB62" s="57">
        <f t="shared" si="25"/>
        <v>7.7911340411665423E-3</v>
      </c>
      <c r="JC62" s="57">
        <f t="shared" si="25"/>
        <v>7.7735884073058346E-3</v>
      </c>
      <c r="JD62" s="57">
        <f t="shared" si="25"/>
        <v>7.7560822862125815E-3</v>
      </c>
      <c r="JE62" s="57">
        <f t="shared" si="25"/>
        <v>7.7386155889040305E-3</v>
      </c>
      <c r="JF62" s="57">
        <f t="shared" si="25"/>
        <v>7.7211882265978181E-3</v>
      </c>
      <c r="JG62" s="57">
        <f t="shared" si="25"/>
        <v>7.7038001107115192E-3</v>
      </c>
      <c r="JH62" s="57">
        <f t="shared" si="25"/>
        <v>7.6864511528621964E-3</v>
      </c>
      <c r="JI62" s="57">
        <f t="shared" si="25"/>
        <v>7.6691412648659503E-3</v>
      </c>
      <c r="JJ62" s="57">
        <f t="shared" si="25"/>
        <v>7.6518703587374719E-3</v>
      </c>
      <c r="JK62" s="57">
        <f t="shared" si="25"/>
        <v>7.6346383466895946E-3</v>
      </c>
      <c r="JL62" s="57">
        <f t="shared" si="25"/>
        <v>7.6174451411328498E-3</v>
      </c>
      <c r="JM62" s="57">
        <f t="shared" si="25"/>
        <v>7.6002906546750182E-3</v>
      </c>
      <c r="JN62" s="57">
        <f t="shared" si="25"/>
        <v>7.58317480012069E-3</v>
      </c>
      <c r="JO62" s="57">
        <f t="shared" si="25"/>
        <v>7.5660974904708184E-3</v>
      </c>
      <c r="JP62" s="57">
        <f t="shared" si="25"/>
        <v>7.5490586389222779E-3</v>
      </c>
      <c r="JQ62" s="57">
        <f t="shared" si="25"/>
        <v>7.5320581588674248E-3</v>
      </c>
      <c r="JR62" s="57">
        <f t="shared" si="25"/>
        <v>7.5150959638936553E-3</v>
      </c>
      <c r="JS62" s="57">
        <f t="shared" si="25"/>
        <v>7.4981719677829663E-3</v>
      </c>
      <c r="JT62" s="57">
        <f t="shared" si="25"/>
        <v>7.4812860845115186E-3</v>
      </c>
      <c r="JU62" s="57">
        <f t="shared" si="25"/>
        <v>7.4644382282491985E-3</v>
      </c>
      <c r="JV62" s="57">
        <f t="shared" si="25"/>
        <v>7.447628313359181E-3</v>
      </c>
      <c r="JW62" s="57">
        <f t="shared" si="25"/>
        <v>7.4308562543974957E-3</v>
      </c>
      <c r="JX62" s="57">
        <f t="shared" si="25"/>
        <v>7.4141219661125919E-3</v>
      </c>
      <c r="JY62" s="57">
        <f t="shared" si="25"/>
        <v>7.3974253634449061E-3</v>
      </c>
      <c r="JZ62" s="57">
        <f t="shared" si="25"/>
        <v>7.3807663615264281E-3</v>
      </c>
      <c r="KA62" s="57">
        <f t="shared" si="25"/>
        <v>7.36414487568027E-3</v>
      </c>
      <c r="KB62" s="57">
        <f t="shared" si="25"/>
        <v>7.3475608214202378E-3</v>
      </c>
      <c r="KC62" s="57">
        <f t="shared" si="25"/>
        <v>7.3310141144503991E-3</v>
      </c>
      <c r="KD62" s="57">
        <f t="shared" si="25"/>
        <v>7.3145046706646569E-3</v>
      </c>
      <c r="KE62" s="57">
        <f t="shared" si="25"/>
        <v>7.29803240614632E-3</v>
      </c>
      <c r="KF62" s="57">
        <f t="shared" si="25"/>
        <v>7.2815972371676786E-3</v>
      </c>
      <c r="KG62" s="57">
        <f t="shared" si="25"/>
        <v>7.2651990801895772E-3</v>
      </c>
      <c r="KH62" s="57">
        <f t="shared" si="25"/>
        <v>7.2488378518609899E-3</v>
      </c>
      <c r="KI62" s="57">
        <f t="shared" si="25"/>
        <v>7.2325134690185986E-3</v>
      </c>
      <c r="KJ62" s="57">
        <f t="shared" si="25"/>
        <v>7.2162258486863683E-3</v>
      </c>
      <c r="KK62" s="57">
        <f t="shared" si="25"/>
        <v>7.199974908075126E-3</v>
      </c>
      <c r="KL62" s="57">
        <f t="shared" si="25"/>
        <v>7.1837605645821406E-3</v>
      </c>
      <c r="KM62" s="57">
        <f t="shared" si="25"/>
        <v>7.1675827357907014E-3</v>
      </c>
      <c r="KN62" s="57">
        <f t="shared" si="25"/>
        <v>7.1514413394697003E-3</v>
      </c>
      <c r="KO62" s="57">
        <f t="shared" si="25"/>
        <v>7.1353362935732143E-3</v>
      </c>
      <c r="KP62" s="57">
        <f t="shared" si="25"/>
        <v>7.1192675162400874E-3</v>
      </c>
      <c r="KQ62" s="57">
        <f t="shared" si="25"/>
        <v>7.1032349257935147E-3</v>
      </c>
      <c r="KR62" s="57">
        <f t="shared" si="25"/>
        <v>7.0872384407406272E-3</v>
      </c>
      <c r="KS62" s="57">
        <f t="shared" si="25"/>
        <v>7.0712779797720794E-3</v>
      </c>
      <c r="KT62" s="57">
        <f t="shared" si="25"/>
        <v>7.0553534617616327E-3</v>
      </c>
      <c r="KU62" s="57">
        <f t="shared" si="25"/>
        <v>7.0394648057657454E-3</v>
      </c>
      <c r="KV62" s="57">
        <f t="shared" si="25"/>
        <v>7.0236119310231604E-3</v>
      </c>
      <c r="KW62" s="57">
        <f t="shared" si="25"/>
        <v>7.007794756954496E-3</v>
      </c>
      <c r="KX62" s="57">
        <f t="shared" si="25"/>
        <v>6.9920132031618346E-3</v>
      </c>
      <c r="KY62" s="57">
        <f t="shared" si="25"/>
        <v>6.9762671894283137E-3</v>
      </c>
      <c r="KZ62" s="57">
        <f t="shared" si="25"/>
        <v>6.9605566357177212E-3</v>
      </c>
      <c r="LA62" s="57">
        <f t="shared" si="25"/>
        <v>6.9448814621740846E-3</v>
      </c>
      <c r="LB62" s="57">
        <f t="shared" si="25"/>
        <v>6.9292415891212683E-3</v>
      </c>
      <c r="LC62" s="57">
        <f t="shared" si="25"/>
        <v>6.9136369370625672E-3</v>
      </c>
      <c r="LD62" s="57">
        <f t="shared" si="25"/>
        <v>6.8980674266803021E-3</v>
      </c>
      <c r="LE62" s="57">
        <f t="shared" si="25"/>
        <v>6.8825329788354175E-3</v>
      </c>
      <c r="LF62" s="57">
        <f t="shared" si="25"/>
        <v>6.8670335145670797E-3</v>
      </c>
      <c r="LG62" s="57">
        <f t="shared" si="25"/>
        <v>6.8515689550922741E-3</v>
      </c>
      <c r="LH62" s="57">
        <f t="shared" si="25"/>
        <v>6.8361392218054063E-3</v>
      </c>
      <c r="LI62" s="57">
        <f t="shared" si="25"/>
        <v>6.8207442362779001E-3</v>
      </c>
      <c r="LJ62" s="57">
        <f t="shared" si="25"/>
        <v>6.8053839202578022E-3</v>
      </c>
      <c r="LK62" s="57">
        <f t="shared" si="25"/>
        <v>6.7900581956693816E-3</v>
      </c>
      <c r="LL62" s="57">
        <f t="shared" ref="LL62:NW62" si="26">LK62*(1-$C$53)</f>
        <v>6.774766984612734E-3</v>
      </c>
      <c r="LM62" s="57">
        <f t="shared" si="26"/>
        <v>6.7595102093633858E-3</v>
      </c>
      <c r="LN62" s="57">
        <f t="shared" si="26"/>
        <v>6.7442877923718988E-3</v>
      </c>
      <c r="LO62" s="57">
        <f t="shared" si="26"/>
        <v>6.7290996562634773E-3</v>
      </c>
      <c r="LP62" s="57">
        <f t="shared" si="26"/>
        <v>6.7139457238375713E-3</v>
      </c>
      <c r="LQ62" s="57">
        <f t="shared" si="26"/>
        <v>6.6988259180674886E-3</v>
      </c>
      <c r="LR62" s="57">
        <f t="shared" si="26"/>
        <v>6.6837401621000006E-3</v>
      </c>
      <c r="LS62" s="57">
        <f t="shared" si="26"/>
        <v>6.6686883792549511E-3</v>
      </c>
      <c r="LT62" s="57">
        <f t="shared" si="26"/>
        <v>6.6536704930248687E-3</v>
      </c>
      <c r="LU62" s="57">
        <f t="shared" si="26"/>
        <v>6.6386864270745766E-3</v>
      </c>
      <c r="LV62" s="57">
        <f t="shared" si="26"/>
        <v>6.6237361052408046E-3</v>
      </c>
      <c r="LW62" s="57">
        <f t="shared" si="26"/>
        <v>6.6088194515318026E-3</v>
      </c>
      <c r="LX62" s="57">
        <f t="shared" si="26"/>
        <v>6.5939363901269523E-3</v>
      </c>
      <c r="LY62" s="57">
        <f t="shared" si="26"/>
        <v>6.5790868453763866E-3</v>
      </c>
      <c r="LZ62" s="57">
        <f t="shared" si="26"/>
        <v>6.5642707418005989E-3</v>
      </c>
      <c r="MA62" s="57">
        <f t="shared" si="26"/>
        <v>6.5494880040900634E-3</v>
      </c>
      <c r="MB62" s="57">
        <f t="shared" si="26"/>
        <v>6.5347385571048527E-3</v>
      </c>
      <c r="MC62" s="57">
        <f t="shared" si="26"/>
        <v>6.5200223258742524E-3</v>
      </c>
      <c r="MD62" s="57">
        <f t="shared" si="26"/>
        <v>6.5053392355963833E-3</v>
      </c>
      <c r="ME62" s="57">
        <f t="shared" si="26"/>
        <v>6.4906892116378201E-3</v>
      </c>
      <c r="MF62" s="57">
        <f t="shared" si="26"/>
        <v>6.4760721795332115E-3</v>
      </c>
      <c r="MG62" s="57">
        <f t="shared" si="26"/>
        <v>6.4614880649849025E-3</v>
      </c>
      <c r="MH62" s="57">
        <f t="shared" si="26"/>
        <v>6.4469367938625559E-3</v>
      </c>
      <c r="MI62" s="57">
        <f t="shared" si="26"/>
        <v>6.4324182922027772E-3</v>
      </c>
      <c r="MJ62" s="57">
        <f t="shared" si="26"/>
        <v>6.4179324862087368E-3</v>
      </c>
      <c r="MK62" s="57">
        <f t="shared" si="26"/>
        <v>6.4034793022497948E-3</v>
      </c>
      <c r="ML62" s="57">
        <f t="shared" si="26"/>
        <v>6.3890586668611284E-3</v>
      </c>
      <c r="MM62" s="57">
        <f t="shared" si="26"/>
        <v>6.3746705067433572E-3</v>
      </c>
      <c r="MN62" s="57">
        <f t="shared" si="26"/>
        <v>6.3603147487621709E-3</v>
      </c>
      <c r="MO62" s="57">
        <f t="shared" si="26"/>
        <v>6.3459913199479584E-3</v>
      </c>
      <c r="MP62" s="57">
        <f t="shared" si="26"/>
        <v>6.3317001474954351E-3</v>
      </c>
      <c r="MQ62" s="57">
        <f t="shared" si="26"/>
        <v>6.3174411587632751E-3</v>
      </c>
      <c r="MR62" s="57">
        <f t="shared" si="26"/>
        <v>6.3032142812737401E-3</v>
      </c>
      <c r="MS62" s="57">
        <f t="shared" si="26"/>
        <v>6.2890194427123111E-3</v>
      </c>
      <c r="MT62" s="57">
        <f t="shared" si="26"/>
        <v>6.2748565709273224E-3</v>
      </c>
      <c r="MU62" s="57">
        <f t="shared" si="26"/>
        <v>6.2607255939295938E-3</v>
      </c>
      <c r="MV62" s="57">
        <f t="shared" si="26"/>
        <v>6.2466264398920645E-3</v>
      </c>
      <c r="MW62" s="57">
        <f t="shared" si="26"/>
        <v>6.2325590371494271E-3</v>
      </c>
      <c r="MX62" s="57">
        <f t="shared" si="26"/>
        <v>6.218523314197766E-3</v>
      </c>
      <c r="MY62" s="57">
        <f t="shared" si="26"/>
        <v>6.2045191996941921E-3</v>
      </c>
      <c r="MZ62" s="57">
        <f t="shared" si="26"/>
        <v>6.1905466224564804E-3</v>
      </c>
      <c r="NA62" s="57">
        <f t="shared" si="26"/>
        <v>6.1766055114627081E-3</v>
      </c>
      <c r="NB62" s="57">
        <f t="shared" si="26"/>
        <v>6.162695795850894E-3</v>
      </c>
      <c r="NC62" s="57">
        <f t="shared" si="26"/>
        <v>6.1488174049186377E-3</v>
      </c>
      <c r="ND62" s="57">
        <f t="shared" si="26"/>
        <v>6.134970268122761E-3</v>
      </c>
      <c r="NE62" s="57">
        <f t="shared" si="26"/>
        <v>6.1211543150789484E-3</v>
      </c>
      <c r="NF62" s="57">
        <f t="shared" si="26"/>
        <v>6.1073694755613903E-3</v>
      </c>
      <c r="NG62" s="57">
        <f t="shared" si="26"/>
        <v>6.0936156795024258E-3</v>
      </c>
      <c r="NH62" s="57">
        <f t="shared" si="26"/>
        <v>6.0798928569921864E-3</v>
      </c>
      <c r="NI62" s="57">
        <f t="shared" si="26"/>
        <v>6.0662009382782397E-3</v>
      </c>
      <c r="NJ62" s="57">
        <f t="shared" si="26"/>
        <v>6.0525398537652373E-3</v>
      </c>
      <c r="NK62" s="57">
        <f t="shared" si="26"/>
        <v>6.0389095340145577E-3</v>
      </c>
      <c r="NL62" s="57">
        <f t="shared" si="26"/>
        <v>6.0253099097439568E-3</v>
      </c>
      <c r="NM62" s="57">
        <f t="shared" si="26"/>
        <v>6.0117409118272134E-3</v>
      </c>
      <c r="NN62" s="57">
        <f t="shared" si="26"/>
        <v>5.9982024712937785E-3</v>
      </c>
      <c r="NO62" s="57">
        <f t="shared" si="26"/>
        <v>5.9846945193284245E-3</v>
      </c>
      <c r="NP62" s="57">
        <f t="shared" si="26"/>
        <v>5.9712169872708967E-3</v>
      </c>
      <c r="NQ62" s="57">
        <f t="shared" si="26"/>
        <v>5.9577698066155624E-3</v>
      </c>
      <c r="NR62" s="57">
        <f t="shared" si="26"/>
        <v>5.9443529090110643E-3</v>
      </c>
      <c r="NS62" s="57">
        <f t="shared" si="26"/>
        <v>5.930966226259971E-3</v>
      </c>
      <c r="NT62" s="57">
        <f t="shared" si="26"/>
        <v>5.9176096903184334E-3</v>
      </c>
      <c r="NU62" s="57">
        <f t="shared" si="26"/>
        <v>5.9042832332958364E-3</v>
      </c>
      <c r="NV62" s="57">
        <f t="shared" si="26"/>
        <v>5.890986787454454E-3</v>
      </c>
      <c r="NW62" s="57">
        <f t="shared" si="26"/>
        <v>5.8777202852091067E-3</v>
      </c>
      <c r="NX62" s="57">
        <f t="shared" ref="NX62:QI62" si="27">NW62*(1-$C$53)</f>
        <v>5.8644836591268158E-3</v>
      </c>
      <c r="NY62" s="57">
        <f t="shared" si="27"/>
        <v>5.8512768419264624E-3</v>
      </c>
      <c r="NZ62" s="57">
        <f t="shared" si="27"/>
        <v>5.8380997664784435E-3</v>
      </c>
      <c r="OA62" s="57">
        <f t="shared" si="27"/>
        <v>5.8249523658043334E-3</v>
      </c>
      <c r="OB62" s="57">
        <f t="shared" si="27"/>
        <v>5.811834573076542E-3</v>
      </c>
      <c r="OC62" s="57">
        <f t="shared" si="27"/>
        <v>5.7987463216179732E-3</v>
      </c>
      <c r="OD62" s="57">
        <f t="shared" si="27"/>
        <v>5.7856875449016892E-3</v>
      </c>
      <c r="OE62" s="57">
        <f t="shared" si="27"/>
        <v>5.7726581765505701E-3</v>
      </c>
      <c r="OF62" s="57">
        <f t="shared" si="27"/>
        <v>5.7596581503369781E-3</v>
      </c>
      <c r="OG62" s="57">
        <f t="shared" si="27"/>
        <v>5.7466874001824188E-3</v>
      </c>
      <c r="OH62" s="57">
        <f t="shared" si="27"/>
        <v>5.7337458601572078E-3</v>
      </c>
      <c r="OI62" s="57">
        <f t="shared" si="27"/>
        <v>5.7208334644801339E-3</v>
      </c>
      <c r="OJ62" s="57">
        <f t="shared" si="27"/>
        <v>5.7079501475181243E-3</v>
      </c>
      <c r="OK62" s="57">
        <f t="shared" si="27"/>
        <v>5.6950958437859134E-3</v>
      </c>
      <c r="OL62" s="57">
        <f t="shared" si="27"/>
        <v>5.682270487945707E-3</v>
      </c>
      <c r="OM62" s="57">
        <f t="shared" si="27"/>
        <v>5.6694740148068527E-3</v>
      </c>
      <c r="ON62" s="57">
        <f t="shared" si="27"/>
        <v>5.6567063593255078E-3</v>
      </c>
      <c r="OO62" s="57">
        <f t="shared" si="27"/>
        <v>5.6439674566043062E-3</v>
      </c>
      <c r="OP62" s="57">
        <f t="shared" si="27"/>
        <v>5.6312572418920331E-3</v>
      </c>
      <c r="OQ62" s="57">
        <f t="shared" si="27"/>
        <v>5.6185756505832919E-3</v>
      </c>
      <c r="OR62" s="57">
        <f t="shared" si="27"/>
        <v>5.6059226182181782E-3</v>
      </c>
      <c r="OS62" s="57">
        <f t="shared" si="27"/>
        <v>5.593298080481951E-3</v>
      </c>
      <c r="OT62" s="57">
        <f t="shared" si="27"/>
        <v>5.5807019732047056E-3</v>
      </c>
      <c r="OU62" s="57">
        <f t="shared" si="27"/>
        <v>5.5681342323610486E-3</v>
      </c>
      <c r="OV62" s="57">
        <f t="shared" si="27"/>
        <v>5.5555947940697714E-3</v>
      </c>
      <c r="OW62" s="57">
        <f t="shared" si="27"/>
        <v>5.5430835945935262E-3</v>
      </c>
      <c r="OX62" s="57">
        <f t="shared" si="27"/>
        <v>5.5306005703385014E-3</v>
      </c>
      <c r="OY62" s="57">
        <f t="shared" si="27"/>
        <v>5.5181456578540988E-3</v>
      </c>
      <c r="OZ62" s="57">
        <f t="shared" si="27"/>
        <v>5.5057187938326113E-3</v>
      </c>
      <c r="PA62" s="57">
        <f t="shared" si="27"/>
        <v>5.4933199151089001E-3</v>
      </c>
      <c r="PB62" s="57">
        <f t="shared" si="27"/>
        <v>5.4809489586600743E-3</v>
      </c>
      <c r="PC62" s="57">
        <f t="shared" si="27"/>
        <v>5.4686058616051714E-3</v>
      </c>
      <c r="PD62" s="57">
        <f t="shared" si="27"/>
        <v>5.456290561204836E-3</v>
      </c>
      <c r="PE62" s="57">
        <f t="shared" si="27"/>
        <v>5.4440029948610025E-3</v>
      </c>
      <c r="PF62" s="57">
        <f t="shared" si="27"/>
        <v>5.4317431001165749E-3</v>
      </c>
      <c r="PG62" s="57">
        <f t="shared" si="27"/>
        <v>5.4195108146551122E-3</v>
      </c>
      <c r="PH62" s="57">
        <f t="shared" si="27"/>
        <v>5.4073060763005091E-3</v>
      </c>
      <c r="PI62" s="57">
        <f t="shared" si="27"/>
        <v>5.3951288230166799E-3</v>
      </c>
      <c r="PJ62" s="57">
        <f t="shared" si="27"/>
        <v>5.3829789929072461E-3</v>
      </c>
      <c r="PK62" s="57">
        <f t="shared" si="27"/>
        <v>5.3708565242152192E-3</v>
      </c>
      <c r="PL62" s="57">
        <f t="shared" si="27"/>
        <v>5.3587613553226863E-3</v>
      </c>
      <c r="PM62" s="57">
        <f t="shared" si="27"/>
        <v>5.3466934247504991E-3</v>
      </c>
      <c r="PN62" s="57">
        <f t="shared" si="27"/>
        <v>5.3346526711579604E-3</v>
      </c>
      <c r="PO62" s="57">
        <f t="shared" si="27"/>
        <v>5.3226390333425124E-3</v>
      </c>
      <c r="PP62" s="57">
        <f t="shared" si="27"/>
        <v>5.3106524502394246E-3</v>
      </c>
      <c r="PQ62" s="57">
        <f t="shared" si="27"/>
        <v>5.298692860921485E-3</v>
      </c>
      <c r="PR62" s="57">
        <f t="shared" si="27"/>
        <v>5.2867602045986893E-3</v>
      </c>
      <c r="PS62" s="57">
        <f t="shared" si="27"/>
        <v>5.2748544206179327E-3</v>
      </c>
      <c r="PT62" s="57">
        <f t="shared" si="27"/>
        <v>5.2629754484627006E-3</v>
      </c>
      <c r="PU62" s="57">
        <f t="shared" si="27"/>
        <v>5.2511232277527627E-3</v>
      </c>
      <c r="PV62" s="57">
        <f t="shared" si="27"/>
        <v>5.2392976982438633E-3</v>
      </c>
      <c r="PW62" s="57">
        <f t="shared" si="27"/>
        <v>5.2274987998274175E-3</v>
      </c>
      <c r="PX62" s="57">
        <f t="shared" si="27"/>
        <v>5.2157264725302063E-3</v>
      </c>
      <c r="PY62" s="57">
        <f t="shared" si="27"/>
        <v>5.2039806565140683E-3</v>
      </c>
      <c r="PZ62" s="57">
        <f t="shared" si="27"/>
        <v>5.1922612920755982E-3</v>
      </c>
      <c r="QA62" s="57">
        <f t="shared" si="27"/>
        <v>5.1805683196458436E-3</v>
      </c>
      <c r="QB62" s="57">
        <f t="shared" si="27"/>
        <v>5.1689016797900013E-3</v>
      </c>
      <c r="QC62" s="57">
        <f t="shared" si="27"/>
        <v>5.1572613132071137E-3</v>
      </c>
      <c r="QD62" s="57">
        <f t="shared" si="27"/>
        <v>5.1456471607297712E-3</v>
      </c>
      <c r="QE62" s="57">
        <f t="shared" si="27"/>
        <v>5.1340591633238074E-3</v>
      </c>
      <c r="QF62" s="57">
        <f t="shared" si="27"/>
        <v>5.1224972620880025E-3</v>
      </c>
      <c r="QG62" s="57">
        <f t="shared" si="27"/>
        <v>5.1109613982537805E-3</v>
      </c>
      <c r="QH62" s="57">
        <f t="shared" si="27"/>
        <v>5.0994515131849126E-3</v>
      </c>
      <c r="QI62" s="57">
        <f t="shared" si="27"/>
        <v>5.08796754837722E-3</v>
      </c>
      <c r="QJ62" s="57">
        <f t="shared" ref="QJ62:SU62" si="28">QI62*(1-$C$53)</f>
        <v>5.0765094454582743E-3</v>
      </c>
      <c r="QK62" s="57">
        <f t="shared" si="28"/>
        <v>5.0650771461871018E-3</v>
      </c>
      <c r="QL62" s="57">
        <f t="shared" si="28"/>
        <v>5.0536705924538886E-3</v>
      </c>
      <c r="QM62" s="57">
        <f t="shared" si="28"/>
        <v>5.0422897262796824E-3</v>
      </c>
      <c r="QN62" s="57">
        <f t="shared" si="28"/>
        <v>5.0309344898161008E-3</v>
      </c>
      <c r="QO62" s="57">
        <f t="shared" si="28"/>
        <v>5.0196048253450349E-3</v>
      </c>
      <c r="QP62" s="57">
        <f t="shared" si="28"/>
        <v>5.0083006752783578E-3</v>
      </c>
      <c r="QQ62" s="57">
        <f t="shared" si="28"/>
        <v>4.9970219821576312E-3</v>
      </c>
      <c r="QR62" s="57">
        <f t="shared" si="28"/>
        <v>4.9857686886538117E-3</v>
      </c>
      <c r="QS62" s="57">
        <f t="shared" si="28"/>
        <v>4.9745407375669628E-3</v>
      </c>
      <c r="QT62" s="57">
        <f t="shared" si="28"/>
        <v>4.9633380718259621E-3</v>
      </c>
      <c r="QU62" s="57">
        <f t="shared" si="28"/>
        <v>4.95216063448821E-3</v>
      </c>
      <c r="QV62" s="57">
        <f t="shared" si="28"/>
        <v>4.9410083687393422E-3</v>
      </c>
      <c r="QW62" s="57">
        <f t="shared" si="28"/>
        <v>4.9298812178929412E-3</v>
      </c>
      <c r="QX62" s="57">
        <f t="shared" si="28"/>
        <v>4.9187791253902458E-3</v>
      </c>
      <c r="QY62" s="57">
        <f t="shared" si="28"/>
        <v>4.9077020347998669E-3</v>
      </c>
      <c r="QZ62" s="57">
        <f t="shared" si="28"/>
        <v>4.8966498898174978E-3</v>
      </c>
      <c r="RA62" s="57">
        <f t="shared" si="28"/>
        <v>4.8856226342656288E-3</v>
      </c>
      <c r="RB62" s="57">
        <f t="shared" si="28"/>
        <v>4.8746202120932627E-3</v>
      </c>
      <c r="RC62" s="57">
        <f t="shared" si="28"/>
        <v>4.8636425673756287E-3</v>
      </c>
      <c r="RD62" s="57">
        <f t="shared" si="28"/>
        <v>4.8526896443138985E-3</v>
      </c>
      <c r="RE62" s="57">
        <f t="shared" si="28"/>
        <v>4.8417613872349038E-3</v>
      </c>
      <c r="RF62" s="57">
        <f t="shared" si="28"/>
        <v>4.8308577405908508E-3</v>
      </c>
      <c r="RG62" s="57">
        <f t="shared" si="28"/>
        <v>4.8199786489590401E-3</v>
      </c>
      <c r="RH62" s="57">
        <f t="shared" si="28"/>
        <v>4.8091240570415838E-3</v>
      </c>
      <c r="RI62" s="57">
        <f t="shared" si="28"/>
        <v>4.7982939096651257E-3</v>
      </c>
      <c r="RJ62" s="57">
        <f t="shared" si="28"/>
        <v>4.7874881517805598E-3</v>
      </c>
      <c r="RK62" s="57">
        <f t="shared" si="28"/>
        <v>4.7767067284627497E-3</v>
      </c>
      <c r="RL62" s="57">
        <f t="shared" si="28"/>
        <v>4.7659495849102515E-3</v>
      </c>
      <c r="RM62" s="57">
        <f t="shared" si="28"/>
        <v>4.7552166664450333E-3</v>
      </c>
      <c r="RN62" s="57">
        <f t="shared" si="28"/>
        <v>4.7445079185121988E-3</v>
      </c>
      <c r="RO62" s="57">
        <f t="shared" si="28"/>
        <v>4.7338232866797093E-3</v>
      </c>
      <c r="RP62" s="57">
        <f t="shared" si="28"/>
        <v>4.7231627166381069E-3</v>
      </c>
      <c r="RQ62" s="57">
        <f t="shared" si="28"/>
        <v>4.7125261542002375E-3</v>
      </c>
      <c r="RR62" s="57">
        <f t="shared" si="28"/>
        <v>4.7019135453009783E-3</v>
      </c>
      <c r="RS62" s="57">
        <f t="shared" si="28"/>
        <v>4.6913248359969602E-3</v>
      </c>
      <c r="RT62" s="57">
        <f t="shared" si="28"/>
        <v>4.6807599724662946E-3</v>
      </c>
      <c r="RU62" s="57">
        <f t="shared" si="28"/>
        <v>4.6702189010083004E-3</v>
      </c>
      <c r="RV62" s="57">
        <f t="shared" si="28"/>
        <v>4.6597015680432292E-3</v>
      </c>
      <c r="RW62" s="57">
        <f t="shared" si="28"/>
        <v>4.649207920111996E-3</v>
      </c>
      <c r="RX62" s="57">
        <f t="shared" si="28"/>
        <v>4.6387379038759034E-3</v>
      </c>
      <c r="RY62" s="57">
        <f t="shared" si="28"/>
        <v>4.6282914661163743E-3</v>
      </c>
      <c r="RZ62" s="57">
        <f t="shared" si="28"/>
        <v>4.6178685537346803E-3</v>
      </c>
      <c r="SA62" s="57">
        <f t="shared" si="28"/>
        <v>4.6074691137516699E-3</v>
      </c>
      <c r="SB62" s="57">
        <f t="shared" si="28"/>
        <v>4.5970930933075006E-3</v>
      </c>
      <c r="SC62" s="57">
        <f t="shared" si="28"/>
        <v>4.5867404396613722E-3</v>
      </c>
      <c r="SD62" s="57">
        <f t="shared" si="28"/>
        <v>4.5764111001912544E-3</v>
      </c>
      <c r="SE62" s="57">
        <f t="shared" si="28"/>
        <v>4.5661050223936234E-3</v>
      </c>
      <c r="SF62" s="57">
        <f t="shared" si="28"/>
        <v>4.5558221538831928E-3</v>
      </c>
      <c r="SG62" s="57">
        <f t="shared" si="28"/>
        <v>4.5455624423926481E-3</v>
      </c>
      <c r="SH62" s="57">
        <f t="shared" si="28"/>
        <v>4.5353258357723799E-3</v>
      </c>
      <c r="SI62" s="57">
        <f t="shared" si="28"/>
        <v>4.5251122819902206E-3</v>
      </c>
      <c r="SJ62" s="57">
        <f t="shared" si="28"/>
        <v>4.5149217291311789E-3</v>
      </c>
      <c r="SK62" s="57">
        <f t="shared" si="28"/>
        <v>4.504754125397175E-3</v>
      </c>
      <c r="SL62" s="57">
        <f t="shared" si="28"/>
        <v>4.4946094191067806E-3</v>
      </c>
      <c r="SM62" s="57">
        <f t="shared" si="28"/>
        <v>4.484487558694952E-3</v>
      </c>
      <c r="SN62" s="57">
        <f t="shared" si="28"/>
        <v>4.4743884927127709E-3</v>
      </c>
      <c r="SO62" s="57">
        <f t="shared" si="28"/>
        <v>4.4643121698271816E-3</v>
      </c>
      <c r="SP62" s="57">
        <f t="shared" si="28"/>
        <v>4.4542585388207311E-3</v>
      </c>
      <c r="SQ62" s="57">
        <f t="shared" si="28"/>
        <v>4.4442275485913063E-3</v>
      </c>
      <c r="SR62" s="57">
        <f t="shared" si="28"/>
        <v>4.4342191481518784E-3</v>
      </c>
      <c r="SS62" s="57">
        <f t="shared" si="28"/>
        <v>4.42423328663024E-3</v>
      </c>
      <c r="ST62" s="57">
        <f t="shared" si="28"/>
        <v>4.414269913268749E-3</v>
      </c>
      <c r="SU62" s="57">
        <f t="shared" si="28"/>
        <v>4.4043289774240678E-3</v>
      </c>
      <c r="SV62" s="57">
        <f t="shared" ref="SV62:VG62" si="29">SU62*(1-$C$53)</f>
        <v>4.394410428566909E-3</v>
      </c>
      <c r="SW62" s="57">
        <f t="shared" si="29"/>
        <v>4.3845142162817763E-3</v>
      </c>
      <c r="SX62" s="57">
        <f t="shared" si="29"/>
        <v>4.3746402902667099E-3</v>
      </c>
      <c r="SY62" s="57">
        <f t="shared" si="29"/>
        <v>4.3647886003330295E-3</v>
      </c>
      <c r="SZ62" s="57">
        <f t="shared" si="29"/>
        <v>4.3549590964050795E-3</v>
      </c>
      <c r="TA62" s="57">
        <f t="shared" si="29"/>
        <v>4.3451517285199755E-3</v>
      </c>
      <c r="TB62" s="57">
        <f t="shared" si="29"/>
        <v>4.3353664468273488E-3</v>
      </c>
      <c r="TC62" s="57">
        <f t="shared" si="29"/>
        <v>4.3256032015890934E-3</v>
      </c>
      <c r="TD62" s="57">
        <f t="shared" si="29"/>
        <v>4.3158619431791145E-3</v>
      </c>
      <c r="TE62" s="57">
        <f t="shared" si="29"/>
        <v>4.3061426220830749E-3</v>
      </c>
      <c r="TF62" s="57">
        <f t="shared" si="29"/>
        <v>4.296445188898144E-3</v>
      </c>
      <c r="TG62" s="57">
        <f t="shared" si="29"/>
        <v>4.2867695943327455E-3</v>
      </c>
      <c r="TH62" s="57">
        <f t="shared" si="29"/>
        <v>4.2771157892063077E-3</v>
      </c>
      <c r="TI62" s="57">
        <f t="shared" si="29"/>
        <v>4.2674837244490145E-3</v>
      </c>
      <c r="TJ62" s="57">
        <f t="shared" si="29"/>
        <v>4.2578733511015555E-3</v>
      </c>
      <c r="TK62" s="57">
        <f t="shared" si="29"/>
        <v>4.2482846203148747E-3</v>
      </c>
      <c r="TL62" s="57">
        <f t="shared" si="29"/>
        <v>4.2387174833499255E-3</v>
      </c>
      <c r="TM62" s="57">
        <f t="shared" si="29"/>
        <v>4.2291718915774216E-3</v>
      </c>
      <c r="TN62" s="57">
        <f t="shared" si="29"/>
        <v>4.2196477964775887E-3</v>
      </c>
      <c r="TO62" s="57">
        <f t="shared" si="29"/>
        <v>4.2101451496399213E-3</v>
      </c>
      <c r="TP62" s="57">
        <f t="shared" si="29"/>
        <v>4.2006639027629324E-3</v>
      </c>
      <c r="TQ62" s="57">
        <f t="shared" si="29"/>
        <v>4.1912040076539101E-3</v>
      </c>
      <c r="TR62" s="57">
        <f t="shared" si="29"/>
        <v>4.1817654162286735E-3</v>
      </c>
      <c r="TS62" s="57">
        <f t="shared" si="29"/>
        <v>4.1723480805113261E-3</v>
      </c>
      <c r="TT62" s="57">
        <f t="shared" si="29"/>
        <v>4.1629519526340149E-3</v>
      </c>
      <c r="TU62" s="57">
        <f t="shared" si="29"/>
        <v>4.1535769848366827E-3</v>
      </c>
      <c r="TV62" s="57">
        <f t="shared" si="29"/>
        <v>4.1442231294668303E-3</v>
      </c>
      <c r="TW62" s="57">
        <f t="shared" si="29"/>
        <v>4.1348903389792713E-3</v>
      </c>
      <c r="TX62" s="57">
        <f t="shared" si="29"/>
        <v>4.1255785659358897E-3</v>
      </c>
      <c r="TY62" s="57">
        <f t="shared" si="29"/>
        <v>4.1162877630054016E-3</v>
      </c>
      <c r="TZ62" s="57">
        <f t="shared" si="29"/>
        <v>4.1070178829631133E-3</v>
      </c>
      <c r="UA62" s="57">
        <f t="shared" si="29"/>
        <v>4.09776887869068E-3</v>
      </c>
      <c r="UB62" s="57">
        <f t="shared" si="29"/>
        <v>4.0885407031758681E-3</v>
      </c>
      <c r="UC62" s="57">
        <f t="shared" si="29"/>
        <v>4.079333309512316E-3</v>
      </c>
      <c r="UD62" s="57">
        <f t="shared" si="29"/>
        <v>4.0701466508992938E-3</v>
      </c>
      <c r="UE62" s="57">
        <f t="shared" si="29"/>
        <v>4.0609806806414682E-3</v>
      </c>
      <c r="UF62" s="57">
        <f t="shared" si="29"/>
        <v>4.0518353521486637E-3</v>
      </c>
      <c r="UG62" s="57">
        <f t="shared" si="29"/>
        <v>4.0427106189356247E-3</v>
      </c>
      <c r="UH62" s="57">
        <f t="shared" si="29"/>
        <v>4.0336064346217816E-3</v>
      </c>
      <c r="UI62" s="57">
        <f t="shared" si="29"/>
        <v>4.0245227529310135E-3</v>
      </c>
      <c r="UJ62" s="57">
        <f t="shared" si="29"/>
        <v>4.015459527691413E-3</v>
      </c>
      <c r="UK62" s="57">
        <f t="shared" si="29"/>
        <v>4.0064167128350519E-3</v>
      </c>
      <c r="UL62" s="57">
        <f t="shared" si="29"/>
        <v>3.9973942623977472E-3</v>
      </c>
      <c r="UM62" s="57">
        <f t="shared" si="29"/>
        <v>3.988392130518827E-3</v>
      </c>
      <c r="UN62" s="57">
        <f t="shared" si="29"/>
        <v>3.9794102714408985E-3</v>
      </c>
      <c r="UO62" s="57">
        <f t="shared" si="29"/>
        <v>3.9704486395096134E-3</v>
      </c>
      <c r="UP62" s="57">
        <f t="shared" si="29"/>
        <v>3.9615071891734377E-3</v>
      </c>
      <c r="UQ62" s="57">
        <f t="shared" si="29"/>
        <v>3.9525858749834188E-3</v>
      </c>
      <c r="UR62" s="57">
        <f t="shared" si="29"/>
        <v>3.9436846515929561E-3</v>
      </c>
      <c r="US62" s="57">
        <f t="shared" si="29"/>
        <v>3.9348034737575685E-3</v>
      </c>
      <c r="UT62" s="57">
        <f t="shared" si="29"/>
        <v>3.925942296334666E-3</v>
      </c>
      <c r="UU62" s="57">
        <f t="shared" si="29"/>
        <v>3.91710107428332E-3</v>
      </c>
      <c r="UV62" s="57">
        <f t="shared" si="29"/>
        <v>3.9082797626640341E-3</v>
      </c>
      <c r="UW62" s="57">
        <f t="shared" si="29"/>
        <v>3.8994783166385145E-3</v>
      </c>
      <c r="UX62" s="57">
        <f t="shared" si="29"/>
        <v>3.8906966914694445E-3</v>
      </c>
      <c r="UY62" s="57">
        <f t="shared" si="29"/>
        <v>3.881934842520255E-3</v>
      </c>
      <c r="UZ62" s="57">
        <f t="shared" si="29"/>
        <v>3.8731927252548992E-3</v>
      </c>
      <c r="VA62" s="57">
        <f t="shared" si="29"/>
        <v>3.8644702952376252E-3</v>
      </c>
      <c r="VB62" s="57">
        <f t="shared" si="29"/>
        <v>3.8557675081327498E-3</v>
      </c>
      <c r="VC62" s="57">
        <f t="shared" si="29"/>
        <v>3.8470843197044345E-3</v>
      </c>
      <c r="VD62" s="57">
        <f t="shared" si="29"/>
        <v>3.83842068581646E-3</v>
      </c>
      <c r="VE62" s="57">
        <f t="shared" si="29"/>
        <v>3.8297765624320012E-3</v>
      </c>
      <c r="VF62" s="57">
        <f t="shared" si="29"/>
        <v>3.8211519056134042E-3</v>
      </c>
      <c r="VG62" s="57">
        <f t="shared" si="29"/>
        <v>3.8125466715219626E-3</v>
      </c>
      <c r="VH62" s="57">
        <f t="shared" ref="VH62:XS62" si="30">VG62*(1-$C$53)</f>
        <v>3.8039608164176951E-3</v>
      </c>
      <c r="VI62" s="57">
        <f t="shared" si="30"/>
        <v>3.7953942966591223E-3</v>
      </c>
      <c r="VJ62" s="57">
        <f t="shared" si="30"/>
        <v>3.7868470687030457E-3</v>
      </c>
      <c r="VK62" s="57">
        <f t="shared" si="30"/>
        <v>3.7783190891043264E-3</v>
      </c>
      <c r="VL62" s="57">
        <f t="shared" si="30"/>
        <v>3.7698103145156633E-3</v>
      </c>
      <c r="VM62" s="57">
        <f t="shared" si="30"/>
        <v>3.7613207016873739E-3</v>
      </c>
      <c r="VN62" s="57">
        <f t="shared" si="30"/>
        <v>3.7528502074671739E-3</v>
      </c>
      <c r="VO62" s="57">
        <f t="shared" si="30"/>
        <v>3.7443987887999576E-3</v>
      </c>
      <c r="VP62" s="57">
        <f t="shared" si="30"/>
        <v>3.7359664027275799E-3</v>
      </c>
      <c r="VQ62" s="57">
        <f t="shared" si="30"/>
        <v>3.7275530063886372E-3</v>
      </c>
      <c r="VR62" s="57">
        <f t="shared" si="30"/>
        <v>3.7191585570182499E-3</v>
      </c>
      <c r="VS62" s="57">
        <f t="shared" si="30"/>
        <v>3.7107830119478447E-3</v>
      </c>
      <c r="VT62" s="57">
        <f t="shared" si="30"/>
        <v>3.7024263286049379E-3</v>
      </c>
      <c r="VU62" s="57">
        <f t="shared" si="30"/>
        <v>3.6940884645129193E-3</v>
      </c>
      <c r="VV62" s="57">
        <f t="shared" si="30"/>
        <v>3.6857693772908359E-3</v>
      </c>
      <c r="VW62" s="57">
        <f t="shared" si="30"/>
        <v>3.6774690246531767E-3</v>
      </c>
      <c r="VX62" s="57">
        <f t="shared" si="30"/>
        <v>3.6691873644096578E-3</v>
      </c>
      <c r="VY62" s="57">
        <f t="shared" si="30"/>
        <v>3.6609243544650071E-3</v>
      </c>
      <c r="VZ62" s="57">
        <f t="shared" si="30"/>
        <v>3.6526799528187517E-3</v>
      </c>
      <c r="WA62" s="57">
        <f t="shared" si="30"/>
        <v>3.6444541175650038E-3</v>
      </c>
      <c r="WB62" s="57">
        <f t="shared" si="30"/>
        <v>3.6362468068922471E-3</v>
      </c>
      <c r="WC62" s="57">
        <f t="shared" si="30"/>
        <v>3.6280579790831258E-3</v>
      </c>
      <c r="WD62" s="57">
        <f t="shared" si="30"/>
        <v>3.6198875925142304E-3</v>
      </c>
      <c r="WE62" s="57">
        <f t="shared" si="30"/>
        <v>3.6117356056558883E-3</v>
      </c>
      <c r="WF62" s="57">
        <f t="shared" si="30"/>
        <v>3.6036019770719512E-3</v>
      </c>
      <c r="WG62" s="57">
        <f t="shared" si="30"/>
        <v>3.5954866654195851E-3</v>
      </c>
      <c r="WH62" s="57">
        <f t="shared" si="30"/>
        <v>3.58738962944906E-3</v>
      </c>
      <c r="WI62" s="57">
        <f t="shared" si="30"/>
        <v>3.5793108280035408E-3</v>
      </c>
      <c r="WJ62" s="57">
        <f t="shared" si="30"/>
        <v>3.5712502200188766E-3</v>
      </c>
      <c r="WK62" s="57">
        <f t="shared" si="30"/>
        <v>3.5632077645233939E-3</v>
      </c>
      <c r="WL62" s="57">
        <f t="shared" si="30"/>
        <v>3.555183420637687E-3</v>
      </c>
      <c r="WM62" s="57">
        <f t="shared" si="30"/>
        <v>3.5471771475744109E-3</v>
      </c>
      <c r="WN62" s="57">
        <f t="shared" si="30"/>
        <v>3.5391889046380732E-3</v>
      </c>
      <c r="WO62" s="57">
        <f t="shared" si="30"/>
        <v>3.531218651224828E-3</v>
      </c>
      <c r="WP62" s="57">
        <f t="shared" si="30"/>
        <v>3.5232663468222694E-3</v>
      </c>
      <c r="WQ62" s="57">
        <f t="shared" si="30"/>
        <v>3.5153319510092254E-3</v>
      </c>
      <c r="WR62" s="57">
        <f t="shared" si="30"/>
        <v>3.5074154234555526E-3</v>
      </c>
      <c r="WS62" s="57">
        <f t="shared" si="30"/>
        <v>3.4995167239219305E-3</v>
      </c>
      <c r="WT62" s="57">
        <f t="shared" si="30"/>
        <v>3.4916358122596583E-3</v>
      </c>
      <c r="WU62" s="57">
        <f t="shared" si="30"/>
        <v>3.4837726484104495E-3</v>
      </c>
      <c r="WV62" s="57">
        <f t="shared" si="30"/>
        <v>3.4759271924062292E-3</v>
      </c>
      <c r="WW62" s="57">
        <f t="shared" si="30"/>
        <v>3.4680994043689304E-3</v>
      </c>
      <c r="WX62" s="57">
        <f t="shared" si="30"/>
        <v>3.4602892445102914E-3</v>
      </c>
      <c r="WY62" s="57">
        <f t="shared" si="30"/>
        <v>3.4524966731316539E-3</v>
      </c>
      <c r="WZ62" s="57">
        <f t="shared" si="30"/>
        <v>3.4447216506237614E-3</v>
      </c>
      <c r="XA62" s="57">
        <f t="shared" si="30"/>
        <v>3.4369641374665566E-3</v>
      </c>
      <c r="XB62" s="57">
        <f t="shared" si="30"/>
        <v>3.4292240942289816E-3</v>
      </c>
      <c r="XC62" s="57">
        <f t="shared" si="30"/>
        <v>3.4215014815687779E-3</v>
      </c>
      <c r="XD62" s="57">
        <f t="shared" si="30"/>
        <v>3.4137962602322847E-3</v>
      </c>
      <c r="XE62" s="57">
        <f t="shared" si="30"/>
        <v>3.4061083910542416E-3</v>
      </c>
      <c r="XF62" s="57">
        <f t="shared" si="30"/>
        <v>3.3984378349575873E-3</v>
      </c>
      <c r="XG62" s="57">
        <f t="shared" si="30"/>
        <v>3.3907845529532626E-3</v>
      </c>
      <c r="XH62" s="57">
        <f t="shared" si="30"/>
        <v>3.3831485061400117E-3</v>
      </c>
      <c r="XI62" s="57">
        <f t="shared" si="30"/>
        <v>3.3755296557041845E-3</v>
      </c>
      <c r="XJ62" s="57">
        <f t="shared" si="30"/>
        <v>3.3679279629195385E-3</v>
      </c>
      <c r="XK62" s="57">
        <f t="shared" si="30"/>
        <v>3.3603433891470436E-3</v>
      </c>
      <c r="XL62" s="57">
        <f t="shared" si="30"/>
        <v>3.3527758958346843E-3</v>
      </c>
      <c r="XM62" s="57">
        <f t="shared" si="30"/>
        <v>3.3452254445172644E-3</v>
      </c>
      <c r="XN62" s="57">
        <f t="shared" si="30"/>
        <v>3.3376919968162114E-3</v>
      </c>
      <c r="XO62" s="57">
        <f t="shared" si="30"/>
        <v>3.3301755144393812E-3</v>
      </c>
      <c r="XP62" s="57">
        <f t="shared" si="30"/>
        <v>3.3226759591808634E-3</v>
      </c>
      <c r="XQ62" s="57">
        <f t="shared" si="30"/>
        <v>3.315193292920788E-3</v>
      </c>
      <c r="XR62" s="57">
        <f t="shared" si="30"/>
        <v>3.3077274776251303E-3</v>
      </c>
      <c r="XS62" s="57">
        <f t="shared" si="30"/>
        <v>3.3002784753455184E-3</v>
      </c>
      <c r="XT62" s="57">
        <f t="shared" ref="XT62:AAE62" si="31">XS62*(1-$C$53)</f>
        <v>3.2928462482190403E-3</v>
      </c>
      <c r="XU62" s="57">
        <f t="shared" si="31"/>
        <v>3.2854307584680507E-3</v>
      </c>
      <c r="XV62" s="57">
        <f t="shared" si="31"/>
        <v>3.2780319683999807E-3</v>
      </c>
      <c r="XW62" s="57">
        <f t="shared" si="31"/>
        <v>3.2706498404071437E-3</v>
      </c>
      <c r="XX62" s="57">
        <f t="shared" si="31"/>
        <v>3.2632843369665467E-3</v>
      </c>
      <c r="XY62" s="57">
        <f t="shared" si="31"/>
        <v>3.2559354206396977E-3</v>
      </c>
      <c r="XZ62" s="57">
        <f t="shared" si="31"/>
        <v>3.2486030540724172E-3</v>
      </c>
      <c r="YA62" s="57">
        <f t="shared" si="31"/>
        <v>3.2412871999946461E-3</v>
      </c>
      <c r="YB62" s="57">
        <f t="shared" si="31"/>
        <v>3.2339878212202583E-3</v>
      </c>
      <c r="YC62" s="57">
        <f t="shared" si="31"/>
        <v>3.22670488064687E-3</v>
      </c>
      <c r="YD62" s="57">
        <f t="shared" si="31"/>
        <v>3.2194383412556533E-3</v>
      </c>
      <c r="YE62" s="57">
        <f t="shared" si="31"/>
        <v>3.2121881661111456E-3</v>
      </c>
      <c r="YF62" s="57">
        <f t="shared" si="31"/>
        <v>3.2049543183610631E-3</v>
      </c>
      <c r="YG62" s="57">
        <f t="shared" si="31"/>
        <v>3.1977367612361137E-3</v>
      </c>
      <c r="YH62" s="57">
        <f t="shared" si="31"/>
        <v>3.1905354580498099E-3</v>
      </c>
      <c r="YI62" s="57">
        <f t="shared" si="31"/>
        <v>3.1833503721982815E-3</v>
      </c>
      <c r="YJ62" s="57">
        <f t="shared" si="31"/>
        <v>3.1761814671600907E-3</v>
      </c>
      <c r="YK62" s="57">
        <f t="shared" si="31"/>
        <v>3.1690287064960461E-3</v>
      </c>
      <c r="YL62" s="57">
        <f t="shared" si="31"/>
        <v>3.1618920538490167E-3</v>
      </c>
      <c r="YM62" s="57">
        <f t="shared" si="31"/>
        <v>3.1547714729437486E-3</v>
      </c>
      <c r="YN62" s="57">
        <f t="shared" si="31"/>
        <v>3.1476669275866793E-3</v>
      </c>
      <c r="YO62" s="57">
        <f t="shared" si="31"/>
        <v>3.1405783816657539E-3</v>
      </c>
      <c r="YP62" s="57">
        <f t="shared" si="31"/>
        <v>3.1335057991502425E-3</v>
      </c>
      <c r="YQ62" s="57">
        <f t="shared" si="31"/>
        <v>3.1264491440905562E-3</v>
      </c>
      <c r="YR62" s="57">
        <f t="shared" si="31"/>
        <v>3.1194083806180641E-3</v>
      </c>
      <c r="YS62" s="57">
        <f t="shared" si="31"/>
        <v>3.1123834729449122E-3</v>
      </c>
      <c r="YT62" s="57">
        <f t="shared" si="31"/>
        <v>3.1053743853638404E-3</v>
      </c>
      <c r="YU62" s="57">
        <f t="shared" si="31"/>
        <v>3.0983810822480008E-3</v>
      </c>
      <c r="YV62" s="57">
        <f t="shared" si="31"/>
        <v>3.0914035280507784E-3</v>
      </c>
      <c r="YW62" s="57">
        <f t="shared" si="31"/>
        <v>3.0844416873056081E-3</v>
      </c>
      <c r="YX62" s="57">
        <f t="shared" si="31"/>
        <v>3.0774955246257959E-3</v>
      </c>
      <c r="YY62" s="57">
        <f t="shared" si="31"/>
        <v>3.0705650047043384E-3</v>
      </c>
      <c r="YZ62" s="57">
        <f t="shared" si="31"/>
        <v>3.0636500923137441E-3</v>
      </c>
      <c r="ZA62" s="57">
        <f t="shared" si="31"/>
        <v>3.0567507523058535E-3</v>
      </c>
      <c r="ZB62" s="57">
        <f t="shared" si="31"/>
        <v>3.0498669496116606E-3</v>
      </c>
      <c r="ZC62" s="57">
        <f t="shared" si="31"/>
        <v>3.0429986492411351E-3</v>
      </c>
      <c r="ZD62" s="57">
        <f t="shared" si="31"/>
        <v>3.0361458162830438E-3</v>
      </c>
      <c r="ZE62" s="57">
        <f t="shared" si="31"/>
        <v>3.0293084159047742E-3</v>
      </c>
      <c r="ZF62" s="57">
        <f t="shared" si="31"/>
        <v>3.0224864133521568E-3</v>
      </c>
      <c r="ZG62" s="57">
        <f t="shared" si="31"/>
        <v>3.0156797739492877E-3</v>
      </c>
      <c r="ZH62" s="57">
        <f t="shared" si="31"/>
        <v>3.0088884630983539E-3</v>
      </c>
      <c r="ZI62" s="57">
        <f t="shared" si="31"/>
        <v>3.0021124462794565E-3</v>
      </c>
      <c r="ZJ62" s="57">
        <f t="shared" si="31"/>
        <v>2.995351689050435E-3</v>
      </c>
      <c r="ZK62" s="57">
        <f t="shared" si="31"/>
        <v>2.9886061570466933E-3</v>
      </c>
      <c r="ZL62" s="57">
        <f t="shared" si="31"/>
        <v>2.9818758159810242E-3</v>
      </c>
      <c r="ZM62" s="57">
        <f t="shared" si="31"/>
        <v>2.9751606316434347E-3</v>
      </c>
      <c r="ZN62" s="57">
        <f t="shared" si="31"/>
        <v>2.9684605699009737E-3</v>
      </c>
      <c r="ZO62" s="57">
        <f t="shared" si="31"/>
        <v>2.9617755966975566E-3</v>
      </c>
      <c r="ZP62" s="57">
        <f t="shared" si="31"/>
        <v>2.9551056780537936E-3</v>
      </c>
      <c r="ZQ62" s="57">
        <f t="shared" si="31"/>
        <v>2.9484507800668163E-3</v>
      </c>
      <c r="ZR62" s="57">
        <f t="shared" si="31"/>
        <v>2.9418108689101058E-3</v>
      </c>
      <c r="ZS62" s="57">
        <f t="shared" si="31"/>
        <v>2.9351859108333201E-3</v>
      </c>
      <c r="ZT62" s="57">
        <f t="shared" si="31"/>
        <v>2.9285758721621234E-3</v>
      </c>
      <c r="ZU62" s="57">
        <f t="shared" si="31"/>
        <v>2.9219807192980142E-3</v>
      </c>
      <c r="ZV62" s="57">
        <f t="shared" si="31"/>
        <v>2.915400418718155E-3</v>
      </c>
      <c r="ZW62" s="57">
        <f t="shared" si="31"/>
        <v>2.9088349369752018E-3</v>
      </c>
      <c r="ZX62" s="57">
        <f t="shared" si="31"/>
        <v>2.9022842406971334E-3</v>
      </c>
      <c r="ZY62" s="57">
        <f t="shared" si="31"/>
        <v>2.8957482965870835E-3</v>
      </c>
      <c r="ZZ62" s="57">
        <f t="shared" si="31"/>
        <v>2.8892270714231693E-3</v>
      </c>
      <c r="AAA62" s="57">
        <f t="shared" si="31"/>
        <v>2.8827205320583241E-3</v>
      </c>
      <c r="AAB62" s="57">
        <f t="shared" si="31"/>
        <v>2.8762286454201286E-3</v>
      </c>
      <c r="AAC62" s="57">
        <f t="shared" si="31"/>
        <v>2.8697513785106423E-3</v>
      </c>
      <c r="AAD62" s="57">
        <f t="shared" si="31"/>
        <v>2.8632886984062363E-3</v>
      </c>
      <c r="AAE62" s="57">
        <f t="shared" si="31"/>
        <v>2.8568405722574253E-3</v>
      </c>
      <c r="AAF62" s="57">
        <f t="shared" ref="AAF62:ACQ62" si="32">AAE62*(1-$C$53)</f>
        <v>2.8504069672887016E-3</v>
      </c>
      <c r="AAG62" s="57">
        <f t="shared" si="32"/>
        <v>2.8439878507983672E-3</v>
      </c>
      <c r="AAH62" s="57">
        <f t="shared" si="32"/>
        <v>2.8375831901583689E-3</v>
      </c>
      <c r="AAI62" s="57">
        <f t="shared" si="32"/>
        <v>2.831192952814132E-3</v>
      </c>
      <c r="AAJ62" s="57">
        <f t="shared" si="32"/>
        <v>2.8248171062843943E-3</v>
      </c>
      <c r="AAK62" s="57">
        <f t="shared" si="32"/>
        <v>2.818455618161042E-3</v>
      </c>
      <c r="AAL62" s="57">
        <f t="shared" si="32"/>
        <v>2.8121084561089434E-3</v>
      </c>
      <c r="AAM62" s="57">
        <f t="shared" si="32"/>
        <v>2.8057755878657859E-3</v>
      </c>
      <c r="AAN62" s="57">
        <f t="shared" si="32"/>
        <v>2.799456981241912E-3</v>
      </c>
      <c r="AAO62" s="57">
        <f t="shared" si="32"/>
        <v>2.7931526041201551E-3</v>
      </c>
      <c r="AAP62" s="57">
        <f t="shared" si="32"/>
        <v>2.7868624244556765E-3</v>
      </c>
      <c r="AAQ62" s="57">
        <f t="shared" si="32"/>
        <v>2.7805864102758023E-3</v>
      </c>
      <c r="AAR62" s="57">
        <f t="shared" si="32"/>
        <v>2.7743245296798611E-3</v>
      </c>
      <c r="AAS62" s="57">
        <f t="shared" si="32"/>
        <v>2.768076750839022E-3</v>
      </c>
      <c r="AAT62" s="57">
        <f t="shared" si="32"/>
        <v>2.7618430419961326E-3</v>
      </c>
      <c r="AAU62" s="57">
        <f t="shared" si="32"/>
        <v>2.7556233714655571E-3</v>
      </c>
      <c r="AAV62" s="57">
        <f t="shared" si="32"/>
        <v>2.7494177076330165E-3</v>
      </c>
      <c r="AAW62" s="57">
        <f t="shared" si="32"/>
        <v>2.7432260189554267E-3</v>
      </c>
      <c r="AAX62" s="57">
        <f t="shared" si="32"/>
        <v>2.7370482739607388E-3</v>
      </c>
      <c r="AAY62" s="57">
        <f t="shared" si="32"/>
        <v>2.730884441247779E-3</v>
      </c>
      <c r="AAZ62" s="57">
        <f t="shared" si="32"/>
        <v>2.7247344894860887E-3</v>
      </c>
      <c r="ABA62" s="57">
        <f t="shared" si="32"/>
        <v>2.7185983874157662E-3</v>
      </c>
      <c r="ABB62" s="57">
        <f t="shared" si="32"/>
        <v>2.7124761038473059E-3</v>
      </c>
      <c r="ABC62" s="57">
        <f t="shared" si="32"/>
        <v>2.7063676076614415E-3</v>
      </c>
      <c r="ABD62" s="57">
        <f t="shared" si="32"/>
        <v>2.700272867808988E-3</v>
      </c>
      <c r="ABE62" s="57">
        <f t="shared" si="32"/>
        <v>2.694191853310682E-3</v>
      </c>
      <c r="ABF62" s="57">
        <f t="shared" si="32"/>
        <v>2.6881245332570263E-3</v>
      </c>
      <c r="ABG62" s="57">
        <f t="shared" si="32"/>
        <v>2.6820708768081312E-3</v>
      </c>
      <c r="ABH62" s="57">
        <f t="shared" si="32"/>
        <v>2.6760308531935595E-3</v>
      </c>
      <c r="ABI62" s="57">
        <f t="shared" si="32"/>
        <v>2.6700044317121674E-3</v>
      </c>
      <c r="ABJ62" s="57">
        <f t="shared" si="32"/>
        <v>2.6639915817319518E-3</v>
      </c>
      <c r="ABK62" s="57">
        <f t="shared" si="32"/>
        <v>2.6579922726898911E-3</v>
      </c>
      <c r="ABL62" s="57">
        <f t="shared" si="32"/>
        <v>2.6520064740917933E-3</v>
      </c>
      <c r="ABM62" s="57">
        <f t="shared" si="32"/>
        <v>2.6460341555121386E-3</v>
      </c>
      <c r="ABN62" s="57">
        <f t="shared" si="32"/>
        <v>2.6400752865939252E-3</v>
      </c>
      <c r="ABO62" s="57">
        <f t="shared" si="32"/>
        <v>2.6341298370485158E-3</v>
      </c>
      <c r="ABP62" s="57">
        <f t="shared" si="32"/>
        <v>2.6281977766554826E-3</v>
      </c>
      <c r="ABQ62" s="57">
        <f t="shared" si="32"/>
        <v>2.6222790752624546E-3</v>
      </c>
      <c r="ABR62" s="57">
        <f t="shared" si="32"/>
        <v>2.6163737027849634E-3</v>
      </c>
      <c r="ABS62" s="57">
        <f t="shared" si="32"/>
        <v>2.6104816292062917E-3</v>
      </c>
      <c r="ABT62" s="57">
        <f t="shared" si="32"/>
        <v>2.6046028245773189E-3</v>
      </c>
      <c r="ABU62" s="57">
        <f t="shared" si="32"/>
        <v>2.5987372590163707E-3</v>
      </c>
      <c r="ABV62" s="57">
        <f t="shared" si="32"/>
        <v>2.5928849027090656E-3</v>
      </c>
      <c r="ABW62" s="57">
        <f t="shared" si="32"/>
        <v>2.5870457259081648E-3</v>
      </c>
      <c r="ABX62" s="57">
        <f t="shared" si="32"/>
        <v>2.5812196989334194E-3</v>
      </c>
      <c r="ABY62" s="57">
        <f t="shared" si="32"/>
        <v>2.5754067921714215E-3</v>
      </c>
      <c r="ABZ62" s="57">
        <f t="shared" si="32"/>
        <v>2.5696069760754513E-3</v>
      </c>
      <c r="ACA62" s="57">
        <f t="shared" si="32"/>
        <v>2.5638202211653292E-3</v>
      </c>
      <c r="ACB62" s="57">
        <f t="shared" si="32"/>
        <v>2.5580464980272648E-3</v>
      </c>
      <c r="ACC62" s="57">
        <f t="shared" si="32"/>
        <v>2.5522857773137074E-3</v>
      </c>
      <c r="ACD62" s="57">
        <f t="shared" si="32"/>
        <v>2.5465380297431967E-3</v>
      </c>
      <c r="ACE62" s="57">
        <f t="shared" si="32"/>
        <v>2.5408032261002148E-3</v>
      </c>
      <c r="ACF62" s="57">
        <f t="shared" si="32"/>
        <v>2.535081337235037E-3</v>
      </c>
      <c r="ACG62" s="57">
        <f t="shared" si="32"/>
        <v>2.5293723340635834E-3</v>
      </c>
      <c r="ACH62" s="57">
        <f t="shared" si="32"/>
        <v>2.5236761875672723E-3</v>
      </c>
      <c r="ACI62" s="57">
        <f t="shared" si="32"/>
        <v>2.5179928687928707E-3</v>
      </c>
      <c r="ACJ62" s="57">
        <f t="shared" si="32"/>
        <v>2.5123223488523489E-3</v>
      </c>
      <c r="ACK62" s="57">
        <f t="shared" si="32"/>
        <v>2.5066645989227335E-3</v>
      </c>
      <c r="ACL62" s="57">
        <f t="shared" si="32"/>
        <v>2.5010195902459595E-3</v>
      </c>
      <c r="ACM62" s="57">
        <f t="shared" si="32"/>
        <v>2.4953872941287257E-3</v>
      </c>
      <c r="ACN62" s="57">
        <f t="shared" si="32"/>
        <v>2.4897676819423476E-3</v>
      </c>
      <c r="ACO62" s="57">
        <f t="shared" si="32"/>
        <v>2.4841607251226134E-3</v>
      </c>
      <c r="ACP62" s="57">
        <f t="shared" si="32"/>
        <v>2.4785663951696372E-3</v>
      </c>
      <c r="ACQ62" s="57">
        <f t="shared" si="32"/>
        <v>2.472984663647715E-3</v>
      </c>
      <c r="ACR62" s="57">
        <f t="shared" ref="ACR62:AFC62" si="33">ACQ62*(1-$C$53)</f>
        <v>2.4674155021851803E-3</v>
      </c>
      <c r="ACS62" s="57">
        <f t="shared" si="33"/>
        <v>2.4618588824742594E-3</v>
      </c>
      <c r="ACT62" s="57">
        <f t="shared" si="33"/>
        <v>2.4563147762709271E-3</v>
      </c>
      <c r="ACU62" s="57">
        <f t="shared" si="33"/>
        <v>2.450783155394765E-3</v>
      </c>
      <c r="ACV62" s="57">
        <f t="shared" si="33"/>
        <v>2.4452639917288159E-3</v>
      </c>
      <c r="ACW62" s="57">
        <f t="shared" si="33"/>
        <v>2.4397572572194427E-3</v>
      </c>
      <c r="ACX62" s="57">
        <f t="shared" si="33"/>
        <v>2.4342629238761843E-3</v>
      </c>
      <c r="ACY62" s="57">
        <f t="shared" si="33"/>
        <v>2.4287809637716152E-3</v>
      </c>
      <c r="ACZ62" s="57">
        <f t="shared" si="33"/>
        <v>2.4233113490412014E-3</v>
      </c>
      <c r="ADA62" s="57">
        <f t="shared" si="33"/>
        <v>2.4178540518831606E-3</v>
      </c>
      <c r="ADB62" s="57">
        <f t="shared" si="33"/>
        <v>2.4124090445583196E-3</v>
      </c>
      <c r="ADC62" s="57">
        <f t="shared" si="33"/>
        <v>2.4069762993899741E-3</v>
      </c>
      <c r="ADD62" s="57">
        <f t="shared" si="33"/>
        <v>2.401555788763748E-3</v>
      </c>
      <c r="ADE62" s="57">
        <f t="shared" si="33"/>
        <v>2.396147485127452E-3</v>
      </c>
      <c r="ADF62" s="57">
        <f t="shared" si="33"/>
        <v>2.390751360990945E-3</v>
      </c>
      <c r="ADG62" s="57">
        <f t="shared" si="33"/>
        <v>2.3853673889259932E-3</v>
      </c>
      <c r="ADH62" s="57">
        <f t="shared" si="33"/>
        <v>2.379995541566132E-3</v>
      </c>
      <c r="ADI62" s="57">
        <f t="shared" si="33"/>
        <v>2.3746357916065251E-3</v>
      </c>
      <c r="ADJ62" s="57">
        <f t="shared" si="33"/>
        <v>2.3692881118038273E-3</v>
      </c>
      <c r="ADK62" s="57">
        <f t="shared" si="33"/>
        <v>2.3639524749760449E-3</v>
      </c>
      <c r="ADL62" s="57">
        <f t="shared" si="33"/>
        <v>2.3586288540023989E-3</v>
      </c>
      <c r="ADM62" s="57">
        <f t="shared" si="33"/>
        <v>2.3533172218231854E-3</v>
      </c>
      <c r="ADN62" s="57">
        <f t="shared" si="33"/>
        <v>2.3480175514396396E-3</v>
      </c>
      <c r="ADO62" s="57">
        <f t="shared" si="33"/>
        <v>2.3427298159137975E-3</v>
      </c>
      <c r="ADP62" s="57">
        <f t="shared" si="33"/>
        <v>2.3374539883683596E-3</v>
      </c>
      <c r="ADQ62" s="57">
        <f t="shared" si="33"/>
        <v>2.332190041986554E-3</v>
      </c>
      <c r="ADR62" s="57">
        <f t="shared" si="33"/>
        <v>2.3269379500120003E-3</v>
      </c>
      <c r="ADS62" s="57">
        <f t="shared" si="33"/>
        <v>2.3216976857485731E-3</v>
      </c>
      <c r="ADT62" s="57">
        <f t="shared" si="33"/>
        <v>2.3164692225602673E-3</v>
      </c>
      <c r="ADU62" s="57">
        <f t="shared" si="33"/>
        <v>2.3112525338710617E-3</v>
      </c>
      <c r="ADV62" s="57">
        <f t="shared" si="33"/>
        <v>2.3060475931647841E-3</v>
      </c>
      <c r="ADW62" s="57">
        <f t="shared" si="33"/>
        <v>2.3008543739849768E-3</v>
      </c>
      <c r="ADX62" s="57">
        <f t="shared" si="33"/>
        <v>2.2956728499347627E-3</v>
      </c>
      <c r="ADY62" s="57">
        <f t="shared" si="33"/>
        <v>2.2905029946767093E-3</v>
      </c>
      <c r="ADZ62" s="57">
        <f t="shared" si="33"/>
        <v>2.2853447819326973E-3</v>
      </c>
      <c r="AEA62" s="57">
        <f t="shared" si="33"/>
        <v>2.2801981854837848E-3</v>
      </c>
      <c r="AEB62" s="57">
        <f t="shared" si="33"/>
        <v>2.2750631791700754E-3</v>
      </c>
      <c r="AEC62" s="57">
        <f t="shared" si="33"/>
        <v>2.2699397368905845E-3</v>
      </c>
      <c r="AED62" s="57">
        <f t="shared" si="33"/>
        <v>2.2648278326031068E-3</v>
      </c>
      <c r="AEE62" s="57">
        <f t="shared" si="33"/>
        <v>2.2597274403240845E-3</v>
      </c>
      <c r="AEF62" s="57">
        <f t="shared" si="33"/>
        <v>2.2546385341284747E-3</v>
      </c>
      <c r="AEG62" s="57">
        <f t="shared" si="33"/>
        <v>2.2495610881496171E-3</v>
      </c>
      <c r="AEH62" s="57">
        <f t="shared" si="33"/>
        <v>2.2444950765791042E-3</v>
      </c>
      <c r="AEI62" s="57">
        <f t="shared" si="33"/>
        <v>2.2394404736666481E-3</v>
      </c>
      <c r="AEJ62" s="57">
        <f t="shared" si="33"/>
        <v>2.2343972537199508E-3</v>
      </c>
      <c r="AEK62" s="57">
        <f t="shared" si="33"/>
        <v>2.2293653911045733E-3</v>
      </c>
      <c r="AEL62" s="57">
        <f t="shared" si="33"/>
        <v>2.2243448602438055E-3</v>
      </c>
      <c r="AEM62" s="57">
        <f t="shared" si="33"/>
        <v>2.2193356356185363E-3</v>
      </c>
      <c r="AEN62" s="57">
        <f t="shared" si="33"/>
        <v>2.2143376917671234E-3</v>
      </c>
      <c r="AEO62" s="57">
        <f t="shared" si="33"/>
        <v>2.209351003285264E-3</v>
      </c>
      <c r="AEP62" s="57">
        <f t="shared" si="33"/>
        <v>2.2043755448258656E-3</v>
      </c>
      <c r="AEQ62" s="57">
        <f t="shared" si="33"/>
        <v>2.1994112910989176E-3</v>
      </c>
      <c r="AER62" s="57">
        <f t="shared" si="33"/>
        <v>2.1944582168713627E-3</v>
      </c>
      <c r="AES62" s="57">
        <f t="shared" si="33"/>
        <v>2.1895162969669682E-3</v>
      </c>
      <c r="AET62" s="57">
        <f t="shared" si="33"/>
        <v>2.1845855062661984E-3</v>
      </c>
      <c r="AEU62" s="57">
        <f t="shared" si="33"/>
        <v>2.1796658197060868E-3</v>
      </c>
      <c r="AEV62" s="57">
        <f t="shared" si="33"/>
        <v>2.1747572122801087E-3</v>
      </c>
      <c r="AEW62" s="57">
        <f t="shared" si="33"/>
        <v>2.1698596590380538E-3</v>
      </c>
      <c r="AEX62" s="57">
        <f t="shared" si="33"/>
        <v>2.1649731350859001E-3</v>
      </c>
      <c r="AEY62" s="57">
        <f t="shared" si="33"/>
        <v>2.1600976155856867E-3</v>
      </c>
      <c r="AEZ62" s="57">
        <f t="shared" si="33"/>
        <v>2.1552330757553875E-3</v>
      </c>
      <c r="AFA62" s="57">
        <f t="shared" si="33"/>
        <v>2.1503794908687862E-3</v>
      </c>
      <c r="AFB62" s="57">
        <f t="shared" si="33"/>
        <v>2.1455368362553497E-3</v>
      </c>
      <c r="AFC62" s="57">
        <f t="shared" si="33"/>
        <v>2.1407050873001026E-3</v>
      </c>
      <c r="AFD62" s="57">
        <f t="shared" ref="AFD62:AHO62" si="34">AFC62*(1-$C$53)</f>
        <v>2.1358842194435027E-3</v>
      </c>
      <c r="AFE62" s="57">
        <f t="shared" si="34"/>
        <v>2.1310742081813157E-3</v>
      </c>
      <c r="AFF62" s="57">
        <f t="shared" si="34"/>
        <v>2.1262750290644912E-3</v>
      </c>
      <c r="AFG62" s="57">
        <f t="shared" si="34"/>
        <v>2.1214866576990377E-3</v>
      </c>
      <c r="AFH62" s="57">
        <f t="shared" si="34"/>
        <v>2.1167090697458992E-3</v>
      </c>
      <c r="AFI62" s="57">
        <f t="shared" si="34"/>
        <v>2.1119422409208314E-3</v>
      </c>
      <c r="AFJ62" s="57">
        <f t="shared" si="34"/>
        <v>2.1071861469942775E-3</v>
      </c>
      <c r="AFK62" s="57">
        <f t="shared" si="34"/>
        <v>2.1024407637912461E-3</v>
      </c>
      <c r="AFL62" s="57">
        <f t="shared" si="34"/>
        <v>2.0977060671911883E-3</v>
      </c>
      <c r="AFM62" s="57">
        <f t="shared" si="34"/>
        <v>2.0929820331278739E-3</v>
      </c>
      <c r="AFN62" s="57">
        <f t="shared" si="34"/>
        <v>2.0882686375892699E-3</v>
      </c>
      <c r="AFO62" s="57">
        <f t="shared" si="34"/>
        <v>2.0835658566174188E-3</v>
      </c>
      <c r="AFP62" s="57">
        <f t="shared" si="34"/>
        <v>2.0788736663083164E-3</v>
      </c>
      <c r="AFQ62" s="57">
        <f t="shared" si="34"/>
        <v>2.07419204281179E-3</v>
      </c>
      <c r="AFR62" s="57">
        <f t="shared" si="34"/>
        <v>2.0695209623313778E-3</v>
      </c>
      <c r="AFS62" s="57">
        <f t="shared" si="34"/>
        <v>2.0648604011242076E-3</v>
      </c>
      <c r="AFT62" s="57">
        <f t="shared" si="34"/>
        <v>2.0602103355008756E-3</v>
      </c>
      <c r="AFU62" s="57">
        <f t="shared" si="34"/>
        <v>2.0555707418253273E-3</v>
      </c>
      <c r="AFV62" s="57">
        <f t="shared" si="34"/>
        <v>2.0509415965147366E-3</v>
      </c>
      <c r="AFW62" s="57">
        <f t="shared" si="34"/>
        <v>2.0463228760393853E-3</v>
      </c>
      <c r="AFX62" s="57">
        <f t="shared" si="34"/>
        <v>2.0417145569225446E-3</v>
      </c>
      <c r="AFY62" s="57">
        <f t="shared" si="34"/>
        <v>2.0371166157403548E-3</v>
      </c>
      <c r="AFZ62" s="57">
        <f t="shared" si="34"/>
        <v>2.0325290291217076E-3</v>
      </c>
      <c r="AGA62" s="57">
        <f t="shared" si="34"/>
        <v>2.0279517737481255E-3</v>
      </c>
      <c r="AGB62" s="57">
        <f t="shared" si="34"/>
        <v>2.0233848263536448E-3</v>
      </c>
      <c r="AGC62" s="57">
        <f t="shared" si="34"/>
        <v>2.0188281637246964E-3</v>
      </c>
      <c r="AGD62" s="57">
        <f t="shared" si="34"/>
        <v>2.0142817626999884E-3</v>
      </c>
      <c r="AGE62" s="57">
        <f t="shared" si="34"/>
        <v>2.0097456001703881E-3</v>
      </c>
      <c r="AGF62" s="57">
        <f t="shared" si="34"/>
        <v>2.0052196530788041E-3</v>
      </c>
      <c r="AGG62" s="57">
        <f t="shared" si="34"/>
        <v>2.0007038984200705E-3</v>
      </c>
      <c r="AGH62" s="57">
        <f t="shared" si="34"/>
        <v>1.9961983132408285E-3</v>
      </c>
      <c r="AGI62" s="57">
        <f t="shared" si="34"/>
        <v>1.9917028746394101E-3</v>
      </c>
      <c r="AGJ62" s="57">
        <f t="shared" si="34"/>
        <v>1.9872175597657219E-3</v>
      </c>
      <c r="AGK62" s="57">
        <f t="shared" si="34"/>
        <v>1.9827423458211296E-3</v>
      </c>
      <c r="AGL62" s="57">
        <f t="shared" si="34"/>
        <v>1.9782772100583402E-3</v>
      </c>
      <c r="AGM62" s="57">
        <f t="shared" si="34"/>
        <v>1.9738221297812887E-3</v>
      </c>
      <c r="AGN62" s="57">
        <f t="shared" si="34"/>
        <v>1.969377082345021E-3</v>
      </c>
      <c r="AGO62" s="57">
        <f t="shared" si="34"/>
        <v>1.9649420451555801E-3</v>
      </c>
      <c r="AGP62" s="57">
        <f t="shared" si="34"/>
        <v>1.9605169956698897E-3</v>
      </c>
      <c r="AGQ62" s="57">
        <f t="shared" si="34"/>
        <v>1.9561019113956408E-3</v>
      </c>
      <c r="AGR62" s="57">
        <f t="shared" si="34"/>
        <v>1.9516967698911779E-3</v>
      </c>
      <c r="AGS62" s="57">
        <f t="shared" si="34"/>
        <v>1.947301548765383E-3</v>
      </c>
      <c r="AGT62" s="57">
        <f t="shared" si="34"/>
        <v>1.9429162256775633E-3</v>
      </c>
      <c r="AGU62" s="57">
        <f t="shared" si="34"/>
        <v>1.9385407783373374E-3</v>
      </c>
      <c r="AGV62" s="57">
        <f t="shared" si="34"/>
        <v>1.9341751845045217E-3</v>
      </c>
      <c r="AGW62" s="57">
        <f t="shared" si="34"/>
        <v>1.9298194219890174E-3</v>
      </c>
      <c r="AGX62" s="57">
        <f t="shared" si="34"/>
        <v>1.9254734686506981E-3</v>
      </c>
      <c r="AGY62" s="57">
        <f t="shared" si="34"/>
        <v>1.9211373023992966E-3</v>
      </c>
      <c r="AGZ62" s="57">
        <f t="shared" si="34"/>
        <v>1.9168109011942934E-3</v>
      </c>
      <c r="AHA62" s="57">
        <f t="shared" si="34"/>
        <v>1.9124942430448037E-3</v>
      </c>
      <c r="AHB62" s="57">
        <f t="shared" si="34"/>
        <v>1.9081873060094667E-3</v>
      </c>
      <c r="AHC62" s="57">
        <f t="shared" si="34"/>
        <v>1.9038900681963332E-3</v>
      </c>
      <c r="AHD62" s="57">
        <f t="shared" si="34"/>
        <v>1.899602507762755E-3</v>
      </c>
      <c r="AHE62" s="57">
        <f t="shared" si="34"/>
        <v>1.8953246029152734E-3</v>
      </c>
      <c r="AHF62" s="57">
        <f t="shared" si="34"/>
        <v>1.891056331909508E-3</v>
      </c>
      <c r="AHG62" s="57">
        <f t="shared" si="34"/>
        <v>1.8867976730500477E-3</v>
      </c>
      <c r="AHH62" s="57">
        <f t="shared" si="34"/>
        <v>1.882548604690339E-3</v>
      </c>
      <c r="AHI62" s="57">
        <f t="shared" si="34"/>
        <v>1.8783091052325762E-3</v>
      </c>
      <c r="AHJ62" s="57">
        <f t="shared" si="34"/>
        <v>1.8740791531275925E-3</v>
      </c>
      <c r="AHK62" s="57">
        <f t="shared" si="34"/>
        <v>1.869858726874749E-3</v>
      </c>
      <c r="AHL62" s="57">
        <f t="shared" si="34"/>
        <v>1.865647805021827E-3</v>
      </c>
      <c r="AHM62" s="57">
        <f t="shared" si="34"/>
        <v>1.8614463661649177E-3</v>
      </c>
      <c r="AHN62" s="57">
        <f t="shared" si="34"/>
        <v>1.8572543889483143E-3</v>
      </c>
      <c r="AHO62" s="57">
        <f t="shared" si="34"/>
        <v>1.8530718520644027E-3</v>
      </c>
      <c r="AHP62" s="57">
        <f t="shared" ref="AHP62:AKA62" si="35">AHO62*(1-$C$53)</f>
        <v>1.8488987342535537E-3</v>
      </c>
      <c r="AHQ62" s="57">
        <f t="shared" si="35"/>
        <v>1.8447350143040147E-3</v>
      </c>
      <c r="AHR62" s="57">
        <f t="shared" si="35"/>
        <v>1.8405806710518021E-3</v>
      </c>
      <c r="AHS62" s="57">
        <f t="shared" si="35"/>
        <v>1.8364356833805934E-3</v>
      </c>
      <c r="AHT62" s="57">
        <f t="shared" si="35"/>
        <v>1.8323000302216202E-3</v>
      </c>
      <c r="AHU62" s="57">
        <f t="shared" si="35"/>
        <v>1.8281736905535609E-3</v>
      </c>
      <c r="AHV62" s="57">
        <f t="shared" si="35"/>
        <v>1.8240566434024343E-3</v>
      </c>
      <c r="AHW62" s="57">
        <f t="shared" si="35"/>
        <v>1.8199488678414919E-3</v>
      </c>
      <c r="AHX62" s="57">
        <f t="shared" si="35"/>
        <v>1.8158503429911129E-3</v>
      </c>
      <c r="AHY62" s="57">
        <f t="shared" si="35"/>
        <v>1.8117610480186969E-3</v>
      </c>
      <c r="AHZ62" s="57">
        <f t="shared" si="35"/>
        <v>1.8076809621385588E-3</v>
      </c>
      <c r="AIA62" s="57">
        <f t="shared" si="35"/>
        <v>1.8036100646118228E-3</v>
      </c>
      <c r="AIB62" s="57">
        <f t="shared" si="35"/>
        <v>1.799548334746317E-3</v>
      </c>
      <c r="AIC62" s="57">
        <f t="shared" si="35"/>
        <v>1.7954957518964683E-3</v>
      </c>
      <c r="AID62" s="57">
        <f t="shared" si="35"/>
        <v>1.7914522954631973E-3</v>
      </c>
      <c r="AIE62" s="57">
        <f t="shared" si="35"/>
        <v>1.7874179448938141E-3</v>
      </c>
      <c r="AIF62" s="57">
        <f t="shared" si="35"/>
        <v>1.7833926796819131E-3</v>
      </c>
      <c r="AIG62" s="57">
        <f t="shared" si="35"/>
        <v>1.7793764793672695E-3</v>
      </c>
      <c r="AIH62" s="57">
        <f t="shared" si="35"/>
        <v>1.7753693235357344E-3</v>
      </c>
      <c r="AII62" s="57">
        <f t="shared" si="35"/>
        <v>1.7713711918191319E-3</v>
      </c>
      <c r="AIJ62" s="57">
        <f t="shared" si="35"/>
        <v>1.7673820638951551E-3</v>
      </c>
      <c r="AIK62" s="57">
        <f t="shared" si="35"/>
        <v>1.7634019194872632E-3</v>
      </c>
      <c r="AIL62" s="57">
        <f t="shared" si="35"/>
        <v>1.7594307383645778E-3</v>
      </c>
      <c r="AIM62" s="57">
        <f t="shared" si="35"/>
        <v>1.7554685003417806E-3</v>
      </c>
      <c r="AIN62" s="57">
        <f t="shared" si="35"/>
        <v>1.7515151852790108E-3</v>
      </c>
      <c r="AIO62" s="57">
        <f t="shared" si="35"/>
        <v>1.7475707730817624E-3</v>
      </c>
      <c r="AIP62" s="57">
        <f t="shared" si="35"/>
        <v>1.7436352437007821E-3</v>
      </c>
      <c r="AIQ62" s="57">
        <f t="shared" si="35"/>
        <v>1.7397085771319678E-3</v>
      </c>
      <c r="AIR62" s="57">
        <f t="shared" si="35"/>
        <v>1.7357907534162665E-3</v>
      </c>
      <c r="AIS62" s="57">
        <f t="shared" si="35"/>
        <v>1.7318817526395731E-3</v>
      </c>
      <c r="AIT62" s="57">
        <f t="shared" si="35"/>
        <v>1.7279815549326287E-3</v>
      </c>
      <c r="AIU62" s="57">
        <f t="shared" si="35"/>
        <v>1.7240901404709204E-3</v>
      </c>
      <c r="AIV62" s="57">
        <f t="shared" si="35"/>
        <v>1.7202074894745799E-3</v>
      </c>
      <c r="AIW62" s="57">
        <f t="shared" si="35"/>
        <v>1.7163335822082831E-3</v>
      </c>
      <c r="AIX62" s="57">
        <f t="shared" si="35"/>
        <v>1.71246839898115E-3</v>
      </c>
      <c r="AIY62" s="57">
        <f t="shared" si="35"/>
        <v>1.7086119201466443E-3</v>
      </c>
      <c r="AIZ62" s="57">
        <f t="shared" si="35"/>
        <v>1.7047641261024741E-3</v>
      </c>
      <c r="AJA62" s="57">
        <f t="shared" si="35"/>
        <v>1.7009249972904912E-3</v>
      </c>
      <c r="AJB62" s="57">
        <f t="shared" si="35"/>
        <v>1.697094514196593E-3</v>
      </c>
      <c r="AJC62" s="57">
        <f t="shared" si="35"/>
        <v>1.6932726573506223E-3</v>
      </c>
      <c r="AJD62" s="57">
        <f t="shared" si="35"/>
        <v>1.6894594073262686E-3</v>
      </c>
      <c r="AJE62" s="57">
        <f t="shared" si="35"/>
        <v>1.6856547447409698E-3</v>
      </c>
      <c r="AJF62" s="57">
        <f t="shared" si="35"/>
        <v>1.681858650255813E-3</v>
      </c>
      <c r="AJG62" s="57">
        <f t="shared" si="35"/>
        <v>1.6780711045754368E-3</v>
      </c>
      <c r="AJH62" s="57">
        <f t="shared" si="35"/>
        <v>1.6742920884479328E-3</v>
      </c>
      <c r="AJI62" s="57">
        <f t="shared" si="35"/>
        <v>1.6705215826647479E-3</v>
      </c>
      <c r="AJJ62" s="57">
        <f t="shared" si="35"/>
        <v>1.6667595680605869E-3</v>
      </c>
      <c r="AJK62" s="57">
        <f t="shared" si="35"/>
        <v>1.6630060255133144E-3</v>
      </c>
      <c r="AJL62" s="57">
        <f t="shared" si="35"/>
        <v>1.6592609359438583E-3</v>
      </c>
      <c r="AJM62" s="57">
        <f t="shared" si="35"/>
        <v>1.6555242803161128E-3</v>
      </c>
      <c r="AJN62" s="57">
        <f t="shared" si="35"/>
        <v>1.6517960396368408E-3</v>
      </c>
      <c r="AJO62" s="57">
        <f t="shared" si="35"/>
        <v>1.6480761949555786E-3</v>
      </c>
      <c r="AJP62" s="57">
        <f t="shared" si="35"/>
        <v>1.6443647273645385E-3</v>
      </c>
      <c r="AJQ62" s="57">
        <f t="shared" si="35"/>
        <v>1.6406616179985135E-3</v>
      </c>
      <c r="AJR62" s="57">
        <f t="shared" si="35"/>
        <v>1.6369668480347808E-3</v>
      </c>
      <c r="AJS62" s="57">
        <f t="shared" si="35"/>
        <v>1.6332803986930063E-3</v>
      </c>
      <c r="AJT62" s="57">
        <f t="shared" si="35"/>
        <v>1.6296022512351496E-3</v>
      </c>
      <c r="AJU62" s="57">
        <f t="shared" si="35"/>
        <v>1.625932386965368E-3</v>
      </c>
      <c r="AJV62" s="57">
        <f t="shared" si="35"/>
        <v>1.622270787229922E-3</v>
      </c>
      <c r="AJW62" s="57">
        <f t="shared" si="35"/>
        <v>1.6186174334170801E-3</v>
      </c>
      <c r="AJX62" s="57">
        <f t="shared" si="35"/>
        <v>1.6149723069570248E-3</v>
      </c>
      <c r="AJY62" s="57">
        <f t="shared" si="35"/>
        <v>1.6113353893217575E-3</v>
      </c>
      <c r="AJZ62" s="57">
        <f t="shared" si="35"/>
        <v>1.6077066620250049E-3</v>
      </c>
      <c r="AKA62" s="57">
        <f t="shared" si="35"/>
        <v>1.6040861066221246E-3</v>
      </c>
      <c r="AKB62" s="57">
        <f t="shared" ref="AKB62:ALO62" si="36">AKA62*(1-$C$53)</f>
        <v>1.6004737047100115E-3</v>
      </c>
      <c r="AKC62" s="57">
        <f t="shared" si="36"/>
        <v>1.5968694379270044E-3</v>
      </c>
      <c r="AKD62" s="57">
        <f t="shared" si="36"/>
        <v>1.5932732879527928E-3</v>
      </c>
      <c r="AKE62" s="57">
        <f t="shared" si="36"/>
        <v>1.5896852365083231E-3</v>
      </c>
      <c r="AKF62" s="57">
        <f t="shared" si="36"/>
        <v>1.5861052653557064E-3</v>
      </c>
      <c r="AKG62" s="57">
        <f t="shared" si="36"/>
        <v>1.5825333562981252E-3</v>
      </c>
      <c r="AKH62" s="57">
        <f t="shared" si="36"/>
        <v>1.5789694911797418E-3</v>
      </c>
      <c r="AKI62" s="57">
        <f t="shared" si="36"/>
        <v>1.5754136518856049E-3</v>
      </c>
      <c r="AKJ62" s="57">
        <f t="shared" si="36"/>
        <v>1.5718658203415583E-3</v>
      </c>
      <c r="AKK62" s="57">
        <f t="shared" si="36"/>
        <v>1.568325978514149E-3</v>
      </c>
      <c r="AKL62" s="57">
        <f t="shared" si="36"/>
        <v>1.5647941084105351E-3</v>
      </c>
      <c r="AKM62" s="57">
        <f t="shared" si="36"/>
        <v>1.5612701920783944E-3</v>
      </c>
      <c r="AKN62" s="57">
        <f t="shared" si="36"/>
        <v>1.5577542116058339E-3</v>
      </c>
      <c r="AKO62" s="57">
        <f t="shared" si="36"/>
        <v>1.5542461491212976E-3</v>
      </c>
      <c r="AKP62" s="57">
        <f t="shared" si="36"/>
        <v>1.5507459867934764E-3</v>
      </c>
      <c r="AKQ62" s="57">
        <f t="shared" si="36"/>
        <v>1.5472537068312174E-3</v>
      </c>
      <c r="AKR62" s="57">
        <f t="shared" si="36"/>
        <v>1.5437692914834335E-3</v>
      </c>
      <c r="AKS62" s="57">
        <f t="shared" si="36"/>
        <v>1.5402927230390127E-3</v>
      </c>
      <c r="AKT62" s="57">
        <f t="shared" si="36"/>
        <v>1.5368239838267287E-3</v>
      </c>
      <c r="AKU62" s="57">
        <f t="shared" si="36"/>
        <v>1.5333630562151509E-3</v>
      </c>
      <c r="AKV62" s="57">
        <f t="shared" si="36"/>
        <v>1.5299099226125544E-3</v>
      </c>
      <c r="AKW62" s="57">
        <f t="shared" si="36"/>
        <v>1.5264645654668309E-3</v>
      </c>
      <c r="AKX62" s="57">
        <f t="shared" si="36"/>
        <v>1.5230269672653995E-3</v>
      </c>
      <c r="AKY62" s="57">
        <f t="shared" si="36"/>
        <v>1.5195971105351179E-3</v>
      </c>
      <c r="AKZ62" s="57">
        <f t="shared" si="36"/>
        <v>1.5161749778421928E-3</v>
      </c>
      <c r="ALA62" s="57">
        <f t="shared" si="36"/>
        <v>1.5127605517920922E-3</v>
      </c>
      <c r="ALB62" s="57">
        <f t="shared" si="36"/>
        <v>1.5093538150294564E-3</v>
      </c>
      <c r="ALC62" s="57">
        <f t="shared" si="36"/>
        <v>1.5059547502380101E-3</v>
      </c>
      <c r="ALD62" s="57">
        <f t="shared" si="36"/>
        <v>1.5025633401404741E-3</v>
      </c>
      <c r="ALE62" s="57">
        <f t="shared" si="36"/>
        <v>1.4991795674984777E-3</v>
      </c>
      <c r="ALF62" s="57">
        <f t="shared" si="36"/>
        <v>1.4958034151124711E-3</v>
      </c>
      <c r="ALG62" s="57">
        <f t="shared" si="36"/>
        <v>1.4924348658216376E-3</v>
      </c>
      <c r="ALH62" s="57">
        <f t="shared" si="36"/>
        <v>1.4890739025038072E-3</v>
      </c>
      <c r="ALI62" s="57">
        <f t="shared" si="36"/>
        <v>1.4857205080753685E-3</v>
      </c>
      <c r="ALJ62" s="57">
        <f t="shared" si="36"/>
        <v>1.4823746654911826E-3</v>
      </c>
      <c r="ALK62" s="57">
        <f t="shared" si="36"/>
        <v>1.4790363577444963E-3</v>
      </c>
      <c r="ALL62" s="57">
        <f t="shared" si="36"/>
        <v>1.4757055678668557E-3</v>
      </c>
      <c r="ALM62" s="57">
        <f t="shared" si="36"/>
        <v>1.4723822789280195E-3</v>
      </c>
      <c r="ALN62" s="57">
        <f t="shared" si="36"/>
        <v>1.4690664740358735E-3</v>
      </c>
      <c r="ALO62" s="57">
        <f t="shared" si="36"/>
        <v>1.4657581363363447E-3</v>
      </c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</row>
    <row r="63" spans="1:1103" ht="15.75" customHeight="1" x14ac:dyDescent="0.2">
      <c r="A63" s="6"/>
      <c r="B63" s="6" t="s">
        <v>36</v>
      </c>
      <c r="C63" s="8">
        <f>$C$28</f>
        <v>16.763999999999996</v>
      </c>
      <c r="D63" s="8">
        <f t="shared" ref="D63:BO63" si="37">C63*(1-$C$53)</f>
        <v>16.726247471999994</v>
      </c>
      <c r="E63" s="8">
        <f t="shared" si="37"/>
        <v>16.688579962693048</v>
      </c>
      <c r="F63" s="8">
        <f t="shared" si="37"/>
        <v>16.650997280617062</v>
      </c>
      <c r="G63" s="8">
        <f t="shared" si="37"/>
        <v>16.613499234741113</v>
      </c>
      <c r="H63" s="8">
        <f t="shared" si="37"/>
        <v>16.576085634464476</v>
      </c>
      <c r="I63" s="8">
        <f t="shared" si="37"/>
        <v>16.538756289615662</v>
      </c>
      <c r="J63" s="8">
        <f t="shared" si="37"/>
        <v>16.501511010451448</v>
      </c>
      <c r="K63" s="8">
        <f t="shared" si="37"/>
        <v>16.464349607655912</v>
      </c>
      <c r="L63" s="8">
        <f t="shared" si="37"/>
        <v>16.427271892339469</v>
      </c>
      <c r="M63" s="8">
        <f t="shared" si="37"/>
        <v>16.390277676037922</v>
      </c>
      <c r="N63" s="8">
        <f t="shared" si="37"/>
        <v>16.353366770711485</v>
      </c>
      <c r="O63" s="8">
        <f t="shared" si="37"/>
        <v>16.316538988743844</v>
      </c>
      <c r="P63" s="8">
        <f t="shared" si="37"/>
        <v>16.279794142941192</v>
      </c>
      <c r="Q63" s="8">
        <f t="shared" si="37"/>
        <v>16.243132046531287</v>
      </c>
      <c r="R63" s="8">
        <f t="shared" si="37"/>
        <v>16.206552513162496</v>
      </c>
      <c r="S63" s="8">
        <f t="shared" si="37"/>
        <v>16.170055356902854</v>
      </c>
      <c r="T63" s="8">
        <f t="shared" si="37"/>
        <v>16.133640392239109</v>
      </c>
      <c r="U63" s="8">
        <f t="shared" si="37"/>
        <v>16.097307434075784</v>
      </c>
      <c r="V63" s="8">
        <f t="shared" si="37"/>
        <v>16.061056297734243</v>
      </c>
      <c r="W63" s="8">
        <f t="shared" si="37"/>
        <v>16.024886798951744</v>
      </c>
      <c r="X63" s="8">
        <f t="shared" si="37"/>
        <v>15.988798753880504</v>
      </c>
      <c r="Y63" s="8">
        <f t="shared" si="37"/>
        <v>15.952791979086765</v>
      </c>
      <c r="Z63" s="8">
        <f t="shared" si="37"/>
        <v>15.91686629154986</v>
      </c>
      <c r="AA63" s="8">
        <f t="shared" si="37"/>
        <v>15.88102150866129</v>
      </c>
      <c r="AB63" s="8">
        <f t="shared" si="37"/>
        <v>15.845257448223784</v>
      </c>
      <c r="AC63" s="8">
        <f t="shared" si="37"/>
        <v>15.809573928450384</v>
      </c>
      <c r="AD63" s="8">
        <f t="shared" si="37"/>
        <v>15.773970767963513</v>
      </c>
      <c r="AE63" s="8">
        <f t="shared" si="37"/>
        <v>15.73844778579406</v>
      </c>
      <c r="AF63" s="8">
        <f t="shared" si="37"/>
        <v>15.703004801380452</v>
      </c>
      <c r="AG63" s="8">
        <f t="shared" si="37"/>
        <v>15.667641634567742</v>
      </c>
      <c r="AH63" s="8">
        <f t="shared" si="37"/>
        <v>15.632358105606695</v>
      </c>
      <c r="AI63" s="8">
        <f t="shared" si="37"/>
        <v>15.597154035152869</v>
      </c>
      <c r="AJ63" s="8">
        <f t="shared" si="37"/>
        <v>15.562029244265704</v>
      </c>
      <c r="AK63" s="8">
        <f t="shared" si="37"/>
        <v>15.526983554407616</v>
      </c>
      <c r="AL63" s="8">
        <f t="shared" si="37"/>
        <v>15.49201678744309</v>
      </c>
      <c r="AM63" s="8">
        <f t="shared" si="37"/>
        <v>15.457128765637767</v>
      </c>
      <c r="AN63" s="8">
        <f t="shared" si="37"/>
        <v>15.422319311657551</v>
      </c>
      <c r="AO63" s="8">
        <f t="shared" si="37"/>
        <v>15.387588248567697</v>
      </c>
      <c r="AP63" s="8">
        <f t="shared" si="37"/>
        <v>15.352935399831923</v>
      </c>
      <c r="AQ63" s="8">
        <f t="shared" si="37"/>
        <v>15.318360589311501</v>
      </c>
      <c r="AR63" s="8">
        <f t="shared" si="37"/>
        <v>15.283863641264372</v>
      </c>
      <c r="AS63" s="8">
        <f t="shared" si="37"/>
        <v>15.249444380344244</v>
      </c>
      <c r="AT63" s="8">
        <f t="shared" si="37"/>
        <v>15.215102631599708</v>
      </c>
      <c r="AU63" s="8">
        <f t="shared" si="37"/>
        <v>15.180838220473344</v>
      </c>
      <c r="AV63" s="8">
        <f t="shared" si="37"/>
        <v>15.146650972800838</v>
      </c>
      <c r="AW63" s="8">
        <f t="shared" si="37"/>
        <v>15.112540714810089</v>
      </c>
      <c r="AX63" s="8">
        <f t="shared" si="37"/>
        <v>15.078507273120337</v>
      </c>
      <c r="AY63" s="8">
        <f t="shared" si="37"/>
        <v>15.044550474741269</v>
      </c>
      <c r="AZ63" s="8">
        <f t="shared" si="37"/>
        <v>15.010670147072151</v>
      </c>
      <c r="BA63" s="8">
        <f t="shared" si="37"/>
        <v>14.976866117900943</v>
      </c>
      <c r="BB63" s="8">
        <f t="shared" si="37"/>
        <v>14.94313821540343</v>
      </c>
      <c r="BC63" s="8">
        <f t="shared" si="37"/>
        <v>14.909486268142341</v>
      </c>
      <c r="BD63" s="8">
        <f t="shared" si="37"/>
        <v>14.875910105066485</v>
      </c>
      <c r="BE63" s="8">
        <f t="shared" si="37"/>
        <v>14.842409555509875</v>
      </c>
      <c r="BF63" s="8">
        <f t="shared" si="37"/>
        <v>14.808984449190866</v>
      </c>
      <c r="BG63" s="8">
        <f t="shared" si="37"/>
        <v>14.775634616211288</v>
      </c>
      <c r="BH63" s="8">
        <f t="shared" si="37"/>
        <v>14.74235988705558</v>
      </c>
      <c r="BI63" s="8">
        <f t="shared" si="37"/>
        <v>14.709160092589929</v>
      </c>
      <c r="BJ63" s="8">
        <f t="shared" si="37"/>
        <v>14.676035064061416</v>
      </c>
      <c r="BK63" s="8">
        <f t="shared" si="37"/>
        <v>14.64298463309715</v>
      </c>
      <c r="BL63" s="8">
        <f t="shared" si="37"/>
        <v>14.610008631703415</v>
      </c>
      <c r="BM63" s="8">
        <f t="shared" si="37"/>
        <v>14.577106892264819</v>
      </c>
      <c r="BN63" s="8">
        <f t="shared" si="37"/>
        <v>14.544279247543438</v>
      </c>
      <c r="BO63" s="8">
        <f t="shared" si="37"/>
        <v>14.51152553067797</v>
      </c>
      <c r="BP63" s="8">
        <f t="shared" ref="BP63:EA63" si="38">BO63*(1-$C$53)</f>
        <v>14.478845575182882</v>
      </c>
      <c r="BQ63" s="8">
        <f t="shared" si="38"/>
        <v>14.446239214947569</v>
      </c>
      <c r="BR63" s="8">
        <f t="shared" si="38"/>
        <v>14.413706284235507</v>
      </c>
      <c r="BS63" s="8">
        <f t="shared" si="38"/>
        <v>14.381246617683409</v>
      </c>
      <c r="BT63" s="8">
        <f t="shared" si="38"/>
        <v>14.348860050300386</v>
      </c>
      <c r="BU63" s="8">
        <f t="shared" si="38"/>
        <v>14.316546417467109</v>
      </c>
      <c r="BV63" s="8">
        <f t="shared" si="38"/>
        <v>14.284305554934972</v>
      </c>
      <c r="BW63" s="8">
        <f t="shared" si="38"/>
        <v>14.252137298825259</v>
      </c>
      <c r="BX63" s="8">
        <f t="shared" si="38"/>
        <v>14.220041485628304</v>
      </c>
      <c r="BY63" s="8">
        <f t="shared" si="38"/>
        <v>14.188017952202669</v>
      </c>
      <c r="BZ63" s="8">
        <f t="shared" si="38"/>
        <v>14.156066535774308</v>
      </c>
      <c r="CA63" s="8">
        <f t="shared" si="38"/>
        <v>14.124187073935744</v>
      </c>
      <c r="CB63" s="8">
        <f t="shared" si="38"/>
        <v>14.092379404645239</v>
      </c>
      <c r="CC63" s="8">
        <f t="shared" si="38"/>
        <v>14.060643366225978</v>
      </c>
      <c r="CD63" s="8">
        <f t="shared" si="38"/>
        <v>14.028978797365237</v>
      </c>
      <c r="CE63" s="8">
        <f t="shared" si="38"/>
        <v>13.997385537113571</v>
      </c>
      <c r="CF63" s="8">
        <f t="shared" si="38"/>
        <v>13.96586342488399</v>
      </c>
      <c r="CG63" s="8">
        <f t="shared" si="38"/>
        <v>13.93441230045115</v>
      </c>
      <c r="CH63" s="8">
        <f t="shared" si="38"/>
        <v>13.903032003950534</v>
      </c>
      <c r="CI63" s="8">
        <f t="shared" si="38"/>
        <v>13.871722375877637</v>
      </c>
      <c r="CJ63" s="8">
        <f t="shared" si="38"/>
        <v>13.840483257087159</v>
      </c>
      <c r="CK63" s="8">
        <f t="shared" si="38"/>
        <v>13.809314488792198</v>
      </c>
      <c r="CL63" s="8">
        <f t="shared" si="38"/>
        <v>13.778215912563438</v>
      </c>
      <c r="CM63" s="8">
        <f t="shared" si="38"/>
        <v>13.747187370328344</v>
      </c>
      <c r="CN63" s="8">
        <f t="shared" si="38"/>
        <v>13.716228704370364</v>
      </c>
      <c r="CO63" s="8">
        <f t="shared" si="38"/>
        <v>13.685339757328121</v>
      </c>
      <c r="CP63" s="8">
        <f t="shared" si="38"/>
        <v>13.654520372194618</v>
      </c>
      <c r="CQ63" s="8">
        <f t="shared" si="38"/>
        <v>13.623770392316436</v>
      </c>
      <c r="CR63" s="8">
        <f t="shared" si="38"/>
        <v>13.59308966139294</v>
      </c>
      <c r="CS63" s="8">
        <f t="shared" si="38"/>
        <v>13.562478023475482</v>
      </c>
      <c r="CT63" s="8">
        <f t="shared" si="38"/>
        <v>13.531935322966614</v>
      </c>
      <c r="CU63" s="8">
        <f t="shared" si="38"/>
        <v>13.501461404619294</v>
      </c>
      <c r="CV63" s="8">
        <f t="shared" si="38"/>
        <v>13.47105611353609</v>
      </c>
      <c r="CW63" s="8">
        <f t="shared" si="38"/>
        <v>13.440719295168407</v>
      </c>
      <c r="CX63" s="8">
        <f t="shared" si="38"/>
        <v>13.410450795315686</v>
      </c>
      <c r="CY63" s="8">
        <f t="shared" si="38"/>
        <v>13.380250460124635</v>
      </c>
      <c r="CZ63" s="8">
        <f t="shared" si="38"/>
        <v>13.350118136088435</v>
      </c>
      <c r="DA63" s="8">
        <f t="shared" si="38"/>
        <v>13.320053670045963</v>
      </c>
      <c r="DB63" s="8">
        <f t="shared" si="38"/>
        <v>13.29005690918102</v>
      </c>
      <c r="DC63" s="8">
        <f t="shared" si="38"/>
        <v>13.260127701021544</v>
      </c>
      <c r="DD63" s="8">
        <f t="shared" si="38"/>
        <v>13.230265893438842</v>
      </c>
      <c r="DE63" s="8">
        <f t="shared" si="38"/>
        <v>13.200471334646817</v>
      </c>
      <c r="DF63" s="8">
        <f t="shared" si="38"/>
        <v>13.170743873201193</v>
      </c>
      <c r="DG63" s="8">
        <f t="shared" si="38"/>
        <v>13.141083357998744</v>
      </c>
      <c r="DH63" s="8">
        <f t="shared" si="38"/>
        <v>13.111489638276529</v>
      </c>
      <c r="DI63" s="8">
        <f t="shared" si="38"/>
        <v>13.08196256361113</v>
      </c>
      <c r="DJ63" s="8">
        <f t="shared" si="38"/>
        <v>13.052501983917878</v>
      </c>
      <c r="DK63" s="8">
        <f t="shared" si="38"/>
        <v>13.023107749450094</v>
      </c>
      <c r="DL63" s="8">
        <f t="shared" si="38"/>
        <v>12.993779710798332</v>
      </c>
      <c r="DM63" s="8">
        <f t="shared" si="38"/>
        <v>12.964517718889613</v>
      </c>
      <c r="DN63" s="8">
        <f t="shared" si="38"/>
        <v>12.935321624986674</v>
      </c>
      <c r="DO63" s="8">
        <f t="shared" si="38"/>
        <v>12.906191280687203</v>
      </c>
      <c r="DP63" s="8">
        <f t="shared" si="38"/>
        <v>12.877126537923095</v>
      </c>
      <c r="DQ63" s="8">
        <f t="shared" si="38"/>
        <v>12.848127248959692</v>
      </c>
      <c r="DR63" s="8">
        <f t="shared" si="38"/>
        <v>12.819193266395034</v>
      </c>
      <c r="DS63" s="8">
        <f t="shared" si="38"/>
        <v>12.790324443159113</v>
      </c>
      <c r="DT63" s="8">
        <f t="shared" si="38"/>
        <v>12.761520632513118</v>
      </c>
      <c r="DU63" s="8">
        <f t="shared" si="38"/>
        <v>12.732781688048698</v>
      </c>
      <c r="DV63" s="8">
        <f t="shared" si="38"/>
        <v>12.704107463687212</v>
      </c>
      <c r="DW63" s="8">
        <f t="shared" si="38"/>
        <v>12.675497813678987</v>
      </c>
      <c r="DX63" s="8">
        <f t="shared" si="38"/>
        <v>12.646952592602581</v>
      </c>
      <c r="DY63" s="8">
        <f t="shared" si="38"/>
        <v>12.61847165536404</v>
      </c>
      <c r="DZ63" s="8">
        <f t="shared" si="38"/>
        <v>12.59005485719616</v>
      </c>
      <c r="EA63" s="8">
        <f t="shared" si="38"/>
        <v>12.561702053657754</v>
      </c>
      <c r="EB63" s="8">
        <f t="shared" ref="EB63:GM63" si="39">EA63*(1-$C$53)</f>
        <v>12.533413100632917</v>
      </c>
      <c r="EC63" s="8">
        <f t="shared" si="39"/>
        <v>12.505187854330291</v>
      </c>
      <c r="ED63" s="8">
        <f t="shared" si="39"/>
        <v>12.47702617128234</v>
      </c>
      <c r="EE63" s="8">
        <f t="shared" si="39"/>
        <v>12.448927908344611</v>
      </c>
      <c r="EF63" s="8">
        <f t="shared" si="39"/>
        <v>12.420892922695019</v>
      </c>
      <c r="EG63" s="8">
        <f t="shared" si="39"/>
        <v>12.39292107183311</v>
      </c>
      <c r="EH63" s="8">
        <f t="shared" si="39"/>
        <v>12.365012213579341</v>
      </c>
      <c r="EI63" s="8">
        <f t="shared" si="39"/>
        <v>12.337166206074359</v>
      </c>
      <c r="EJ63" s="8">
        <f t="shared" si="39"/>
        <v>12.309382907778279</v>
      </c>
      <c r="EK63" s="8">
        <f t="shared" si="39"/>
        <v>12.281662177469961</v>
      </c>
      <c r="EL63" s="8">
        <f t="shared" si="39"/>
        <v>12.254003874246299</v>
      </c>
      <c r="EM63" s="8">
        <f t="shared" si="39"/>
        <v>12.226407857521496</v>
      </c>
      <c r="EN63" s="8">
        <f t="shared" si="39"/>
        <v>12.198873987026357</v>
      </c>
      <c r="EO63" s="8">
        <f t="shared" si="39"/>
        <v>12.171402122807573</v>
      </c>
      <c r="EP63" s="8">
        <f t="shared" si="39"/>
        <v>12.14399212522701</v>
      </c>
      <c r="EQ63" s="8">
        <f t="shared" si="39"/>
        <v>12.116643854960998</v>
      </c>
      <c r="ER63" s="8">
        <f t="shared" si="39"/>
        <v>12.089357172999625</v>
      </c>
      <c r="ES63" s="8">
        <f t="shared" si="39"/>
        <v>12.062131940646029</v>
      </c>
      <c r="ET63" s="8">
        <f t="shared" si="39"/>
        <v>12.034968019515695</v>
      </c>
      <c r="EU63" s="8">
        <f t="shared" si="39"/>
        <v>12.007865271535746</v>
      </c>
      <c r="EV63" s="8">
        <f t="shared" si="39"/>
        <v>11.980823558944246</v>
      </c>
      <c r="EW63" s="8">
        <f t="shared" si="39"/>
        <v>11.953842744289503</v>
      </c>
      <c r="EX63" s="8">
        <f t="shared" si="39"/>
        <v>11.926922690429363</v>
      </c>
      <c r="EY63" s="8">
        <f t="shared" si="39"/>
        <v>11.900063260530516</v>
      </c>
      <c r="EZ63" s="8">
        <f t="shared" si="39"/>
        <v>11.8732643180678</v>
      </c>
      <c r="FA63" s="8">
        <f t="shared" si="39"/>
        <v>11.846525726823511</v>
      </c>
      <c r="FB63" s="8">
        <f t="shared" si="39"/>
        <v>11.819847350886704</v>
      </c>
      <c r="FC63" s="8">
        <f t="shared" si="39"/>
        <v>11.793229054652507</v>
      </c>
      <c r="FD63" s="8">
        <f t="shared" si="39"/>
        <v>11.766670702821429</v>
      </c>
      <c r="FE63" s="8">
        <f t="shared" si="39"/>
        <v>11.740172160398675</v>
      </c>
      <c r="FF63" s="8">
        <f t="shared" si="39"/>
        <v>11.713733292693457</v>
      </c>
      <c r="FG63" s="8">
        <f t="shared" si="39"/>
        <v>11.687353965318311</v>
      </c>
      <c r="FH63" s="8">
        <f t="shared" si="39"/>
        <v>11.661034044188414</v>
      </c>
      <c r="FI63" s="8">
        <f t="shared" si="39"/>
        <v>11.634773395520901</v>
      </c>
      <c r="FJ63" s="8">
        <f t="shared" si="39"/>
        <v>11.608571885834188</v>
      </c>
      <c r="FK63" s="8">
        <f t="shared" si="39"/>
        <v>11.582429381947289</v>
      </c>
      <c r="FL63" s="8">
        <f t="shared" si="39"/>
        <v>11.556345750979144</v>
      </c>
      <c r="FM63" s="8">
        <f t="shared" si="39"/>
        <v>11.530320860347938</v>
      </c>
      <c r="FN63" s="8">
        <f t="shared" si="39"/>
        <v>11.504354577770435</v>
      </c>
      <c r="FO63" s="8">
        <f t="shared" si="39"/>
        <v>11.478446771261297</v>
      </c>
      <c r="FP63" s="8">
        <f t="shared" si="39"/>
        <v>11.452597309132416</v>
      </c>
      <c r="FQ63" s="8">
        <f t="shared" si="39"/>
        <v>11.42680605999225</v>
      </c>
      <c r="FR63" s="8">
        <f t="shared" si="39"/>
        <v>11.401072892745148</v>
      </c>
      <c r="FS63" s="8">
        <f t="shared" si="39"/>
        <v>11.375397676590685</v>
      </c>
      <c r="FT63" s="8">
        <f t="shared" si="39"/>
        <v>11.349780281023003</v>
      </c>
      <c r="FU63" s="8">
        <f t="shared" si="39"/>
        <v>11.32422057583014</v>
      </c>
      <c r="FV63" s="8">
        <f t="shared" si="39"/>
        <v>11.29871843109337</v>
      </c>
      <c r="FW63" s="8">
        <f t="shared" si="39"/>
        <v>11.273273717186548</v>
      </c>
      <c r="FX63" s="8">
        <f t="shared" si="39"/>
        <v>11.247886304775443</v>
      </c>
      <c r="FY63" s="8">
        <f t="shared" si="39"/>
        <v>11.222556064817089</v>
      </c>
      <c r="FZ63" s="8">
        <f t="shared" si="39"/>
        <v>11.197282868559121</v>
      </c>
      <c r="GA63" s="8">
        <f t="shared" si="39"/>
        <v>11.172066587539126</v>
      </c>
      <c r="GB63" s="8">
        <f t="shared" si="39"/>
        <v>11.146907093583987</v>
      </c>
      <c r="GC63" s="8">
        <f t="shared" si="39"/>
        <v>11.121804258809236</v>
      </c>
      <c r="GD63" s="8">
        <f t="shared" si="39"/>
        <v>11.096757955618397</v>
      </c>
      <c r="GE63" s="8">
        <f t="shared" si="39"/>
        <v>11.071768056702345</v>
      </c>
      <c r="GF63" s="8">
        <f t="shared" si="39"/>
        <v>11.046834435038651</v>
      </c>
      <c r="GG63" s="8">
        <f t="shared" si="39"/>
        <v>11.021956963890943</v>
      </c>
      <c r="GH63" s="8">
        <f t="shared" si="39"/>
        <v>10.99713551680826</v>
      </c>
      <c r="GI63" s="8">
        <f t="shared" si="39"/>
        <v>10.972369967624408</v>
      </c>
      <c r="GJ63" s="8">
        <f t="shared" si="39"/>
        <v>10.947660190457317</v>
      </c>
      <c r="GK63" s="8">
        <f t="shared" si="39"/>
        <v>10.923006059708406</v>
      </c>
      <c r="GL63" s="8">
        <f t="shared" si="39"/>
        <v>10.898407450061942</v>
      </c>
      <c r="GM63" s="8">
        <f t="shared" si="39"/>
        <v>10.873864236484403</v>
      </c>
      <c r="GN63" s="8">
        <f t="shared" ref="GN63:IY63" si="40">GM63*(1-$C$53)</f>
        <v>10.849376294223839</v>
      </c>
      <c r="GO63" s="8">
        <f t="shared" si="40"/>
        <v>10.824943498809247</v>
      </c>
      <c r="GP63" s="8">
        <f t="shared" si="40"/>
        <v>10.800565726049928</v>
      </c>
      <c r="GQ63" s="8">
        <f t="shared" si="40"/>
        <v>10.776242852034864</v>
      </c>
      <c r="GR63" s="8">
        <f t="shared" si="40"/>
        <v>10.751974753132082</v>
      </c>
      <c r="GS63" s="8">
        <f t="shared" si="40"/>
        <v>10.727761305988029</v>
      </c>
      <c r="GT63" s="8">
        <f t="shared" si="40"/>
        <v>10.703602387526944</v>
      </c>
      <c r="GU63" s="8">
        <f t="shared" si="40"/>
        <v>10.679497874950233</v>
      </c>
      <c r="GV63" s="8">
        <f t="shared" si="40"/>
        <v>10.655447645735844</v>
      </c>
      <c r="GW63" s="8">
        <f t="shared" si="40"/>
        <v>10.631451577637646</v>
      </c>
      <c r="GX63" s="8">
        <f t="shared" si="40"/>
        <v>10.607509548684806</v>
      </c>
      <c r="GY63" s="8">
        <f t="shared" si="40"/>
        <v>10.583621437181169</v>
      </c>
      <c r="GZ63" s="8">
        <f t="shared" si="40"/>
        <v>10.559787121704636</v>
      </c>
      <c r="HA63" s="8">
        <f t="shared" si="40"/>
        <v>10.536006481106556</v>
      </c>
      <c r="HB63" s="8">
        <f t="shared" si="40"/>
        <v>10.512279394511104</v>
      </c>
      <c r="HC63" s="8">
        <f t="shared" si="40"/>
        <v>10.488605741314664</v>
      </c>
      <c r="HD63" s="8">
        <f t="shared" si="40"/>
        <v>10.464985401185224</v>
      </c>
      <c r="HE63" s="8">
        <f t="shared" si="40"/>
        <v>10.441418254061755</v>
      </c>
      <c r="HF63" s="8">
        <f t="shared" si="40"/>
        <v>10.417904180153608</v>
      </c>
      <c r="HG63" s="8">
        <f t="shared" si="40"/>
        <v>10.394443059939901</v>
      </c>
      <c r="HH63" s="8">
        <f t="shared" si="40"/>
        <v>10.371034774168916</v>
      </c>
      <c r="HI63" s="8">
        <f t="shared" si="40"/>
        <v>10.347679203857487</v>
      </c>
      <c r="HJ63" s="8">
        <f t="shared" si="40"/>
        <v>10.324376230290399</v>
      </c>
      <c r="HK63" s="8">
        <f t="shared" si="40"/>
        <v>10.301125735019784</v>
      </c>
      <c r="HL63" s="8">
        <f t="shared" si="40"/>
        <v>10.277927599864519</v>
      </c>
      <c r="HM63" s="8">
        <f t="shared" si="40"/>
        <v>10.254781706909624</v>
      </c>
      <c r="HN63" s="8">
        <f t="shared" si="40"/>
        <v>10.231687938505663</v>
      </c>
      <c r="HO63" s="8">
        <f t="shared" si="40"/>
        <v>10.208646177268148</v>
      </c>
      <c r="HP63" s="8">
        <f t="shared" si="40"/>
        <v>10.18565630607694</v>
      </c>
      <c r="HQ63" s="8">
        <f t="shared" si="40"/>
        <v>10.162718208075654</v>
      </c>
      <c r="HR63" s="8">
        <f t="shared" si="40"/>
        <v>10.139831766671067</v>
      </c>
      <c r="HS63" s="8">
        <f t="shared" si="40"/>
        <v>10.116996865532524</v>
      </c>
      <c r="HT63" s="8">
        <f t="shared" si="40"/>
        <v>10.094213388591344</v>
      </c>
      <c r="HU63" s="8">
        <f t="shared" si="40"/>
        <v>10.071481220040235</v>
      </c>
      <c r="HV63" s="8">
        <f t="shared" si="40"/>
        <v>10.048800244332705</v>
      </c>
      <c r="HW63" s="8">
        <f t="shared" si="40"/>
        <v>10.026170346182468</v>
      </c>
      <c r="HX63" s="8">
        <f t="shared" si="40"/>
        <v>10.003591410562866</v>
      </c>
      <c r="HY63" s="8">
        <f t="shared" si="40"/>
        <v>9.9810633227062784</v>
      </c>
      <c r="HZ63" s="8">
        <f t="shared" si="40"/>
        <v>9.9585859681035434</v>
      </c>
      <c r="IA63" s="8">
        <f t="shared" si="40"/>
        <v>9.9361592325033747</v>
      </c>
      <c r="IB63" s="8">
        <f t="shared" si="40"/>
        <v>9.9137830019117761</v>
      </c>
      <c r="IC63" s="8">
        <f t="shared" si="40"/>
        <v>9.89145716259147</v>
      </c>
      <c r="ID63" s="8">
        <f t="shared" si="40"/>
        <v>9.8691816010613138</v>
      </c>
      <c r="IE63" s="8">
        <f t="shared" si="40"/>
        <v>9.8469562040957239</v>
      </c>
      <c r="IF63" s="8">
        <f t="shared" si="40"/>
        <v>9.8247808587241003</v>
      </c>
      <c r="IG63" s="8">
        <f t="shared" si="40"/>
        <v>9.8026554522302529</v>
      </c>
      <c r="IH63" s="8">
        <f t="shared" si="40"/>
        <v>9.7805798721518293</v>
      </c>
      <c r="II63" s="8">
        <f t="shared" si="40"/>
        <v>9.7585540062797431</v>
      </c>
      <c r="IJ63" s="8">
        <f t="shared" si="40"/>
        <v>9.7365777426576017</v>
      </c>
      <c r="IK63" s="8">
        <f t="shared" si="40"/>
        <v>9.7146509695811361</v>
      </c>
      <c r="IL63" s="8">
        <f t="shared" si="40"/>
        <v>9.6927735755976396</v>
      </c>
      <c r="IM63" s="8">
        <f t="shared" si="40"/>
        <v>9.6709454495053926</v>
      </c>
      <c r="IN63" s="8">
        <f t="shared" si="40"/>
        <v>9.6491664803531059</v>
      </c>
      <c r="IO63" s="8">
        <f t="shared" si="40"/>
        <v>9.627436557439351</v>
      </c>
      <c r="IP63" s="8">
        <f t="shared" si="40"/>
        <v>9.605755570311997</v>
      </c>
      <c r="IQ63" s="8">
        <f t="shared" si="40"/>
        <v>9.5841234087676543</v>
      </c>
      <c r="IR63" s="8">
        <f t="shared" si="40"/>
        <v>9.5625399628511101</v>
      </c>
      <c r="IS63" s="8">
        <f t="shared" si="40"/>
        <v>9.5410051228547683</v>
      </c>
      <c r="IT63" s="8">
        <f t="shared" si="40"/>
        <v>9.5195187793180995</v>
      </c>
      <c r="IU63" s="8">
        <f t="shared" si="40"/>
        <v>9.4980808230270757</v>
      </c>
      <c r="IV63" s="8">
        <f t="shared" si="40"/>
        <v>9.4766911450136178</v>
      </c>
      <c r="IW63" s="8">
        <f t="shared" si="40"/>
        <v>9.4553496365550469</v>
      </c>
      <c r="IX63" s="8">
        <f t="shared" si="40"/>
        <v>9.4340561891735248</v>
      </c>
      <c r="IY63" s="8">
        <f t="shared" si="40"/>
        <v>9.412810694635505</v>
      </c>
      <c r="IZ63" s="8">
        <f t="shared" ref="IZ63:LK63" si="41">IY63*(1-$C$53)</f>
        <v>9.3916130449511854</v>
      </c>
      <c r="JA63" s="8">
        <f t="shared" si="41"/>
        <v>9.3704631323739545</v>
      </c>
      <c r="JB63" s="8">
        <f t="shared" si="41"/>
        <v>9.3493608493998472</v>
      </c>
      <c r="JC63" s="8">
        <f t="shared" si="41"/>
        <v>9.3283060887669986</v>
      </c>
      <c r="JD63" s="8">
        <f t="shared" si="41"/>
        <v>9.3072987434550942</v>
      </c>
      <c r="JE63" s="8">
        <f t="shared" si="41"/>
        <v>9.2863387066848322</v>
      </c>
      <c r="JF63" s="8">
        <f t="shared" si="41"/>
        <v>9.2654258719173779</v>
      </c>
      <c r="JG63" s="8">
        <f t="shared" si="41"/>
        <v>9.2445601328538203</v>
      </c>
      <c r="JH63" s="8">
        <f t="shared" si="41"/>
        <v>9.2237413834346338</v>
      </c>
      <c r="JI63" s="8">
        <f t="shared" si="41"/>
        <v>9.2029695178391382</v>
      </c>
      <c r="JJ63" s="8">
        <f t="shared" si="41"/>
        <v>9.182244430484964</v>
      </c>
      <c r="JK63" s="8">
        <f t="shared" si="41"/>
        <v>9.1615660160275123</v>
      </c>
      <c r="JL63" s="8">
        <f t="shared" si="41"/>
        <v>9.1409341693594186</v>
      </c>
      <c r="JM63" s="8">
        <f t="shared" si="41"/>
        <v>9.1203487856100214</v>
      </c>
      <c r="JN63" s="8">
        <f t="shared" si="41"/>
        <v>9.0998097601448276</v>
      </c>
      <c r="JO63" s="8">
        <f t="shared" si="41"/>
        <v>9.0793169885649814</v>
      </c>
      <c r="JP63" s="8">
        <f t="shared" si="41"/>
        <v>9.0588703667067332</v>
      </c>
      <c r="JQ63" s="8">
        <f t="shared" si="41"/>
        <v>9.0384697906409102</v>
      </c>
      <c r="JR63" s="8">
        <f t="shared" si="41"/>
        <v>9.0181151566723869</v>
      </c>
      <c r="JS63" s="8">
        <f t="shared" si="41"/>
        <v>8.9978063613395598</v>
      </c>
      <c r="JT63" s="8">
        <f t="shared" si="41"/>
        <v>8.9775433014138226</v>
      </c>
      <c r="JU63" s="8">
        <f t="shared" si="41"/>
        <v>8.9573258738990376</v>
      </c>
      <c r="JV63" s="8">
        <f t="shared" si="41"/>
        <v>8.9371539760310164</v>
      </c>
      <c r="JW63" s="8">
        <f t="shared" si="41"/>
        <v>8.9170275052769945</v>
      </c>
      <c r="JX63" s="8">
        <f t="shared" si="41"/>
        <v>8.8969463593351108</v>
      </c>
      <c r="JY63" s="8">
        <f t="shared" si="41"/>
        <v>8.8769104361338886</v>
      </c>
      <c r="JZ63" s="8">
        <f t="shared" si="41"/>
        <v>8.8569196338317155</v>
      </c>
      <c r="KA63" s="8">
        <f t="shared" si="41"/>
        <v>8.8369738508163262</v>
      </c>
      <c r="KB63" s="8">
        <f t="shared" si="41"/>
        <v>8.8170729857042875</v>
      </c>
      <c r="KC63" s="8">
        <f t="shared" si="41"/>
        <v>8.7972169373404814</v>
      </c>
      <c r="KD63" s="8">
        <f t="shared" si="41"/>
        <v>8.7774056047975897</v>
      </c>
      <c r="KE63" s="8">
        <f t="shared" si="41"/>
        <v>8.7576388873755846</v>
      </c>
      <c r="KF63" s="8">
        <f t="shared" si="41"/>
        <v>8.7379166846012151</v>
      </c>
      <c r="KG63" s="8">
        <f t="shared" si="41"/>
        <v>8.7182388962274935</v>
      </c>
      <c r="KH63" s="8">
        <f t="shared" si="41"/>
        <v>8.6986054222331894</v>
      </c>
      <c r="KI63" s="8">
        <f t="shared" si="41"/>
        <v>8.6790161628223199</v>
      </c>
      <c r="KJ63" s="8">
        <f t="shared" si="41"/>
        <v>8.659471018423643</v>
      </c>
      <c r="KK63" s="8">
        <f t="shared" si="41"/>
        <v>8.6399698896901533</v>
      </c>
      <c r="KL63" s="8">
        <f t="shared" si="41"/>
        <v>8.6205126774985708</v>
      </c>
      <c r="KM63" s="8">
        <f t="shared" si="41"/>
        <v>8.6010992829488444</v>
      </c>
      <c r="KN63" s="8">
        <f t="shared" si="41"/>
        <v>8.5817296073636431</v>
      </c>
      <c r="KO63" s="8">
        <f t="shared" si="41"/>
        <v>8.5624035522878597</v>
      </c>
      <c r="KP63" s="8">
        <f t="shared" si="41"/>
        <v>8.5431210194881064</v>
      </c>
      <c r="KQ63" s="8">
        <f t="shared" si="41"/>
        <v>8.5238819109522197</v>
      </c>
      <c r="KR63" s="8">
        <f t="shared" si="41"/>
        <v>8.5046861288887552</v>
      </c>
      <c r="KS63" s="8">
        <f t="shared" si="41"/>
        <v>8.4855335757264978</v>
      </c>
      <c r="KT63" s="8">
        <f t="shared" si="41"/>
        <v>8.4664241541139607</v>
      </c>
      <c r="KU63" s="8">
        <f t="shared" si="41"/>
        <v>8.4473577669188966</v>
      </c>
      <c r="KV63" s="8">
        <f t="shared" si="41"/>
        <v>8.4283343172277956</v>
      </c>
      <c r="KW63" s="8">
        <f t="shared" si="41"/>
        <v>8.4093537083453977</v>
      </c>
      <c r="KX63" s="8">
        <f t="shared" si="41"/>
        <v>8.3904158437942034</v>
      </c>
      <c r="KY63" s="8">
        <f t="shared" si="41"/>
        <v>8.3715206273139788</v>
      </c>
      <c r="KZ63" s="8">
        <f t="shared" si="41"/>
        <v>8.3526679628612683</v>
      </c>
      <c r="LA63" s="8">
        <f t="shared" si="41"/>
        <v>8.3338577546089052</v>
      </c>
      <c r="LB63" s="8">
        <f t="shared" si="41"/>
        <v>8.3150899069455253</v>
      </c>
      <c r="LC63" s="8">
        <f t="shared" si="41"/>
        <v>8.2963643244750838</v>
      </c>
      <c r="LD63" s="8">
        <f t="shared" si="41"/>
        <v>8.2776809120163648</v>
      </c>
      <c r="LE63" s="8">
        <f t="shared" si="41"/>
        <v>8.2590395746025038</v>
      </c>
      <c r="LF63" s="8">
        <f t="shared" si="41"/>
        <v>8.2404402174804989</v>
      </c>
      <c r="LG63" s="8">
        <f t="shared" si="41"/>
        <v>8.2218827461107331</v>
      </c>
      <c r="LH63" s="8">
        <f t="shared" si="41"/>
        <v>8.203367066166491</v>
      </c>
      <c r="LI63" s="8">
        <f t="shared" si="41"/>
        <v>8.184893083533483</v>
      </c>
      <c r="LJ63" s="8">
        <f t="shared" si="41"/>
        <v>8.1664607043093653</v>
      </c>
      <c r="LK63" s="8">
        <f t="shared" si="41"/>
        <v>8.1480698348032607</v>
      </c>
      <c r="LL63" s="8">
        <f t="shared" ref="LL63:NW63" si="42">LK63*(1-$C$53)</f>
        <v>8.1297203815352841</v>
      </c>
      <c r="LM63" s="8">
        <f t="shared" si="42"/>
        <v>8.1114122512360662</v>
      </c>
      <c r="LN63" s="8">
        <f t="shared" si="42"/>
        <v>8.0931453508462816</v>
      </c>
      <c r="LO63" s="8">
        <f t="shared" si="42"/>
        <v>8.0749195875161757</v>
      </c>
      <c r="LP63" s="8">
        <f t="shared" si="42"/>
        <v>8.0567348686050888</v>
      </c>
      <c r="LQ63" s="8">
        <f t="shared" si="42"/>
        <v>8.0385911016809892</v>
      </c>
      <c r="LR63" s="8">
        <f t="shared" si="42"/>
        <v>8.0204881945200039</v>
      </c>
      <c r="LS63" s="8">
        <f t="shared" si="42"/>
        <v>8.0024260551059445</v>
      </c>
      <c r="LT63" s="8">
        <f t="shared" si="42"/>
        <v>7.9844045916298461</v>
      </c>
      <c r="LU63" s="8">
        <f t="shared" si="42"/>
        <v>7.9664237124894957</v>
      </c>
      <c r="LV63" s="8">
        <f t="shared" si="42"/>
        <v>7.9484833262889687</v>
      </c>
      <c r="LW63" s="8">
        <f t="shared" si="42"/>
        <v>7.9305833418381653</v>
      </c>
      <c r="LX63" s="8">
        <f t="shared" si="42"/>
        <v>7.9127236681523456</v>
      </c>
      <c r="LY63" s="8">
        <f t="shared" si="42"/>
        <v>7.8949042144516666</v>
      </c>
      <c r="LZ63" s="8">
        <f t="shared" si="42"/>
        <v>7.8771248901607214</v>
      </c>
      <c r="MA63" s="8">
        <f t="shared" si="42"/>
        <v>7.8593856049080788</v>
      </c>
      <c r="MB63" s="8">
        <f t="shared" si="42"/>
        <v>7.8416862685258257</v>
      </c>
      <c r="MC63" s="8">
        <f t="shared" si="42"/>
        <v>7.8240267910491053</v>
      </c>
      <c r="MD63" s="8">
        <f t="shared" si="42"/>
        <v>7.8064070827156629</v>
      </c>
      <c r="ME63" s="8">
        <f t="shared" si="42"/>
        <v>7.7888270539653872</v>
      </c>
      <c r="MF63" s="8">
        <f t="shared" si="42"/>
        <v>7.7712866154398572</v>
      </c>
      <c r="MG63" s="8">
        <f t="shared" si="42"/>
        <v>7.7537856779818863</v>
      </c>
      <c r="MH63" s="8">
        <f t="shared" si="42"/>
        <v>7.7363241526350706</v>
      </c>
      <c r="MI63" s="8">
        <f t="shared" si="42"/>
        <v>7.7189019506433363</v>
      </c>
      <c r="MJ63" s="8">
        <f t="shared" si="42"/>
        <v>7.7015189834504874</v>
      </c>
      <c r="MK63" s="8">
        <f t="shared" si="42"/>
        <v>7.6841751626997565</v>
      </c>
      <c r="ML63" s="8">
        <f t="shared" si="42"/>
        <v>7.6668704002333561</v>
      </c>
      <c r="MM63" s="8">
        <f t="shared" si="42"/>
        <v>7.6496046080920301</v>
      </c>
      <c r="MN63" s="8">
        <f t="shared" si="42"/>
        <v>7.632377698514607</v>
      </c>
      <c r="MO63" s="8">
        <f t="shared" si="42"/>
        <v>7.6151895839375516</v>
      </c>
      <c r="MP63" s="8">
        <f t="shared" si="42"/>
        <v>7.5980401769945241</v>
      </c>
      <c r="MQ63" s="8">
        <f t="shared" si="42"/>
        <v>7.5809293905159318</v>
      </c>
      <c r="MR63" s="8">
        <f t="shared" si="42"/>
        <v>7.5638571375284895</v>
      </c>
      <c r="MS63" s="8">
        <f t="shared" si="42"/>
        <v>7.5468233312547754</v>
      </c>
      <c r="MT63" s="8">
        <f t="shared" si="42"/>
        <v>7.5298278851127893</v>
      </c>
      <c r="MU63" s="8">
        <f t="shared" si="42"/>
        <v>7.5128707127155154</v>
      </c>
      <c r="MV63" s="8">
        <f t="shared" si="42"/>
        <v>7.4959517278704801</v>
      </c>
      <c r="MW63" s="8">
        <f t="shared" si="42"/>
        <v>7.4790708445793159</v>
      </c>
      <c r="MX63" s="8">
        <f t="shared" si="42"/>
        <v>7.4622279770373234</v>
      </c>
      <c r="MY63" s="8">
        <f t="shared" si="42"/>
        <v>7.4454230396330354</v>
      </c>
      <c r="MZ63" s="8">
        <f t="shared" si="42"/>
        <v>7.4286559469477815</v>
      </c>
      <c r="NA63" s="8">
        <f t="shared" si="42"/>
        <v>7.4119266137552549</v>
      </c>
      <c r="NB63" s="8">
        <f t="shared" si="42"/>
        <v>7.3952349550210776</v>
      </c>
      <c r="NC63" s="8">
        <f t="shared" si="42"/>
        <v>7.3785808859023696</v>
      </c>
      <c r="ND63" s="8">
        <f t="shared" si="42"/>
        <v>7.3619643217473172</v>
      </c>
      <c r="NE63" s="8">
        <f t="shared" si="42"/>
        <v>7.3453851780947419</v>
      </c>
      <c r="NF63" s="8">
        <f t="shared" si="42"/>
        <v>7.3288433706736722</v>
      </c>
      <c r="NG63" s="8">
        <f t="shared" si="42"/>
        <v>7.3123388154029145</v>
      </c>
      <c r="NH63" s="8">
        <f t="shared" si="42"/>
        <v>7.295871428390627</v>
      </c>
      <c r="NI63" s="8">
        <f t="shared" si="42"/>
        <v>7.2794411259338911</v>
      </c>
      <c r="NJ63" s="8">
        <f t="shared" si="42"/>
        <v>7.2630478245182877</v>
      </c>
      <c r="NK63" s="8">
        <f t="shared" si="42"/>
        <v>7.2466914408174725</v>
      </c>
      <c r="NL63" s="8">
        <f t="shared" si="42"/>
        <v>7.2303718916927515</v>
      </c>
      <c r="NM63" s="8">
        <f t="shared" si="42"/>
        <v>7.2140890941926594</v>
      </c>
      <c r="NN63" s="8">
        <f t="shared" si="42"/>
        <v>7.1978429655525371</v>
      </c>
      <c r="NO63" s="8">
        <f t="shared" si="42"/>
        <v>7.1816334231941124</v>
      </c>
      <c r="NP63" s="8">
        <f t="shared" si="42"/>
        <v>7.1654603847250788</v>
      </c>
      <c r="NQ63" s="8">
        <f t="shared" si="42"/>
        <v>7.1493237679386779</v>
      </c>
      <c r="NR63" s="8">
        <f t="shared" si="42"/>
        <v>7.1332234908132799</v>
      </c>
      <c r="NS63" s="8">
        <f t="shared" si="42"/>
        <v>7.1171594715119681</v>
      </c>
      <c r="NT63" s="8">
        <f t="shared" si="42"/>
        <v>7.1011316283821229</v>
      </c>
      <c r="NU63" s="8">
        <f t="shared" si="42"/>
        <v>7.0851398799550065</v>
      </c>
      <c r="NV63" s="8">
        <f t="shared" si="42"/>
        <v>7.0691841449453472</v>
      </c>
      <c r="NW63" s="8">
        <f t="shared" si="42"/>
        <v>7.0532643422509302</v>
      </c>
      <c r="NX63" s="8">
        <f t="shared" ref="NX63:QI63" si="43">NW63*(1-$C$53)</f>
        <v>7.0373803909521806</v>
      </c>
      <c r="NY63" s="8">
        <f t="shared" si="43"/>
        <v>7.0215322103117561</v>
      </c>
      <c r="NZ63" s="8">
        <f t="shared" si="43"/>
        <v>7.0057197197741337</v>
      </c>
      <c r="OA63" s="8">
        <f t="shared" si="43"/>
        <v>6.9899428389652023</v>
      </c>
      <c r="OB63" s="8">
        <f t="shared" si="43"/>
        <v>6.9742014876918521</v>
      </c>
      <c r="OC63" s="8">
        <f t="shared" si="43"/>
        <v>6.95849558594157</v>
      </c>
      <c r="OD63" s="8">
        <f t="shared" si="43"/>
        <v>6.9428250538820295</v>
      </c>
      <c r="OE63" s="8">
        <f t="shared" si="43"/>
        <v>6.9271898118606874</v>
      </c>
      <c r="OF63" s="8">
        <f t="shared" si="43"/>
        <v>6.9115897804043769</v>
      </c>
      <c r="OG63" s="8">
        <f t="shared" si="43"/>
        <v>6.8960248802189064</v>
      </c>
      <c r="OH63" s="8">
        <f t="shared" si="43"/>
        <v>6.8804950321886533</v>
      </c>
      <c r="OI63" s="8">
        <f t="shared" si="43"/>
        <v>6.8650001573761639</v>
      </c>
      <c r="OJ63" s="8">
        <f t="shared" si="43"/>
        <v>6.8495401770217521</v>
      </c>
      <c r="OK63" s="8">
        <f t="shared" si="43"/>
        <v>6.8341150125430987</v>
      </c>
      <c r="OL63" s="8">
        <f t="shared" si="43"/>
        <v>6.8187245855348513</v>
      </c>
      <c r="OM63" s="8">
        <f t="shared" si="43"/>
        <v>6.8033688177682263</v>
      </c>
      <c r="ON63" s="8">
        <f t="shared" si="43"/>
        <v>6.7880476311906124</v>
      </c>
      <c r="OO63" s="8">
        <f t="shared" si="43"/>
        <v>6.7727609479251711</v>
      </c>
      <c r="OP63" s="8">
        <f t="shared" si="43"/>
        <v>6.7575086902704431</v>
      </c>
      <c r="OQ63" s="8">
        <f t="shared" si="43"/>
        <v>6.7422907806999541</v>
      </c>
      <c r="OR63" s="8">
        <f t="shared" si="43"/>
        <v>6.7271071418618176</v>
      </c>
      <c r="OS63" s="8">
        <f t="shared" si="43"/>
        <v>6.7119576965783443</v>
      </c>
      <c r="OT63" s="8">
        <f t="shared" si="43"/>
        <v>6.6968423678456492</v>
      </c>
      <c r="OU63" s="8">
        <f t="shared" si="43"/>
        <v>6.6817610788332606</v>
      </c>
      <c r="OV63" s="8">
        <f t="shared" si="43"/>
        <v>6.6667137528837284</v>
      </c>
      <c r="OW63" s="8">
        <f t="shared" si="43"/>
        <v>6.6517003135122339</v>
      </c>
      <c r="OX63" s="8">
        <f t="shared" si="43"/>
        <v>6.6367206844062041</v>
      </c>
      <c r="OY63" s="8">
        <f t="shared" si="43"/>
        <v>6.6217747894249213</v>
      </c>
      <c r="OZ63" s="8">
        <f t="shared" si="43"/>
        <v>6.6068625525991358</v>
      </c>
      <c r="PA63" s="8">
        <f t="shared" si="43"/>
        <v>6.5919838981306826</v>
      </c>
      <c r="PB63" s="8">
        <f t="shared" si="43"/>
        <v>6.5771387503920922</v>
      </c>
      <c r="PC63" s="8">
        <f t="shared" si="43"/>
        <v>6.5623270339262092</v>
      </c>
      <c r="PD63" s="8">
        <f t="shared" si="43"/>
        <v>6.5475486734458075</v>
      </c>
      <c r="PE63" s="8">
        <f t="shared" si="43"/>
        <v>6.532803593833207</v>
      </c>
      <c r="PF63" s="8">
        <f t="shared" si="43"/>
        <v>6.5180917201398945</v>
      </c>
      <c r="PG63" s="8">
        <f t="shared" si="43"/>
        <v>6.5034129775861391</v>
      </c>
      <c r="PH63" s="8">
        <f t="shared" si="43"/>
        <v>6.4887672915606149</v>
      </c>
      <c r="PI63" s="8">
        <f t="shared" si="43"/>
        <v>6.4741545876200206</v>
      </c>
      <c r="PJ63" s="8">
        <f t="shared" si="43"/>
        <v>6.4595747914887003</v>
      </c>
      <c r="PK63" s="8">
        <f t="shared" si="43"/>
        <v>6.4450278290582679</v>
      </c>
      <c r="PL63" s="8">
        <f t="shared" si="43"/>
        <v>6.4305136263872287</v>
      </c>
      <c r="PM63" s="8">
        <f t="shared" si="43"/>
        <v>6.4160321097006046</v>
      </c>
      <c r="PN63" s="8">
        <f t="shared" si="43"/>
        <v>6.4015832053895583</v>
      </c>
      <c r="PO63" s="8">
        <f t="shared" si="43"/>
        <v>6.3871668400110204</v>
      </c>
      <c r="PP63" s="8">
        <f t="shared" si="43"/>
        <v>6.3727829402873155</v>
      </c>
      <c r="PQ63" s="8">
        <f t="shared" si="43"/>
        <v>6.3584314331057881</v>
      </c>
      <c r="PR63" s="8">
        <f t="shared" si="43"/>
        <v>6.344112245518434</v>
      </c>
      <c r="PS63" s="8">
        <f t="shared" si="43"/>
        <v>6.3298253047415267</v>
      </c>
      <c r="PT63" s="8">
        <f t="shared" si="43"/>
        <v>6.3155705381552485</v>
      </c>
      <c r="PU63" s="8">
        <f t="shared" si="43"/>
        <v>6.3013478733033228</v>
      </c>
      <c r="PV63" s="8">
        <f t="shared" si="43"/>
        <v>6.2871572378926439</v>
      </c>
      <c r="PW63" s="8">
        <f t="shared" si="43"/>
        <v>6.2729985597929092</v>
      </c>
      <c r="PX63" s="8">
        <f t="shared" si="43"/>
        <v>6.258871767036255</v>
      </c>
      <c r="PY63" s="8">
        <f t="shared" si="43"/>
        <v>6.2447767878168889</v>
      </c>
      <c r="PZ63" s="8">
        <f t="shared" si="43"/>
        <v>6.2307135504907247</v>
      </c>
      <c r="QA63" s="8">
        <f t="shared" si="43"/>
        <v>6.2166819835750191</v>
      </c>
      <c r="QB63" s="8">
        <f t="shared" si="43"/>
        <v>6.2026820157480076</v>
      </c>
      <c r="QC63" s="8">
        <f t="shared" si="43"/>
        <v>6.188713575848543</v>
      </c>
      <c r="QD63" s="8">
        <f t="shared" si="43"/>
        <v>6.1747765928757321</v>
      </c>
      <c r="QE63" s="8">
        <f t="shared" si="43"/>
        <v>6.1608709959885761</v>
      </c>
      <c r="QF63" s="8">
        <f t="shared" si="43"/>
        <v>6.1469967145056099</v>
      </c>
      <c r="QG63" s="8">
        <f t="shared" si="43"/>
        <v>6.1331536779045432</v>
      </c>
      <c r="QH63" s="8">
        <f t="shared" si="43"/>
        <v>6.119341815821902</v>
      </c>
      <c r="QI63" s="8">
        <f t="shared" si="43"/>
        <v>6.1055610580526709</v>
      </c>
      <c r="QJ63" s="8">
        <f t="shared" ref="QJ63:SU63" si="44">QI63*(1-$C$53)</f>
        <v>6.0918113345499361</v>
      </c>
      <c r="QK63" s="8">
        <f t="shared" si="44"/>
        <v>6.0780925754245292</v>
      </c>
      <c r="QL63" s="8">
        <f t="shared" si="44"/>
        <v>6.0644047109446726</v>
      </c>
      <c r="QM63" s="8">
        <f t="shared" si="44"/>
        <v>6.0507476715356248</v>
      </c>
      <c r="QN63" s="8">
        <f t="shared" si="44"/>
        <v>6.0371213877793259</v>
      </c>
      <c r="QO63" s="8">
        <f t="shared" si="44"/>
        <v>6.0235257904140465</v>
      </c>
      <c r="QP63" s="8">
        <f t="shared" si="44"/>
        <v>6.0099608103340341</v>
      </c>
      <c r="QQ63" s="8">
        <f t="shared" si="44"/>
        <v>5.9964263785891614</v>
      </c>
      <c r="QR63" s="8">
        <f t="shared" si="44"/>
        <v>5.9829224263845786</v>
      </c>
      <c r="QS63" s="8">
        <f t="shared" si="44"/>
        <v>5.96944888508036</v>
      </c>
      <c r="QT63" s="8">
        <f t="shared" si="44"/>
        <v>5.9560056861911592</v>
      </c>
      <c r="QU63" s="8">
        <f t="shared" si="44"/>
        <v>5.9425927613858569</v>
      </c>
      <c r="QV63" s="8">
        <f t="shared" si="44"/>
        <v>5.9292100424872158</v>
      </c>
      <c r="QW63" s="8">
        <f t="shared" si="44"/>
        <v>5.9158574614715347</v>
      </c>
      <c r="QX63" s="8">
        <f t="shared" si="44"/>
        <v>5.9025349504683007</v>
      </c>
      <c r="QY63" s="8">
        <f t="shared" si="44"/>
        <v>5.8892424417598459</v>
      </c>
      <c r="QZ63" s="8">
        <f t="shared" si="44"/>
        <v>5.8759798677810027</v>
      </c>
      <c r="RA63" s="8">
        <f t="shared" si="44"/>
        <v>5.8627471611187598</v>
      </c>
      <c r="RB63" s="8">
        <f t="shared" si="44"/>
        <v>5.8495442545119198</v>
      </c>
      <c r="RC63" s="8">
        <f t="shared" si="44"/>
        <v>5.8363710808507587</v>
      </c>
      <c r="RD63" s="8">
        <f t="shared" si="44"/>
        <v>5.8232275731766823</v>
      </c>
      <c r="RE63" s="8">
        <f t="shared" si="44"/>
        <v>5.8101136646818885</v>
      </c>
      <c r="RF63" s="8">
        <f t="shared" si="44"/>
        <v>5.7970292887090249</v>
      </c>
      <c r="RG63" s="8">
        <f t="shared" si="44"/>
        <v>5.7839743787508517</v>
      </c>
      <c r="RH63" s="8">
        <f t="shared" si="44"/>
        <v>5.7709488684499046</v>
      </c>
      <c r="RI63" s="8">
        <f t="shared" si="44"/>
        <v>5.7579526915981551</v>
      </c>
      <c r="RJ63" s="8">
        <f t="shared" si="44"/>
        <v>5.7449857821366761</v>
      </c>
      <c r="RK63" s="8">
        <f t="shared" si="44"/>
        <v>5.7320480741553039</v>
      </c>
      <c r="RL63" s="8">
        <f t="shared" si="44"/>
        <v>5.7191395018923057</v>
      </c>
      <c r="RM63" s="8">
        <f t="shared" si="44"/>
        <v>5.7062599997340442</v>
      </c>
      <c r="RN63" s="8">
        <f t="shared" si="44"/>
        <v>5.6934095022146431</v>
      </c>
      <c r="RO63" s="8">
        <f t="shared" si="44"/>
        <v>5.6805879440156559</v>
      </c>
      <c r="RP63" s="8">
        <f t="shared" si="44"/>
        <v>5.6677952599657324</v>
      </c>
      <c r="RQ63" s="8">
        <f t="shared" si="44"/>
        <v>5.6550313850402896</v>
      </c>
      <c r="RR63" s="8">
        <f t="shared" si="44"/>
        <v>5.6422962543611783</v>
      </c>
      <c r="RS63" s="8">
        <f t="shared" si="44"/>
        <v>5.6295898031963567</v>
      </c>
      <c r="RT63" s="8">
        <f t="shared" si="44"/>
        <v>5.6169119669595586</v>
      </c>
      <c r="RU63" s="8">
        <f t="shared" si="44"/>
        <v>5.6042626812099652</v>
      </c>
      <c r="RV63" s="8">
        <f t="shared" si="44"/>
        <v>5.5916418816518805</v>
      </c>
      <c r="RW63" s="8">
        <f t="shared" si="44"/>
        <v>5.5790495041344004</v>
      </c>
      <c r="RX63" s="8">
        <f t="shared" si="44"/>
        <v>5.5664854846510892</v>
      </c>
      <c r="RY63" s="8">
        <f t="shared" si="44"/>
        <v>5.5539497593396545</v>
      </c>
      <c r="RZ63" s="8">
        <f t="shared" si="44"/>
        <v>5.5414422644816215</v>
      </c>
      <c r="SA63" s="8">
        <f t="shared" si="44"/>
        <v>5.5289629365020083</v>
      </c>
      <c r="SB63" s="8">
        <f t="shared" si="44"/>
        <v>5.5165117119690059</v>
      </c>
      <c r="SC63" s="8">
        <f t="shared" si="44"/>
        <v>5.5040885275936517</v>
      </c>
      <c r="SD63" s="8">
        <f t="shared" si="44"/>
        <v>5.4916933202295111</v>
      </c>
      <c r="SE63" s="8">
        <f t="shared" si="44"/>
        <v>5.4793260268723536</v>
      </c>
      <c r="SF63" s="8">
        <f t="shared" si="44"/>
        <v>5.4669865846598364</v>
      </c>
      <c r="SG63" s="8">
        <f t="shared" si="44"/>
        <v>5.4546749308711826</v>
      </c>
      <c r="SH63" s="8">
        <f t="shared" si="44"/>
        <v>5.4423910029268603</v>
      </c>
      <c r="SI63" s="8">
        <f t="shared" si="44"/>
        <v>5.4301347383882685</v>
      </c>
      <c r="SJ63" s="8">
        <f t="shared" si="44"/>
        <v>5.4179060749574184</v>
      </c>
      <c r="SK63" s="8">
        <f t="shared" si="44"/>
        <v>5.4057049504766139</v>
      </c>
      <c r="SL63" s="8">
        <f t="shared" si="44"/>
        <v>5.3935313029281406</v>
      </c>
      <c r="SM63" s="8">
        <f t="shared" si="44"/>
        <v>5.3813850704339465</v>
      </c>
      <c r="SN63" s="8">
        <f t="shared" si="44"/>
        <v>5.3692661912553294</v>
      </c>
      <c r="SO63" s="8">
        <f t="shared" si="44"/>
        <v>5.3571746037926227</v>
      </c>
      <c r="SP63" s="8">
        <f t="shared" si="44"/>
        <v>5.3451102465848814</v>
      </c>
      <c r="SQ63" s="8">
        <f t="shared" si="44"/>
        <v>5.333073058309572</v>
      </c>
      <c r="SR63" s="8">
        <f t="shared" si="44"/>
        <v>5.3210629777822591</v>
      </c>
      <c r="SS63" s="8">
        <f t="shared" si="44"/>
        <v>5.3090799439562932</v>
      </c>
      <c r="ST63" s="8">
        <f t="shared" si="44"/>
        <v>5.2971238959225033</v>
      </c>
      <c r="SU63" s="8">
        <f t="shared" si="44"/>
        <v>5.285194772908886</v>
      </c>
      <c r="SV63" s="8">
        <f t="shared" ref="SV63:VG63" si="45">SU63*(1-$C$53)</f>
        <v>5.2732925142802953</v>
      </c>
      <c r="SW63" s="8">
        <f t="shared" si="45"/>
        <v>5.261417059538136</v>
      </c>
      <c r="SX63" s="8">
        <f t="shared" si="45"/>
        <v>5.2495683483200564</v>
      </c>
      <c r="SY63" s="8">
        <f t="shared" si="45"/>
        <v>5.2377463203996397</v>
      </c>
      <c r="SZ63" s="8">
        <f t="shared" si="45"/>
        <v>5.2259509156860995</v>
      </c>
      <c r="TA63" s="8">
        <f t="shared" si="45"/>
        <v>5.2141820742239746</v>
      </c>
      <c r="TB63" s="8">
        <f t="shared" si="45"/>
        <v>5.2024397361928223</v>
      </c>
      <c r="TC63" s="8">
        <f t="shared" si="45"/>
        <v>5.1907238419069159</v>
      </c>
      <c r="TD63" s="8">
        <f t="shared" si="45"/>
        <v>5.1790343318149414</v>
      </c>
      <c r="TE63" s="8">
        <f t="shared" si="45"/>
        <v>5.1673711464996943</v>
      </c>
      <c r="TF63" s="8">
        <f t="shared" si="45"/>
        <v>5.1557342266777768</v>
      </c>
      <c r="TG63" s="8">
        <f t="shared" si="45"/>
        <v>5.1441235131992986</v>
      </c>
      <c r="TH63" s="8">
        <f t="shared" si="45"/>
        <v>5.132538947047574</v>
      </c>
      <c r="TI63" s="8">
        <f t="shared" si="45"/>
        <v>5.1209804693388223</v>
      </c>
      <c r="TJ63" s="8">
        <f t="shared" si="45"/>
        <v>5.1094480213218709</v>
      </c>
      <c r="TK63" s="8">
        <f t="shared" si="45"/>
        <v>5.0979415443778535</v>
      </c>
      <c r="TL63" s="8">
        <f t="shared" si="45"/>
        <v>5.0864609800199148</v>
      </c>
      <c r="TM63" s="8">
        <f t="shared" si="45"/>
        <v>5.0750062698929099</v>
      </c>
      <c r="TN63" s="8">
        <f t="shared" si="45"/>
        <v>5.063577355773111</v>
      </c>
      <c r="TO63" s="8">
        <f t="shared" si="45"/>
        <v>5.0521741795679098</v>
      </c>
      <c r="TP63" s="8">
        <f t="shared" si="45"/>
        <v>5.0407966833155227</v>
      </c>
      <c r="TQ63" s="8">
        <f t="shared" si="45"/>
        <v>5.0294448091846959</v>
      </c>
      <c r="TR63" s="8">
        <f t="shared" si="45"/>
        <v>5.0181184994744115</v>
      </c>
      <c r="TS63" s="8">
        <f t="shared" si="45"/>
        <v>5.0068176966135951</v>
      </c>
      <c r="TT63" s="8">
        <f t="shared" si="45"/>
        <v>4.995542343160821</v>
      </c>
      <c r="TU63" s="8">
        <f t="shared" si="45"/>
        <v>4.984292381804023</v>
      </c>
      <c r="TV63" s="8">
        <f t="shared" si="45"/>
        <v>4.9730677553602005</v>
      </c>
      <c r="TW63" s="8">
        <f t="shared" si="45"/>
        <v>4.9618684067751291</v>
      </c>
      <c r="TX63" s="8">
        <f t="shared" si="45"/>
        <v>4.9506942791230717</v>
      </c>
      <c r="TY63" s="8">
        <f t="shared" si="45"/>
        <v>4.9395453156064866</v>
      </c>
      <c r="TZ63" s="8">
        <f t="shared" si="45"/>
        <v>4.9284214595557403</v>
      </c>
      <c r="UA63" s="8">
        <f t="shared" si="45"/>
        <v>4.9173226544288209</v>
      </c>
      <c r="UB63" s="8">
        <f t="shared" si="45"/>
        <v>4.9062488438110474</v>
      </c>
      <c r="UC63" s="8">
        <f t="shared" si="45"/>
        <v>4.8951999714147849</v>
      </c>
      <c r="UD63" s="8">
        <f t="shared" si="45"/>
        <v>4.8841759810791583</v>
      </c>
      <c r="UE63" s="8">
        <f t="shared" si="45"/>
        <v>4.8731768167697682</v>
      </c>
      <c r="UF63" s="8">
        <f t="shared" si="45"/>
        <v>4.8622024225784024</v>
      </c>
      <c r="UG63" s="8">
        <f t="shared" si="45"/>
        <v>4.8512527427227559</v>
      </c>
      <c r="UH63" s="8">
        <f t="shared" si="45"/>
        <v>4.840327721546144</v>
      </c>
      <c r="UI63" s="8">
        <f t="shared" si="45"/>
        <v>4.8294273035172219</v>
      </c>
      <c r="UJ63" s="8">
        <f t="shared" si="45"/>
        <v>4.8185514332297013</v>
      </c>
      <c r="UK63" s="8">
        <f t="shared" si="45"/>
        <v>4.8077000554020675</v>
      </c>
      <c r="UL63" s="8">
        <f t="shared" si="45"/>
        <v>4.7968731148773021</v>
      </c>
      <c r="UM63" s="8">
        <f t="shared" si="45"/>
        <v>4.7860705566225983</v>
      </c>
      <c r="UN63" s="8">
        <f t="shared" si="45"/>
        <v>4.775292325729084</v>
      </c>
      <c r="UO63" s="8">
        <f t="shared" si="45"/>
        <v>4.764538367411542</v>
      </c>
      <c r="UP63" s="8">
        <f t="shared" si="45"/>
        <v>4.753808627008131</v>
      </c>
      <c r="UQ63" s="8">
        <f t="shared" si="45"/>
        <v>4.7431030499801086</v>
      </c>
      <c r="UR63" s="8">
        <f t="shared" si="45"/>
        <v>4.7324215819115532</v>
      </c>
      <c r="US63" s="8">
        <f t="shared" si="45"/>
        <v>4.7217641685090879</v>
      </c>
      <c r="UT63" s="8">
        <f t="shared" si="45"/>
        <v>4.7111307556016051</v>
      </c>
      <c r="UU63" s="8">
        <f t="shared" si="45"/>
        <v>4.7005212891399903</v>
      </c>
      <c r="UV63" s="8">
        <f t="shared" si="45"/>
        <v>4.6899357151968468</v>
      </c>
      <c r="UW63" s="8">
        <f t="shared" si="45"/>
        <v>4.6793739799662237</v>
      </c>
      <c r="UX63" s="8">
        <f t="shared" si="45"/>
        <v>4.66883602976334</v>
      </c>
      <c r="UY63" s="8">
        <f t="shared" si="45"/>
        <v>4.6583218110243125</v>
      </c>
      <c r="UZ63" s="8">
        <f t="shared" si="45"/>
        <v>4.6478312703058853</v>
      </c>
      <c r="VA63" s="8">
        <f t="shared" si="45"/>
        <v>4.6373643542851566</v>
      </c>
      <c r="VB63" s="8">
        <f t="shared" si="45"/>
        <v>4.6269210097593065</v>
      </c>
      <c r="VC63" s="8">
        <f t="shared" si="45"/>
        <v>4.6165011836453287</v>
      </c>
      <c r="VD63" s="8">
        <f t="shared" si="45"/>
        <v>4.6061048229797592</v>
      </c>
      <c r="VE63" s="8">
        <f t="shared" si="45"/>
        <v>4.5957318749184086</v>
      </c>
      <c r="VF63" s="8">
        <f t="shared" si="45"/>
        <v>4.5853822867360918</v>
      </c>
      <c r="VG63" s="8">
        <f t="shared" si="45"/>
        <v>4.5750560058263616</v>
      </c>
      <c r="VH63" s="8">
        <f t="shared" ref="VH63:XS63" si="46">VG63*(1-$C$53)</f>
        <v>4.5647529797012405</v>
      </c>
      <c r="VI63" s="8">
        <f t="shared" si="46"/>
        <v>4.5544731559909533</v>
      </c>
      <c r="VJ63" s="8">
        <f t="shared" si="46"/>
        <v>4.5442164824436615</v>
      </c>
      <c r="VK63" s="8">
        <f t="shared" si="46"/>
        <v>4.533982906925198</v>
      </c>
      <c r="VL63" s="8">
        <f t="shared" si="46"/>
        <v>4.5237723774188021</v>
      </c>
      <c r="VM63" s="8">
        <f t="shared" si="46"/>
        <v>4.513584842024855</v>
      </c>
      <c r="VN63" s="8">
        <f t="shared" si="46"/>
        <v>4.503420248960615</v>
      </c>
      <c r="VO63" s="8">
        <f t="shared" si="46"/>
        <v>4.4932785465599556</v>
      </c>
      <c r="VP63" s="8">
        <f t="shared" si="46"/>
        <v>4.4831596832731027</v>
      </c>
      <c r="VQ63" s="8">
        <f t="shared" si="46"/>
        <v>4.4730636076663712</v>
      </c>
      <c r="VR63" s="8">
        <f t="shared" si="46"/>
        <v>4.4629902684219065</v>
      </c>
      <c r="VS63" s="8">
        <f t="shared" si="46"/>
        <v>4.4529396143374198</v>
      </c>
      <c r="VT63" s="8">
        <f t="shared" si="46"/>
        <v>4.4429115943259321</v>
      </c>
      <c r="VU63" s="8">
        <f t="shared" si="46"/>
        <v>4.43290615741551</v>
      </c>
      <c r="VV63" s="8">
        <f t="shared" si="46"/>
        <v>4.4229232527490101</v>
      </c>
      <c r="VW63" s="8">
        <f t="shared" si="46"/>
        <v>4.4129628295838188</v>
      </c>
      <c r="VX63" s="8">
        <f t="shared" si="46"/>
        <v>4.4030248372915963</v>
      </c>
      <c r="VY63" s="8">
        <f t="shared" si="46"/>
        <v>4.3931092253580157</v>
      </c>
      <c r="VZ63" s="8">
        <f t="shared" si="46"/>
        <v>4.3832159433825097</v>
      </c>
      <c r="WA63" s="8">
        <f t="shared" si="46"/>
        <v>4.3733449410780123</v>
      </c>
      <c r="WB63" s="8">
        <f t="shared" si="46"/>
        <v>4.3634961682707045</v>
      </c>
      <c r="WC63" s="8">
        <f t="shared" si="46"/>
        <v>4.3536695748997589</v>
      </c>
      <c r="WD63" s="8">
        <f t="shared" si="46"/>
        <v>4.3438651110170845</v>
      </c>
      <c r="WE63" s="8">
        <f t="shared" si="46"/>
        <v>4.3340827267870736</v>
      </c>
      <c r="WF63" s="8">
        <f t="shared" si="46"/>
        <v>4.3243223724863489</v>
      </c>
      <c r="WG63" s="8">
        <f t="shared" si="46"/>
        <v>4.314583998503509</v>
      </c>
      <c r="WH63" s="8">
        <f t="shared" si="46"/>
        <v>4.3048675553388787</v>
      </c>
      <c r="WI63" s="8">
        <f t="shared" si="46"/>
        <v>4.2951729936042558</v>
      </c>
      <c r="WJ63" s="8">
        <f t="shared" si="46"/>
        <v>4.2855002640226587</v>
      </c>
      <c r="WK63" s="8">
        <f t="shared" si="46"/>
        <v>4.2758493174280794</v>
      </c>
      <c r="WL63" s="8">
        <f t="shared" si="46"/>
        <v>4.2662201047652308</v>
      </c>
      <c r="WM63" s="8">
        <f t="shared" si="46"/>
        <v>4.2566125770892995</v>
      </c>
      <c r="WN63" s="8">
        <f t="shared" si="46"/>
        <v>4.247026685565694</v>
      </c>
      <c r="WO63" s="8">
        <f t="shared" si="46"/>
        <v>4.2374623814697996</v>
      </c>
      <c r="WP63" s="8">
        <f t="shared" si="46"/>
        <v>4.2279196161867292</v>
      </c>
      <c r="WQ63" s="8">
        <f t="shared" si="46"/>
        <v>4.2183983412110768</v>
      </c>
      <c r="WR63" s="8">
        <f t="shared" si="46"/>
        <v>4.2088985081466692</v>
      </c>
      <c r="WS63" s="8">
        <f t="shared" si="46"/>
        <v>4.1994200687063223</v>
      </c>
      <c r="WT63" s="8">
        <f t="shared" si="46"/>
        <v>4.1899629747115954</v>
      </c>
      <c r="WU63" s="8">
        <f t="shared" si="46"/>
        <v>4.1805271780925448</v>
      </c>
      <c r="WV63" s="8">
        <f t="shared" si="46"/>
        <v>4.17111263088748</v>
      </c>
      <c r="WW63" s="8">
        <f t="shared" si="46"/>
        <v>4.1617192852427216</v>
      </c>
      <c r="WX63" s="8">
        <f t="shared" si="46"/>
        <v>4.152347093412355</v>
      </c>
      <c r="WY63" s="8">
        <f t="shared" si="46"/>
        <v>4.1429960077579899</v>
      </c>
      <c r="WZ63" s="8">
        <f t="shared" si="46"/>
        <v>4.1336659807485185</v>
      </c>
      <c r="XA63" s="8">
        <f t="shared" si="46"/>
        <v>4.1243569649598726</v>
      </c>
      <c r="XB63" s="8">
        <f t="shared" si="46"/>
        <v>4.1150689130747828</v>
      </c>
      <c r="XC63" s="8">
        <f t="shared" si="46"/>
        <v>4.1058017778825384</v>
      </c>
      <c r="XD63" s="8">
        <f t="shared" si="46"/>
        <v>4.0965555122787469</v>
      </c>
      <c r="XE63" s="8">
        <f t="shared" si="46"/>
        <v>4.0873300692650947</v>
      </c>
      <c r="XF63" s="8">
        <f t="shared" si="46"/>
        <v>4.0781254019491096</v>
      </c>
      <c r="XG63" s="8">
        <f t="shared" si="46"/>
        <v>4.0689414635439203</v>
      </c>
      <c r="XH63" s="8">
        <f t="shared" si="46"/>
        <v>4.0597782073680193</v>
      </c>
      <c r="XI63" s="8">
        <f t="shared" si="46"/>
        <v>4.0506355868450266</v>
      </c>
      <c r="XJ63" s="8">
        <f t="shared" si="46"/>
        <v>4.0415135555034514</v>
      </c>
      <c r="XK63" s="8">
        <f t="shared" si="46"/>
        <v>4.0324120669764572</v>
      </c>
      <c r="XL63" s="8">
        <f t="shared" si="46"/>
        <v>4.023331075001626</v>
      </c>
      <c r="XM63" s="8">
        <f t="shared" si="46"/>
        <v>4.0142705334207225</v>
      </c>
      <c r="XN63" s="8">
        <f t="shared" si="46"/>
        <v>4.0052303961794591</v>
      </c>
      <c r="XO63" s="8">
        <f t="shared" si="46"/>
        <v>3.9962106173272627</v>
      </c>
      <c r="XP63" s="8">
        <f t="shared" si="46"/>
        <v>3.9872111510170414</v>
      </c>
      <c r="XQ63" s="8">
        <f t="shared" si="46"/>
        <v>3.9782319515049509</v>
      </c>
      <c r="XR63" s="8">
        <f t="shared" si="46"/>
        <v>3.9692729731501615</v>
      </c>
      <c r="XS63" s="8">
        <f t="shared" si="46"/>
        <v>3.9603341704146273</v>
      </c>
      <c r="XT63" s="8">
        <f t="shared" ref="XT63:AAE63" si="47">XS63*(1-$C$53)</f>
        <v>3.9514154978628535</v>
      </c>
      <c r="XU63" s="8">
        <f t="shared" si="47"/>
        <v>3.9425169101616664</v>
      </c>
      <c r="XV63" s="8">
        <f t="shared" si="47"/>
        <v>3.9336383620799822</v>
      </c>
      <c r="XW63" s="8">
        <f t="shared" si="47"/>
        <v>3.9247798084885779</v>
      </c>
      <c r="XX63" s="8">
        <f t="shared" si="47"/>
        <v>3.9159412043598616</v>
      </c>
      <c r="XY63" s="8">
        <f t="shared" si="47"/>
        <v>3.907122504767643</v>
      </c>
      <c r="XZ63" s="8">
        <f t="shared" si="47"/>
        <v>3.898323664886906</v>
      </c>
      <c r="YA63" s="8">
        <f t="shared" si="47"/>
        <v>3.8895446399935807</v>
      </c>
      <c r="YB63" s="8">
        <f t="shared" si="47"/>
        <v>3.8807853854643151</v>
      </c>
      <c r="YC63" s="8">
        <f t="shared" si="47"/>
        <v>3.8720458567762495</v>
      </c>
      <c r="YD63" s="8">
        <f t="shared" si="47"/>
        <v>3.8633260095067894</v>
      </c>
      <c r="YE63" s="8">
        <f t="shared" si="47"/>
        <v>3.8546257993333799</v>
      </c>
      <c r="YF63" s="8">
        <f t="shared" si="47"/>
        <v>3.8459451820332808</v>
      </c>
      <c r="YG63" s="8">
        <f t="shared" si="47"/>
        <v>3.8372841134833418</v>
      </c>
      <c r="YH63" s="8">
        <f t="shared" si="47"/>
        <v>3.8286425496597771</v>
      </c>
      <c r="YI63" s="8">
        <f t="shared" si="47"/>
        <v>3.820020446637943</v>
      </c>
      <c r="YJ63" s="8">
        <f t="shared" si="47"/>
        <v>3.8114177605921142</v>
      </c>
      <c r="YK63" s="8">
        <f t="shared" si="47"/>
        <v>3.8028344477952607</v>
      </c>
      <c r="YL63" s="8">
        <f t="shared" si="47"/>
        <v>3.7942704646188257</v>
      </c>
      <c r="YM63" s="8">
        <f t="shared" si="47"/>
        <v>3.785725767532504</v>
      </c>
      <c r="YN63" s="8">
        <f t="shared" si="47"/>
        <v>3.7772003131040206</v>
      </c>
      <c r="YO63" s="8">
        <f t="shared" si="47"/>
        <v>3.7686940579989101</v>
      </c>
      <c r="YP63" s="8">
        <f t="shared" si="47"/>
        <v>3.7602069589802962</v>
      </c>
      <c r="YQ63" s="8">
        <f t="shared" si="47"/>
        <v>3.7517389729086723</v>
      </c>
      <c r="YR63" s="8">
        <f t="shared" si="47"/>
        <v>3.743290056741682</v>
      </c>
      <c r="YS63" s="8">
        <f t="shared" si="47"/>
        <v>3.7348601675338995</v>
      </c>
      <c r="YT63" s="8">
        <f t="shared" si="47"/>
        <v>3.726449262436613</v>
      </c>
      <c r="YU63" s="8">
        <f t="shared" si="47"/>
        <v>3.7180572986976057</v>
      </c>
      <c r="YV63" s="8">
        <f t="shared" si="47"/>
        <v>3.7096842336609388</v>
      </c>
      <c r="YW63" s="8">
        <f t="shared" si="47"/>
        <v>3.7013300247667345</v>
      </c>
      <c r="YX63" s="8">
        <f t="shared" si="47"/>
        <v>3.6929946295509595</v>
      </c>
      <c r="YY63" s="8">
        <f t="shared" si="47"/>
        <v>3.6846780056452104</v>
      </c>
      <c r="YZ63" s="8">
        <f t="shared" si="47"/>
        <v>3.6763801107764973</v>
      </c>
      <c r="ZA63" s="8">
        <f t="shared" si="47"/>
        <v>3.6681009027670286</v>
      </c>
      <c r="ZB63" s="8">
        <f t="shared" si="47"/>
        <v>3.6598403395339973</v>
      </c>
      <c r="ZC63" s="8">
        <f t="shared" si="47"/>
        <v>3.6515983790893665</v>
      </c>
      <c r="ZD63" s="8">
        <f t="shared" si="47"/>
        <v>3.6433749795396571</v>
      </c>
      <c r="ZE63" s="8">
        <f t="shared" si="47"/>
        <v>3.6351700990857339</v>
      </c>
      <c r="ZF63" s="8">
        <f t="shared" si="47"/>
        <v>3.6269836960225925</v>
      </c>
      <c r="ZG63" s="8">
        <f t="shared" si="47"/>
        <v>3.6188157287391496</v>
      </c>
      <c r="ZH63" s="8">
        <f t="shared" si="47"/>
        <v>3.6106661557180288</v>
      </c>
      <c r="ZI63" s="8">
        <f t="shared" si="47"/>
        <v>3.6025349355353518</v>
      </c>
      <c r="ZJ63" s="8">
        <f t="shared" si="47"/>
        <v>3.594422026860526</v>
      </c>
      <c r="ZK63" s="8">
        <f t="shared" si="47"/>
        <v>3.586327388456036</v>
      </c>
      <c r="ZL63" s="8">
        <f t="shared" si="47"/>
        <v>3.5782509791772328</v>
      </c>
      <c r="ZM63" s="8">
        <f t="shared" si="47"/>
        <v>3.5701927579721255</v>
      </c>
      <c r="ZN63" s="8">
        <f t="shared" si="47"/>
        <v>3.5621526838811723</v>
      </c>
      <c r="ZO63" s="8">
        <f t="shared" si="47"/>
        <v>3.5541307160370716</v>
      </c>
      <c r="ZP63" s="8">
        <f t="shared" si="47"/>
        <v>3.5461268136645558</v>
      </c>
      <c r="ZQ63" s="8">
        <f t="shared" si="47"/>
        <v>3.538140936080183</v>
      </c>
      <c r="ZR63" s="8">
        <f t="shared" si="47"/>
        <v>3.5301730426921303</v>
      </c>
      <c r="ZS63" s="8">
        <f t="shared" si="47"/>
        <v>3.5222230929999876</v>
      </c>
      <c r="ZT63" s="8">
        <f t="shared" si="47"/>
        <v>3.5142910465945514</v>
      </c>
      <c r="ZU63" s="8">
        <f t="shared" si="47"/>
        <v>3.5063768631576204</v>
      </c>
      <c r="ZV63" s="8">
        <f t="shared" si="47"/>
        <v>3.4984805024617893</v>
      </c>
      <c r="ZW63" s="8">
        <f t="shared" si="47"/>
        <v>3.4906019243702451</v>
      </c>
      <c r="ZX63" s="8">
        <f t="shared" si="47"/>
        <v>3.4827410888365633</v>
      </c>
      <c r="ZY63" s="8">
        <f t="shared" si="47"/>
        <v>3.4748979559045035</v>
      </c>
      <c r="ZZ63" s="8">
        <f t="shared" si="47"/>
        <v>3.4670724857078064</v>
      </c>
      <c r="AAA63" s="8">
        <f t="shared" si="47"/>
        <v>3.4592646384699921</v>
      </c>
      <c r="AAB63" s="8">
        <f t="shared" si="47"/>
        <v>3.4514743745041576</v>
      </c>
      <c r="AAC63" s="8">
        <f t="shared" si="47"/>
        <v>3.4437016542127741</v>
      </c>
      <c r="AAD63" s="8">
        <f t="shared" si="47"/>
        <v>3.4359464380874867</v>
      </c>
      <c r="AAE63" s="8">
        <f t="shared" si="47"/>
        <v>3.4282086867089134</v>
      </c>
      <c r="AAF63" s="8">
        <f t="shared" ref="AAF63:ACQ63" si="48">AAE63*(1-$C$53)</f>
        <v>3.4204883607464449</v>
      </c>
      <c r="AAG63" s="8">
        <f t="shared" si="48"/>
        <v>3.4127854209580439</v>
      </c>
      <c r="AAH63" s="8">
        <f t="shared" si="48"/>
        <v>3.4050998281900462</v>
      </c>
      <c r="AAI63" s="8">
        <f t="shared" si="48"/>
        <v>3.3974315433769622</v>
      </c>
      <c r="AAJ63" s="8">
        <f t="shared" si="48"/>
        <v>3.3897805275412773</v>
      </c>
      <c r="AAK63" s="8">
        <f t="shared" si="48"/>
        <v>3.3821467417932545</v>
      </c>
      <c r="AAL63" s="8">
        <f t="shared" si="48"/>
        <v>3.3745301473307361</v>
      </c>
      <c r="AAM63" s="8">
        <f t="shared" si="48"/>
        <v>3.3669307054389472</v>
      </c>
      <c r="AAN63" s="8">
        <f t="shared" si="48"/>
        <v>3.3593483774902988</v>
      </c>
      <c r="AAO63" s="8">
        <f t="shared" si="48"/>
        <v>3.3517831249441907</v>
      </c>
      <c r="AAP63" s="8">
        <f t="shared" si="48"/>
        <v>3.3442349093468162</v>
      </c>
      <c r="AAQ63" s="8">
        <f t="shared" si="48"/>
        <v>3.3367036923309672</v>
      </c>
      <c r="AAR63" s="8">
        <f t="shared" si="48"/>
        <v>3.3291894356158376</v>
      </c>
      <c r="AAS63" s="8">
        <f t="shared" si="48"/>
        <v>3.3216921010068305</v>
      </c>
      <c r="AAT63" s="8">
        <f t="shared" si="48"/>
        <v>3.3142116503953631</v>
      </c>
      <c r="AAU63" s="8">
        <f t="shared" si="48"/>
        <v>3.3067480457586726</v>
      </c>
      <c r="AAV63" s="8">
        <f t="shared" si="48"/>
        <v>3.2993012491596239</v>
      </c>
      <c r="AAW63" s="8">
        <f t="shared" si="48"/>
        <v>3.2918712227465163</v>
      </c>
      <c r="AAX63" s="8">
        <f t="shared" si="48"/>
        <v>3.2844579287528912</v>
      </c>
      <c r="AAY63" s="8">
        <f t="shared" si="48"/>
        <v>3.2770613294973394</v>
      </c>
      <c r="AAZ63" s="8">
        <f t="shared" si="48"/>
        <v>3.2696813873833115</v>
      </c>
      <c r="ABA63" s="8">
        <f t="shared" si="48"/>
        <v>3.2623180648989241</v>
      </c>
      <c r="ABB63" s="8">
        <f t="shared" si="48"/>
        <v>3.2549713246167715</v>
      </c>
      <c r="ABC63" s="8">
        <f t="shared" si="48"/>
        <v>3.2476411291937346</v>
      </c>
      <c r="ABD63" s="8">
        <f t="shared" si="48"/>
        <v>3.2403274413707903</v>
      </c>
      <c r="ABE63" s="8">
        <f t="shared" si="48"/>
        <v>3.2330302239728232</v>
      </c>
      <c r="ABF63" s="8">
        <f t="shared" si="48"/>
        <v>3.2257494399084363</v>
      </c>
      <c r="ABG63" s="8">
        <f t="shared" si="48"/>
        <v>3.2184850521697626</v>
      </c>
      <c r="ABH63" s="8">
        <f t="shared" si="48"/>
        <v>3.2112370238322763</v>
      </c>
      <c r="ABI63" s="8">
        <f t="shared" si="48"/>
        <v>3.2040053180546058</v>
      </c>
      <c r="ABJ63" s="8">
        <f t="shared" si="48"/>
        <v>3.1967898980783467</v>
      </c>
      <c r="ABK63" s="8">
        <f t="shared" si="48"/>
        <v>3.1895907272278743</v>
      </c>
      <c r="ABL63" s="8">
        <f t="shared" si="48"/>
        <v>3.1824077689101569</v>
      </c>
      <c r="ABM63" s="8">
        <f t="shared" si="48"/>
        <v>3.175240986614571</v>
      </c>
      <c r="ABN63" s="8">
        <f t="shared" si="48"/>
        <v>3.168090343912715</v>
      </c>
      <c r="ABO63" s="8">
        <f t="shared" si="48"/>
        <v>3.1609558044582236</v>
      </c>
      <c r="ABP63" s="8">
        <f t="shared" si="48"/>
        <v>3.1538373319865833</v>
      </c>
      <c r="ABQ63" s="8">
        <f t="shared" si="48"/>
        <v>3.1467348903149492</v>
      </c>
      <c r="ABR63" s="8">
        <f t="shared" si="48"/>
        <v>3.1396484433419598</v>
      </c>
      <c r="ABS63" s="8">
        <f t="shared" si="48"/>
        <v>3.1325779550475534</v>
      </c>
      <c r="ABT63" s="8">
        <f t="shared" si="48"/>
        <v>3.1255233894927863</v>
      </c>
      <c r="ABU63" s="8">
        <f t="shared" si="48"/>
        <v>3.1184847108196485</v>
      </c>
      <c r="ABV63" s="8">
        <f t="shared" si="48"/>
        <v>3.1114618832508825</v>
      </c>
      <c r="ABW63" s="8">
        <f t="shared" si="48"/>
        <v>3.1044548710898012</v>
      </c>
      <c r="ABX63" s="8">
        <f t="shared" si="48"/>
        <v>3.0974636387201069</v>
      </c>
      <c r="ABY63" s="8">
        <f t="shared" si="48"/>
        <v>3.0904881506057089</v>
      </c>
      <c r="ABZ63" s="8">
        <f t="shared" si="48"/>
        <v>3.0835283712905448</v>
      </c>
      <c r="ACA63" s="8">
        <f t="shared" si="48"/>
        <v>3.0765842653983984</v>
      </c>
      <c r="ACB63" s="8">
        <f t="shared" si="48"/>
        <v>3.0696557976327212</v>
      </c>
      <c r="ACC63" s="8">
        <f t="shared" si="48"/>
        <v>3.0627429327764522</v>
      </c>
      <c r="ACD63" s="8">
        <f t="shared" si="48"/>
        <v>3.0558456356918393</v>
      </c>
      <c r="ACE63" s="8">
        <f t="shared" si="48"/>
        <v>3.0489638713202614</v>
      </c>
      <c r="ACF63" s="8">
        <f t="shared" si="48"/>
        <v>3.042097604682048</v>
      </c>
      <c r="ACG63" s="8">
        <f t="shared" si="48"/>
        <v>3.0352468008763038</v>
      </c>
      <c r="ACH63" s="8">
        <f t="shared" si="48"/>
        <v>3.0284114250807304</v>
      </c>
      <c r="ACI63" s="8">
        <f t="shared" si="48"/>
        <v>3.0215914425514483</v>
      </c>
      <c r="ACJ63" s="8">
        <f t="shared" si="48"/>
        <v>3.0147868186228224</v>
      </c>
      <c r="ACK63" s="8">
        <f t="shared" si="48"/>
        <v>3.0079975187072838</v>
      </c>
      <c r="ACL63" s="8">
        <f t="shared" si="48"/>
        <v>3.0012235082951548</v>
      </c>
      <c r="ACM63" s="8">
        <f t="shared" si="48"/>
        <v>2.9944647529544741</v>
      </c>
      <c r="ACN63" s="8">
        <f t="shared" si="48"/>
        <v>2.9877212183308206</v>
      </c>
      <c r="ACO63" s="8">
        <f t="shared" si="48"/>
        <v>2.9809928701471393</v>
      </c>
      <c r="ACP63" s="8">
        <f t="shared" si="48"/>
        <v>2.9742796742035678</v>
      </c>
      <c r="ACQ63" s="8">
        <f t="shared" si="48"/>
        <v>2.9675815963772614</v>
      </c>
      <c r="ACR63" s="8">
        <f t="shared" ref="ACR63:AFC63" si="49">ACQ63*(1-$C$53)</f>
        <v>2.9608986026222195</v>
      </c>
      <c r="ACS63" s="8">
        <f t="shared" si="49"/>
        <v>2.9542306589691143</v>
      </c>
      <c r="ACT63" s="8">
        <f t="shared" si="49"/>
        <v>2.9475777315251159</v>
      </c>
      <c r="ACU63" s="8">
        <f t="shared" si="49"/>
        <v>2.9409397864737215</v>
      </c>
      <c r="ACV63" s="8">
        <f t="shared" si="49"/>
        <v>2.9343167900745826</v>
      </c>
      <c r="ACW63" s="8">
        <f t="shared" si="49"/>
        <v>2.9277087086633347</v>
      </c>
      <c r="ACX63" s="8">
        <f t="shared" si="49"/>
        <v>2.9211155086514249</v>
      </c>
      <c r="ACY63" s="8">
        <f t="shared" si="49"/>
        <v>2.9145371565259417</v>
      </c>
      <c r="ACZ63" s="8">
        <f t="shared" si="49"/>
        <v>2.9079736188494452</v>
      </c>
      <c r="ADA63" s="8">
        <f t="shared" si="49"/>
        <v>2.901424862259796</v>
      </c>
      <c r="ADB63" s="8">
        <f t="shared" si="49"/>
        <v>2.8948908534699869</v>
      </c>
      <c r="ADC63" s="8">
        <f t="shared" si="49"/>
        <v>2.8883715592679722</v>
      </c>
      <c r="ADD63" s="8">
        <f t="shared" si="49"/>
        <v>2.8818669465165008</v>
      </c>
      <c r="ADE63" s="8">
        <f t="shared" si="49"/>
        <v>2.8753769821529453</v>
      </c>
      <c r="ADF63" s="8">
        <f t="shared" si="49"/>
        <v>2.8689016331891368</v>
      </c>
      <c r="ADG63" s="8">
        <f t="shared" si="49"/>
        <v>2.8624408667111947</v>
      </c>
      <c r="ADH63" s="8">
        <f t="shared" si="49"/>
        <v>2.8559946498793609</v>
      </c>
      <c r="ADI63" s="8">
        <f t="shared" si="49"/>
        <v>2.8495629499278325</v>
      </c>
      <c r="ADJ63" s="8">
        <f t="shared" si="49"/>
        <v>2.8431457341645952</v>
      </c>
      <c r="ADK63" s="8">
        <f t="shared" si="49"/>
        <v>2.8367429699712563</v>
      </c>
      <c r="ADL63" s="8">
        <f t="shared" si="49"/>
        <v>2.8303546248028808</v>
      </c>
      <c r="ADM63" s="8">
        <f t="shared" si="49"/>
        <v>2.8239806661878246</v>
      </c>
      <c r="ADN63" s="8">
        <f t="shared" si="49"/>
        <v>2.8176210617275697</v>
      </c>
      <c r="ADO63" s="8">
        <f t="shared" si="49"/>
        <v>2.811275779096559</v>
      </c>
      <c r="ADP63" s="8">
        <f t="shared" si="49"/>
        <v>2.8049447860420336</v>
      </c>
      <c r="ADQ63" s="8">
        <f t="shared" si="49"/>
        <v>2.7986280503838667</v>
      </c>
      <c r="ADR63" s="8">
        <f t="shared" si="49"/>
        <v>2.792325540014402</v>
      </c>
      <c r="ADS63" s="8">
        <f t="shared" si="49"/>
        <v>2.7860372228982895</v>
      </c>
      <c r="ADT63" s="8">
        <f t="shared" si="49"/>
        <v>2.7797630670723223</v>
      </c>
      <c r="ADU63" s="8">
        <f t="shared" si="49"/>
        <v>2.7735030406452754</v>
      </c>
      <c r="ADV63" s="8">
        <f t="shared" si="49"/>
        <v>2.767257111797742</v>
      </c>
      <c r="ADW63" s="8">
        <f t="shared" si="49"/>
        <v>2.7610252487819733</v>
      </c>
      <c r="ADX63" s="8">
        <f t="shared" si="49"/>
        <v>2.7548074199217161</v>
      </c>
      <c r="ADY63" s="8">
        <f t="shared" si="49"/>
        <v>2.7486035936120521</v>
      </c>
      <c r="ADZ63" s="8">
        <f t="shared" si="49"/>
        <v>2.7424137383192377</v>
      </c>
      <c r="AEA63" s="8">
        <f t="shared" si="49"/>
        <v>2.7362378225805428</v>
      </c>
      <c r="AEB63" s="8">
        <f t="shared" si="49"/>
        <v>2.7300758150040911</v>
      </c>
      <c r="AEC63" s="8">
        <f t="shared" si="49"/>
        <v>2.7239276842687019</v>
      </c>
      <c r="AED63" s="8">
        <f t="shared" si="49"/>
        <v>2.7177933991237286</v>
      </c>
      <c r="AEE63" s="8">
        <f t="shared" si="49"/>
        <v>2.7116729283889018</v>
      </c>
      <c r="AEF63" s="8">
        <f t="shared" si="49"/>
        <v>2.7055662409541701</v>
      </c>
      <c r="AEG63" s="8">
        <f t="shared" si="49"/>
        <v>2.699473305779541</v>
      </c>
      <c r="AEH63" s="8">
        <f t="shared" si="49"/>
        <v>2.6933940918949255</v>
      </c>
      <c r="AEI63" s="8">
        <f t="shared" si="49"/>
        <v>2.6873285683999781</v>
      </c>
      <c r="AEJ63" s="8">
        <f t="shared" si="49"/>
        <v>2.6812767044639414</v>
      </c>
      <c r="AEK63" s="8">
        <f t="shared" si="49"/>
        <v>2.6752384693254885</v>
      </c>
      <c r="AEL63" s="8">
        <f t="shared" si="49"/>
        <v>2.6692138322925674</v>
      </c>
      <c r="AEM63" s="8">
        <f t="shared" si="49"/>
        <v>2.6632027627422445</v>
      </c>
      <c r="AEN63" s="8">
        <f t="shared" si="49"/>
        <v>2.6572052301205491</v>
      </c>
      <c r="AEO63" s="8">
        <f t="shared" si="49"/>
        <v>2.6512212039423178</v>
      </c>
      <c r="AEP63" s="8">
        <f t="shared" si="49"/>
        <v>2.6452506537910394</v>
      </c>
      <c r="AEQ63" s="8">
        <f t="shared" si="49"/>
        <v>2.639293549318702</v>
      </c>
      <c r="AER63" s="8">
        <f t="shared" si="49"/>
        <v>2.633349860245636</v>
      </c>
      <c r="AES63" s="8">
        <f t="shared" si="49"/>
        <v>2.6274195563603628</v>
      </c>
      <c r="AET63" s="8">
        <f t="shared" si="49"/>
        <v>2.6215026075194392</v>
      </c>
      <c r="AEU63" s="8">
        <f t="shared" si="49"/>
        <v>2.6155989836473053</v>
      </c>
      <c r="AEV63" s="8">
        <f t="shared" si="49"/>
        <v>2.6097086547361315</v>
      </c>
      <c r="AEW63" s="8">
        <f t="shared" si="49"/>
        <v>2.6038315908456657</v>
      </c>
      <c r="AEX63" s="8">
        <f t="shared" si="49"/>
        <v>2.5979677621030812</v>
      </c>
      <c r="AEY63" s="8">
        <f t="shared" si="49"/>
        <v>2.5921171387028248</v>
      </c>
      <c r="AEZ63" s="8">
        <f t="shared" si="49"/>
        <v>2.586279690906466</v>
      </c>
      <c r="AFA63" s="8">
        <f t="shared" si="49"/>
        <v>2.5804553890425446</v>
      </c>
      <c r="AFB63" s="8">
        <f t="shared" si="49"/>
        <v>2.5746442035064208</v>
      </c>
      <c r="AFC63" s="8">
        <f t="shared" si="49"/>
        <v>2.5688461047601243</v>
      </c>
      <c r="AFD63" s="8">
        <f t="shared" ref="AFD63:AHO63" si="50">AFC63*(1-$C$53)</f>
        <v>2.5630610633322046</v>
      </c>
      <c r="AFE63" s="8">
        <f t="shared" si="50"/>
        <v>2.5572890498175802</v>
      </c>
      <c r="AFF63" s="8">
        <f t="shared" si="50"/>
        <v>2.5515300348773908</v>
      </c>
      <c r="AFG63" s="8">
        <f t="shared" si="50"/>
        <v>2.545783989238847</v>
      </c>
      <c r="AFH63" s="8">
        <f t="shared" si="50"/>
        <v>2.540050883695081</v>
      </c>
      <c r="AFI63" s="8">
        <f t="shared" si="50"/>
        <v>2.5343306891049995</v>
      </c>
      <c r="AFJ63" s="8">
        <f t="shared" si="50"/>
        <v>2.5286233763931349</v>
      </c>
      <c r="AFK63" s="8">
        <f t="shared" si="50"/>
        <v>2.5229289165494975</v>
      </c>
      <c r="AFL63" s="8">
        <f t="shared" si="50"/>
        <v>2.5172472806294279</v>
      </c>
      <c r="AFM63" s="8">
        <f t="shared" si="50"/>
        <v>2.5115784397534502</v>
      </c>
      <c r="AFN63" s="8">
        <f t="shared" si="50"/>
        <v>2.5059223651071254</v>
      </c>
      <c r="AFO63" s="8">
        <f t="shared" si="50"/>
        <v>2.5002790279409042</v>
      </c>
      <c r="AFP63" s="8">
        <f t="shared" si="50"/>
        <v>2.4946483995699813</v>
      </c>
      <c r="AFQ63" s="8">
        <f t="shared" si="50"/>
        <v>2.4890304513741497</v>
      </c>
      <c r="AFR63" s="8">
        <f t="shared" si="50"/>
        <v>2.4834251547976551</v>
      </c>
      <c r="AFS63" s="8">
        <f t="shared" si="50"/>
        <v>2.4778324813490507</v>
      </c>
      <c r="AFT63" s="8">
        <f t="shared" si="50"/>
        <v>2.4722524026010526</v>
      </c>
      <c r="AFU63" s="8">
        <f t="shared" si="50"/>
        <v>2.4666848901903951</v>
      </c>
      <c r="AFV63" s="8">
        <f t="shared" si="50"/>
        <v>2.4611299158176863</v>
      </c>
      <c r="AFW63" s="8">
        <f t="shared" si="50"/>
        <v>2.4555874512472649</v>
      </c>
      <c r="AFX63" s="8">
        <f t="shared" si="50"/>
        <v>2.450057468307056</v>
      </c>
      <c r="AFY63" s="8">
        <f t="shared" si="50"/>
        <v>2.4445399388884286</v>
      </c>
      <c r="AFZ63" s="8">
        <f t="shared" si="50"/>
        <v>2.4390348349460518</v>
      </c>
      <c r="AGA63" s="8">
        <f t="shared" si="50"/>
        <v>2.433542128497753</v>
      </c>
      <c r="AGB63" s="8">
        <f t="shared" si="50"/>
        <v>2.4280617916243759</v>
      </c>
      <c r="AGC63" s="8">
        <f t="shared" si="50"/>
        <v>2.4225937964696378</v>
      </c>
      <c r="AGD63" s="8">
        <f t="shared" si="50"/>
        <v>2.4171381152399882</v>
      </c>
      <c r="AGE63" s="8">
        <f t="shared" si="50"/>
        <v>2.4116947202044678</v>
      </c>
      <c r="AGF63" s="8">
        <f t="shared" si="50"/>
        <v>2.4062635836945674</v>
      </c>
      <c r="AGG63" s="8">
        <f t="shared" si="50"/>
        <v>2.4008446781040873</v>
      </c>
      <c r="AGH63" s="8">
        <f t="shared" si="50"/>
        <v>2.395437975888997</v>
      </c>
      <c r="AGI63" s="8">
        <f t="shared" si="50"/>
        <v>2.3900434495672949</v>
      </c>
      <c r="AGJ63" s="8">
        <f t="shared" si="50"/>
        <v>2.3846610717188694</v>
      </c>
      <c r="AGK63" s="8">
        <f t="shared" si="50"/>
        <v>2.3792908149853584</v>
      </c>
      <c r="AGL63" s="8">
        <f t="shared" si="50"/>
        <v>2.3739326520700113</v>
      </c>
      <c r="AGM63" s="8">
        <f t="shared" si="50"/>
        <v>2.3685865557375494</v>
      </c>
      <c r="AGN63" s="8">
        <f t="shared" si="50"/>
        <v>2.3632524988140284</v>
      </c>
      <c r="AGO63" s="8">
        <f t="shared" si="50"/>
        <v>2.357930454186699</v>
      </c>
      <c r="AGP63" s="8">
        <f t="shared" si="50"/>
        <v>2.3526203948038704</v>
      </c>
      <c r="AGQ63" s="8">
        <f t="shared" si="50"/>
        <v>2.3473222936747722</v>
      </c>
      <c r="AGR63" s="8">
        <f t="shared" si="50"/>
        <v>2.3420361238694167</v>
      </c>
      <c r="AGS63" s="8">
        <f t="shared" si="50"/>
        <v>2.3367618585184626</v>
      </c>
      <c r="AGT63" s="8">
        <f t="shared" si="50"/>
        <v>2.3314994708130792</v>
      </c>
      <c r="AGU63" s="8">
        <f t="shared" si="50"/>
        <v>2.3262489340048083</v>
      </c>
      <c r="AGV63" s="8">
        <f t="shared" si="50"/>
        <v>2.3210102214054293</v>
      </c>
      <c r="AGW63" s="8">
        <f t="shared" si="50"/>
        <v>2.3157833063868241</v>
      </c>
      <c r="AGX63" s="8">
        <f t="shared" si="50"/>
        <v>2.3105681623808407</v>
      </c>
      <c r="AGY63" s="8">
        <f t="shared" si="50"/>
        <v>2.3053647628791589</v>
      </c>
      <c r="AGZ63" s="8">
        <f t="shared" si="50"/>
        <v>2.3001730814331549</v>
      </c>
      <c r="AHA63" s="8">
        <f t="shared" si="50"/>
        <v>2.2949930916537675</v>
      </c>
      <c r="AHB63" s="8">
        <f t="shared" si="50"/>
        <v>2.2898247672113632</v>
      </c>
      <c r="AHC63" s="8">
        <f t="shared" si="50"/>
        <v>2.2846680818356031</v>
      </c>
      <c r="AHD63" s="8">
        <f t="shared" si="50"/>
        <v>2.2795230093153092</v>
      </c>
      <c r="AHE63" s="8">
        <f t="shared" si="50"/>
        <v>2.2743895234983311</v>
      </c>
      <c r="AHF63" s="8">
        <f t="shared" si="50"/>
        <v>2.269267598291413</v>
      </c>
      <c r="AHG63" s="8">
        <f t="shared" si="50"/>
        <v>2.2641572076600607</v>
      </c>
      <c r="AHH63" s="8">
        <f t="shared" si="50"/>
        <v>2.25905832562841</v>
      </c>
      <c r="AHI63" s="8">
        <f t="shared" si="50"/>
        <v>2.2539709262790946</v>
      </c>
      <c r="AHJ63" s="8">
        <f t="shared" si="50"/>
        <v>2.248894983753114</v>
      </c>
      <c r="AHK63" s="8">
        <f t="shared" si="50"/>
        <v>2.243830472249702</v>
      </c>
      <c r="AHL63" s="8">
        <f t="shared" si="50"/>
        <v>2.2387773660261958</v>
      </c>
      <c r="AHM63" s="8">
        <f t="shared" si="50"/>
        <v>2.2337356393979046</v>
      </c>
      <c r="AHN63" s="8">
        <f t="shared" si="50"/>
        <v>2.2287052667379803</v>
      </c>
      <c r="AHO63" s="8">
        <f t="shared" si="50"/>
        <v>2.2236862224772862</v>
      </c>
      <c r="AHP63" s="8">
        <f t="shared" ref="AHP63:AKA63" si="51">AHO63*(1-$C$53)</f>
        <v>2.2186784811042672</v>
      </c>
      <c r="AHQ63" s="8">
        <f t="shared" si="51"/>
        <v>2.2136820171648202</v>
      </c>
      <c r="AHR63" s="8">
        <f t="shared" si="51"/>
        <v>2.2086968052621647</v>
      </c>
      <c r="AHS63" s="8">
        <f t="shared" si="51"/>
        <v>2.203722820056714</v>
      </c>
      <c r="AHT63" s="8">
        <f t="shared" si="51"/>
        <v>2.1987600362659463</v>
      </c>
      <c r="AHU63" s="8">
        <f t="shared" si="51"/>
        <v>2.1938084286642754</v>
      </c>
      <c r="AHV63" s="8">
        <f t="shared" si="51"/>
        <v>2.1888679720829232</v>
      </c>
      <c r="AHW63" s="8">
        <f t="shared" si="51"/>
        <v>2.1839386414097923</v>
      </c>
      <c r="AHX63" s="8">
        <f t="shared" si="51"/>
        <v>2.1790204115893372</v>
      </c>
      <c r="AHY63" s="8">
        <f t="shared" si="51"/>
        <v>2.1741132576224378</v>
      </c>
      <c r="AHZ63" s="8">
        <f t="shared" si="51"/>
        <v>2.169217154566272</v>
      </c>
      <c r="AIA63" s="8">
        <f t="shared" si="51"/>
        <v>2.1643320775341888</v>
      </c>
      <c r="AIB63" s="8">
        <f t="shared" si="51"/>
        <v>2.1594580016955818</v>
      </c>
      <c r="AIC63" s="8">
        <f t="shared" si="51"/>
        <v>2.1545949022757633</v>
      </c>
      <c r="AID63" s="8">
        <f t="shared" si="51"/>
        <v>2.1497427545558381</v>
      </c>
      <c r="AIE63" s="8">
        <f t="shared" si="51"/>
        <v>2.1449015338725781</v>
      </c>
      <c r="AIF63" s="8">
        <f t="shared" si="51"/>
        <v>2.1400712156182968</v>
      </c>
      <c r="AIG63" s="8">
        <f t="shared" si="51"/>
        <v>2.1352517752407243</v>
      </c>
      <c r="AIH63" s="8">
        <f t="shared" si="51"/>
        <v>2.1304431882428823</v>
      </c>
      <c r="AII63" s="8">
        <f t="shared" si="51"/>
        <v>2.125645430182959</v>
      </c>
      <c r="AIJ63" s="8">
        <f t="shared" si="51"/>
        <v>2.1208584766741869</v>
      </c>
      <c r="AIK63" s="8">
        <f t="shared" si="51"/>
        <v>2.1160823033847165</v>
      </c>
      <c r="AIL63" s="8">
        <f t="shared" si="51"/>
        <v>2.111316886037494</v>
      </c>
      <c r="AIM63" s="8">
        <f t="shared" si="51"/>
        <v>2.1065622004101376</v>
      </c>
      <c r="AIN63" s="8">
        <f t="shared" si="51"/>
        <v>2.1018182223348139</v>
      </c>
      <c r="AIO63" s="8">
        <f t="shared" si="51"/>
        <v>2.0970849276981158</v>
      </c>
      <c r="AIP63" s="8">
        <f t="shared" si="51"/>
        <v>2.0923622924409395</v>
      </c>
      <c r="AIQ63" s="8">
        <f t="shared" si="51"/>
        <v>2.0876502925583624</v>
      </c>
      <c r="AIR63" s="8">
        <f t="shared" si="51"/>
        <v>2.082948904099521</v>
      </c>
      <c r="AIS63" s="8">
        <f t="shared" si="51"/>
        <v>2.0782581031674887</v>
      </c>
      <c r="AIT63" s="8">
        <f t="shared" si="51"/>
        <v>2.0735778659191553</v>
      </c>
      <c r="AIU63" s="8">
        <f t="shared" si="51"/>
        <v>2.0689081685651054</v>
      </c>
      <c r="AIV63" s="8">
        <f t="shared" si="51"/>
        <v>2.0642489873694969</v>
      </c>
      <c r="AIW63" s="8">
        <f t="shared" si="51"/>
        <v>2.0596002986499409</v>
      </c>
      <c r="AIX63" s="8">
        <f t="shared" si="51"/>
        <v>2.0549620787773812</v>
      </c>
      <c r="AIY63" s="8">
        <f t="shared" si="51"/>
        <v>2.0503343041759745</v>
      </c>
      <c r="AIZ63" s="8">
        <f t="shared" si="51"/>
        <v>2.0457169513229703</v>
      </c>
      <c r="AJA63" s="8">
        <f t="shared" si="51"/>
        <v>2.0411099967485908</v>
      </c>
      <c r="AJB63" s="8">
        <f t="shared" si="51"/>
        <v>2.0365134170359132</v>
      </c>
      <c r="AJC63" s="8">
        <f t="shared" si="51"/>
        <v>2.0319271888207484</v>
      </c>
      <c r="AJD63" s="8">
        <f t="shared" si="51"/>
        <v>2.0273512887915239</v>
      </c>
      <c r="AJE63" s="8">
        <f t="shared" si="51"/>
        <v>2.0227856936891655</v>
      </c>
      <c r="AJF63" s="8">
        <f t="shared" si="51"/>
        <v>2.0182303803069774</v>
      </c>
      <c r="AJG63" s="8">
        <f t="shared" si="51"/>
        <v>2.0136853254905263</v>
      </c>
      <c r="AJH63" s="8">
        <f t="shared" si="51"/>
        <v>2.0091505061375217</v>
      </c>
      <c r="AJI63" s="8">
        <f t="shared" si="51"/>
        <v>2.0046258991976997</v>
      </c>
      <c r="AJJ63" s="8">
        <f t="shared" si="51"/>
        <v>2.0001114816727066</v>
      </c>
      <c r="AJK63" s="8">
        <f t="shared" si="51"/>
        <v>1.9956072306159796</v>
      </c>
      <c r="AJL63" s="8">
        <f t="shared" si="51"/>
        <v>1.9911131231326322</v>
      </c>
      <c r="AJM63" s="8">
        <f t="shared" si="51"/>
        <v>1.9866291363793376</v>
      </c>
      <c r="AJN63" s="8">
        <f t="shared" si="51"/>
        <v>1.9821552475642112</v>
      </c>
      <c r="AJO63" s="8">
        <f t="shared" si="51"/>
        <v>1.9776914339466967</v>
      </c>
      <c r="AJP63" s="8">
        <f t="shared" si="51"/>
        <v>1.9732376728374486</v>
      </c>
      <c r="AJQ63" s="8">
        <f t="shared" si="51"/>
        <v>1.9687939415982185</v>
      </c>
      <c r="AJR63" s="8">
        <f t="shared" si="51"/>
        <v>1.9643602176417392</v>
      </c>
      <c r="AJS63" s="8">
        <f t="shared" si="51"/>
        <v>1.95993647843161</v>
      </c>
      <c r="AJT63" s="8">
        <f t="shared" si="51"/>
        <v>1.9555227014821819</v>
      </c>
      <c r="AJU63" s="8">
        <f t="shared" si="51"/>
        <v>1.9511188643584438</v>
      </c>
      <c r="AJV63" s="8">
        <f t="shared" si="51"/>
        <v>1.9467249446759085</v>
      </c>
      <c r="AJW63" s="8">
        <f t="shared" si="51"/>
        <v>1.9423409201004982</v>
      </c>
      <c r="AJX63" s="8">
        <f t="shared" si="51"/>
        <v>1.9379667683484318</v>
      </c>
      <c r="AJY63" s="8">
        <f t="shared" si="51"/>
        <v>1.9336024671861112</v>
      </c>
      <c r="AJZ63" s="8">
        <f t="shared" si="51"/>
        <v>1.9292479944300081</v>
      </c>
      <c r="AKA63" s="8">
        <f t="shared" si="51"/>
        <v>1.9249033279465515</v>
      </c>
      <c r="AKB63" s="8">
        <f t="shared" ref="AKB63:ALO63" si="52">AKA63*(1-$C$53)</f>
        <v>1.9205684456520158</v>
      </c>
      <c r="AKC63" s="8">
        <f t="shared" si="52"/>
        <v>1.9162433255124074</v>
      </c>
      <c r="AKD63" s="8">
        <f t="shared" si="52"/>
        <v>1.9119279455433533</v>
      </c>
      <c r="AKE63" s="8">
        <f t="shared" si="52"/>
        <v>1.9076222838099897</v>
      </c>
      <c r="AKF63" s="8">
        <f t="shared" si="52"/>
        <v>1.9033263184268494</v>
      </c>
      <c r="AKG63" s="8">
        <f t="shared" si="52"/>
        <v>1.8990400275577521</v>
      </c>
      <c r="AKH63" s="8">
        <f t="shared" si="52"/>
        <v>1.8947633894156921</v>
      </c>
      <c r="AKI63" s="8">
        <f t="shared" si="52"/>
        <v>1.8904963822627279</v>
      </c>
      <c r="AKJ63" s="8">
        <f t="shared" si="52"/>
        <v>1.8862389844098721</v>
      </c>
      <c r="AKK63" s="8">
        <f t="shared" si="52"/>
        <v>1.881991174216981</v>
      </c>
      <c r="AKL63" s="8">
        <f t="shared" si="52"/>
        <v>1.8777529300926443</v>
      </c>
      <c r="AKM63" s="8">
        <f t="shared" si="52"/>
        <v>1.8735242304940756</v>
      </c>
      <c r="AKN63" s="8">
        <f t="shared" si="52"/>
        <v>1.8693050539270029</v>
      </c>
      <c r="AKO63" s="8">
        <f t="shared" si="52"/>
        <v>1.8650953789455591</v>
      </c>
      <c r="AKP63" s="8">
        <f t="shared" si="52"/>
        <v>1.8608951841521737</v>
      </c>
      <c r="AKQ63" s="8">
        <f t="shared" si="52"/>
        <v>1.8567044481974631</v>
      </c>
      <c r="AKR63" s="8">
        <f t="shared" si="52"/>
        <v>1.8525231497801222</v>
      </c>
      <c r="AKS63" s="8">
        <f t="shared" si="52"/>
        <v>1.8483512676468172</v>
      </c>
      <c r="AKT63" s="8">
        <f t="shared" si="52"/>
        <v>1.8441887805920765</v>
      </c>
      <c r="AKU63" s="8">
        <f t="shared" si="52"/>
        <v>1.840035667458183</v>
      </c>
      <c r="AKV63" s="8">
        <f t="shared" si="52"/>
        <v>1.8358919071350672</v>
      </c>
      <c r="AKW63" s="8">
        <f t="shared" si="52"/>
        <v>1.8317574785601991</v>
      </c>
      <c r="AKX63" s="8">
        <f t="shared" si="52"/>
        <v>1.8276323607184815</v>
      </c>
      <c r="AKY63" s="8">
        <f t="shared" si="52"/>
        <v>1.8235165326421434</v>
      </c>
      <c r="AKZ63" s="8">
        <f t="shared" si="52"/>
        <v>1.8194099734106333</v>
      </c>
      <c r="ALA63" s="8">
        <f t="shared" si="52"/>
        <v>1.8153126621505125</v>
      </c>
      <c r="ALB63" s="8">
        <f t="shared" si="52"/>
        <v>1.8112245780353495</v>
      </c>
      <c r="ALC63" s="8">
        <f t="shared" si="52"/>
        <v>1.8071457002856139</v>
      </c>
      <c r="ALD63" s="8">
        <f t="shared" si="52"/>
        <v>1.8030760081685706</v>
      </c>
      <c r="ALE63" s="8">
        <f t="shared" si="52"/>
        <v>1.7990154809981749</v>
      </c>
      <c r="ALF63" s="8">
        <f t="shared" si="52"/>
        <v>1.7949640981349668</v>
      </c>
      <c r="ALG63" s="8">
        <f t="shared" si="52"/>
        <v>1.7909218389859669</v>
      </c>
      <c r="ALH63" s="8">
        <f t="shared" si="52"/>
        <v>1.7868886830045705</v>
      </c>
      <c r="ALI63" s="8">
        <f t="shared" si="52"/>
        <v>1.7828646096904441</v>
      </c>
      <c r="ALJ63" s="8">
        <f t="shared" si="52"/>
        <v>1.7788495985894213</v>
      </c>
      <c r="ALK63" s="8">
        <f t="shared" si="52"/>
        <v>1.7748436292933978</v>
      </c>
      <c r="ALL63" s="8">
        <f t="shared" si="52"/>
        <v>1.7708466814402291</v>
      </c>
      <c r="ALM63" s="8">
        <f t="shared" si="52"/>
        <v>1.7668587347136255</v>
      </c>
      <c r="ALN63" s="8">
        <f t="shared" si="52"/>
        <v>1.7628797688430504</v>
      </c>
      <c r="ALO63" s="8">
        <f t="shared" si="52"/>
        <v>1.7589097636036157</v>
      </c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</row>
    <row r="64" spans="1:1103" ht="15.75" customHeight="1" x14ac:dyDescent="0.2">
      <c r="A64" s="6"/>
      <c r="B64" s="6" t="s">
        <v>37</v>
      </c>
      <c r="C64" s="8">
        <f t="shared" ref="C64:BN64" si="53">C63/(1+$C$51)^C61</f>
        <v>16.435294117647054</v>
      </c>
      <c r="D64" s="8">
        <f t="shared" si="53"/>
        <v>16.076746897347167</v>
      </c>
      <c r="E64" s="8">
        <f t="shared" si="53"/>
        <v>15.726021630719943</v>
      </c>
      <c r="F64" s="8">
        <f t="shared" si="53"/>
        <v>15.382947676478</v>
      </c>
      <c r="G64" s="8">
        <f t="shared" si="53"/>
        <v>15.047358115990756</v>
      </c>
      <c r="H64" s="8">
        <f t="shared" si="53"/>
        <v>14.719089672072103</v>
      </c>
      <c r="I64" s="8">
        <f t="shared" si="53"/>
        <v>14.397982629539804</v>
      </c>
      <c r="J64" s="8">
        <f t="shared" si="53"/>
        <v>14.08388075750792</v>
      </c>
      <c r="K64" s="8">
        <f t="shared" si="53"/>
        <v>13.776631233374522</v>
      </c>
      <c r="L64" s="8">
        <f t="shared" si="53"/>
        <v>13.476084568467609</v>
      </c>
      <c r="M64" s="8">
        <f t="shared" si="53"/>
        <v>13.18209453531316</v>
      </c>
      <c r="N64" s="8">
        <f t="shared" si="53"/>
        <v>12.894518096489836</v>
      </c>
      <c r="O64" s="8">
        <f t="shared" si="53"/>
        <v>12.613215335035827</v>
      </c>
      <c r="P64" s="8">
        <f t="shared" si="53"/>
        <v>12.338049386373847</v>
      </c>
      <c r="Q64" s="8">
        <f t="shared" si="53"/>
        <v>12.068886371721309</v>
      </c>
      <c r="R64" s="8">
        <f t="shared" si="53"/>
        <v>11.805595332953127</v>
      </c>
      <c r="S64" s="8">
        <f t="shared" si="53"/>
        <v>11.548048168885602</v>
      </c>
      <c r="T64" s="8">
        <f t="shared" si="53"/>
        <v>11.296119572950268</v>
      </c>
      <c r="U64" s="8">
        <f t="shared" si="53"/>
        <v>11.049686972227434</v>
      </c>
      <c r="V64" s="8">
        <f t="shared" si="53"/>
        <v>10.808630467809779</v>
      </c>
      <c r="W64" s="8">
        <f t="shared" si="53"/>
        <v>10.572832776466933</v>
      </c>
      <c r="X64" s="8">
        <f t="shared" si="53"/>
        <v>10.342179173582675</v>
      </c>
      <c r="Y64" s="8">
        <f t="shared" si="53"/>
        <v>10.116557437337029</v>
      </c>
      <c r="Z64" s="8">
        <f t="shared" si="53"/>
        <v>9.8958577941060231</v>
      </c>
      <c r="AA64" s="8">
        <f t="shared" si="53"/>
        <v>9.679972865052644</v>
      </c>
      <c r="AB64" s="8">
        <f t="shared" si="53"/>
        <v>9.4687976138828862</v>
      </c>
      <c r="AC64" s="8">
        <f t="shared" si="53"/>
        <v>9.2622292957415908</v>
      </c>
      <c r="AD64" s="8">
        <f t="shared" si="53"/>
        <v>9.0601674072231173</v>
      </c>
      <c r="AE64" s="8">
        <f t="shared" si="53"/>
        <v>8.8625136374726008</v>
      </c>
      <c r="AF64" s="8">
        <f t="shared" si="53"/>
        <v>8.6691718203539327</v>
      </c>
      <c r="AG64" s="8">
        <f t="shared" si="53"/>
        <v>8.4800478876612715</v>
      </c>
      <c r="AH64" s="8">
        <f t="shared" si="53"/>
        <v>8.2950498233512313</v>
      </c>
      <c r="AI64" s="8">
        <f t="shared" si="53"/>
        <v>8.1140876187735724</v>
      </c>
      <c r="AJ64" s="8">
        <f t="shared" si="53"/>
        <v>7.9370732288785248</v>
      </c>
      <c r="AK64" s="8">
        <f t="shared" si="53"/>
        <v>7.7639205293794999</v>
      </c>
      <c r="AL64" s="8">
        <f t="shared" si="53"/>
        <v>7.594545274850331</v>
      </c>
      <c r="AM64" s="8">
        <f t="shared" si="53"/>
        <v>7.4288650577366333</v>
      </c>
      <c r="AN64" s="8">
        <f t="shared" si="53"/>
        <v>7.2667992682613827</v>
      </c>
      <c r="AO64" s="8">
        <f t="shared" si="53"/>
        <v>7.1082690552051568</v>
      </c>
      <c r="AP64" s="8">
        <f t="shared" si="53"/>
        <v>6.9531972875419932</v>
      </c>
      <c r="AQ64" s="8">
        <f t="shared" si="53"/>
        <v>6.8015085169122047</v>
      </c>
      <c r="AR64" s="8">
        <f t="shared" si="53"/>
        <v>6.6531289409138417</v>
      </c>
      <c r="AS64" s="8">
        <f t="shared" si="53"/>
        <v>6.507986367195004</v>
      </c>
      <c r="AT64" s="8">
        <f t="shared" si="53"/>
        <v>6.36601017832949</v>
      </c>
      <c r="AU64" s="8">
        <f t="shared" si="53"/>
        <v>6.2271312974587172</v>
      </c>
      <c r="AV64" s="8">
        <f t="shared" si="53"/>
        <v>6.0912821546831761</v>
      </c>
      <c r="AW64" s="8">
        <f t="shared" si="53"/>
        <v>5.9583966541870899</v>
      </c>
      <c r="AX64" s="8">
        <f t="shared" si="53"/>
        <v>5.8284101420802541</v>
      </c>
      <c r="AY64" s="8">
        <f t="shared" si="53"/>
        <v>5.7012593749414595</v>
      </c>
      <c r="AZ64" s="8">
        <f t="shared" si="53"/>
        <v>5.5768824890481286</v>
      </c>
      <c r="BA64" s="8">
        <f t="shared" si="53"/>
        <v>5.4552189702772473</v>
      </c>
      <c r="BB64" s="8">
        <f t="shared" si="53"/>
        <v>5.3362096246629234</v>
      </c>
      <c r="BC64" s="8">
        <f t="shared" si="53"/>
        <v>5.2197965495962579</v>
      </c>
      <c r="BD64" s="8">
        <f t="shared" si="53"/>
        <v>5.1059231056534964</v>
      </c>
      <c r="BE64" s="8">
        <f t="shared" si="53"/>
        <v>4.9945338890387907</v>
      </c>
      <c r="BF64" s="8">
        <f t="shared" si="53"/>
        <v>4.8855747046281124</v>
      </c>
      <c r="BG64" s="8">
        <f t="shared" si="53"/>
        <v>4.7789925396012647</v>
      </c>
      <c r="BH64" s="8">
        <f t="shared" si="53"/>
        <v>4.6747355376490995</v>
      </c>
      <c r="BI64" s="8">
        <f t="shared" si="53"/>
        <v>4.5727529737434454</v>
      </c>
      <c r="BJ64" s="8">
        <f t="shared" si="53"/>
        <v>4.4729952294574256</v>
      </c>
      <c r="BK64" s="8">
        <f t="shared" si="53"/>
        <v>4.3754137688242043</v>
      </c>
      <c r="BL64" s="8">
        <f t="shared" si="53"/>
        <v>4.2799611147223642</v>
      </c>
      <c r="BM64" s="8">
        <f t="shared" si="53"/>
        <v>4.1865908257764808</v>
      </c>
      <c r="BN64" s="8">
        <f t="shared" si="53"/>
        <v>4.095257473761599</v>
      </c>
      <c r="BO64" s="8">
        <f t="shared" ref="BO64:DZ64" si="54">BO63/(1+$C$51)^BO61</f>
        <v>4.0059166215006741</v>
      </c>
      <c r="BP64" s="8">
        <f t="shared" si="54"/>
        <v>3.9185248012441716</v>
      </c>
      <c r="BQ64" s="8">
        <f t="shared" si="54"/>
        <v>3.8330394935213423</v>
      </c>
      <c r="BR64" s="8">
        <f t="shared" si="54"/>
        <v>3.749419106452875</v>
      </c>
      <c r="BS64" s="8">
        <f t="shared" si="54"/>
        <v>3.6676229555148461</v>
      </c>
      <c r="BT64" s="8">
        <f t="shared" si="54"/>
        <v>3.5876112437441434</v>
      </c>
      <c r="BU64" s="8">
        <f t="shared" si="54"/>
        <v>3.5093450423757173</v>
      </c>
      <c r="BV64" s="8">
        <f t="shared" si="54"/>
        <v>3.4327862719022422</v>
      </c>
      <c r="BW64" s="8">
        <f t="shared" si="54"/>
        <v>3.3578976835469794</v>
      </c>
      <c r="BX64" s="8">
        <f t="shared" si="54"/>
        <v>3.2846428411408146</v>
      </c>
      <c r="BY64" s="8">
        <f t="shared" si="54"/>
        <v>3.2129861033946727</v>
      </c>
      <c r="BZ64" s="8">
        <f t="shared" si="54"/>
        <v>3.1428926065586542</v>
      </c>
      <c r="CA64" s="8">
        <f t="shared" si="54"/>
        <v>3.0743282474594942</v>
      </c>
      <c r="CB64" s="8">
        <f t="shared" si="54"/>
        <v>3.007259666908054</v>
      </c>
      <c r="CC64" s="8">
        <f t="shared" si="54"/>
        <v>2.9416542334688018</v>
      </c>
      <c r="CD64" s="8">
        <f t="shared" si="54"/>
        <v>2.8774800275833621</v>
      </c>
      <c r="CE64" s="8">
        <f t="shared" si="54"/>
        <v>2.8147058260404361</v>
      </c>
      <c r="CF64" s="8">
        <f t="shared" si="54"/>
        <v>2.7533010867845027</v>
      </c>
      <c r="CG64" s="8">
        <f t="shared" si="54"/>
        <v>2.6932359340559451</v>
      </c>
      <c r="CH64" s="8">
        <f t="shared" si="54"/>
        <v>2.6344811438553437</v>
      </c>
      <c r="CI64" s="8">
        <f t="shared" si="54"/>
        <v>2.5770081297248839</v>
      </c>
      <c r="CJ64" s="8">
        <f t="shared" si="54"/>
        <v>2.5207889288399441</v>
      </c>
      <c r="CK64" s="8">
        <f t="shared" si="54"/>
        <v>2.4657961884041146</v>
      </c>
      <c r="CL64" s="8">
        <f t="shared" si="54"/>
        <v>2.4120031523410081</v>
      </c>
      <c r="CM64" s="8">
        <f t="shared" si="54"/>
        <v>2.3593836482764079</v>
      </c>
      <c r="CN64" s="8">
        <f t="shared" si="54"/>
        <v>2.3079120748044013</v>
      </c>
      <c r="CO64" s="8">
        <f t="shared" si="54"/>
        <v>2.2575633890313154</v>
      </c>
      <c r="CP64" s="8">
        <f t="shared" si="54"/>
        <v>2.2083130943913889</v>
      </c>
      <c r="CQ64" s="8">
        <f t="shared" si="54"/>
        <v>2.1601372287282543</v>
      </c>
      <c r="CR64" s="8">
        <f t="shared" si="54"/>
        <v>2.1130123526364297</v>
      </c>
      <c r="CS64" s="8">
        <f t="shared" si="54"/>
        <v>2.0669155380571498</v>
      </c>
      <c r="CT64" s="8">
        <f t="shared" si="54"/>
        <v>2.021824357122985</v>
      </c>
      <c r="CU64" s="8">
        <f t="shared" si="54"/>
        <v>1.9777168712458275</v>
      </c>
      <c r="CV64" s="8">
        <f t="shared" si="54"/>
        <v>1.9345716204429235</v>
      </c>
      <c r="CW64" s="8">
        <f t="shared" si="54"/>
        <v>1.8923676128957705</v>
      </c>
      <c r="CX64" s="8">
        <f t="shared" si="54"/>
        <v>1.8510843147367935</v>
      </c>
      <c r="CY64" s="8">
        <f t="shared" si="54"/>
        <v>1.8107016400588292</v>
      </c>
      <c r="CZ64" s="8">
        <f t="shared" si="54"/>
        <v>1.7711999411425654</v>
      </c>
      <c r="DA64" s="8">
        <f t="shared" si="54"/>
        <v>1.7325599988971696</v>
      </c>
      <c r="DB64" s="8">
        <f t="shared" si="54"/>
        <v>1.6947630135094633</v>
      </c>
      <c r="DC64" s="8">
        <f t="shared" si="54"/>
        <v>1.6577905952970982</v>
      </c>
      <c r="DD64" s="8">
        <f t="shared" si="54"/>
        <v>1.6216247557612637</v>
      </c>
      <c r="DE64" s="8">
        <f t="shared" si="54"/>
        <v>1.5862478988345974</v>
      </c>
      <c r="DF64" s="8">
        <f t="shared" si="54"/>
        <v>1.5516428123200212</v>
      </c>
      <c r="DG64" s="8">
        <f t="shared" si="54"/>
        <v>1.5177926595163496</v>
      </c>
      <c r="DH64" s="8">
        <f t="shared" si="54"/>
        <v>1.4846809710265869</v>
      </c>
      <c r="DI64" s="8">
        <f t="shared" si="54"/>
        <v>1.4522916367449368</v>
      </c>
      <c r="DJ64" s="8">
        <f t="shared" si="54"/>
        <v>1.4206088980186145</v>
      </c>
      <c r="DK64" s="8">
        <f t="shared" si="54"/>
        <v>1.3896173399806633</v>
      </c>
      <c r="DL64" s="8">
        <f t="shared" si="54"/>
        <v>1.3593018840500262</v>
      </c>
      <c r="DM64" s="8">
        <f t="shared" si="54"/>
        <v>1.3296477805952407</v>
      </c>
      <c r="DN64" s="8">
        <f t="shared" si="54"/>
        <v>1.3006406017581764</v>
      </c>
      <c r="DO64" s="8">
        <f t="shared" si="54"/>
        <v>1.2722662344343307</v>
      </c>
      <c r="DP64" s="8">
        <f t="shared" si="54"/>
        <v>1.2445108734062591</v>
      </c>
      <c r="DQ64" s="8">
        <f t="shared" si="54"/>
        <v>1.2173610146268123</v>
      </c>
      <c r="DR64" s="8">
        <f t="shared" si="54"/>
        <v>1.1908034486488948</v>
      </c>
      <c r="DS64" s="8">
        <f t="shared" si="54"/>
        <v>1.164825254198566</v>
      </c>
      <c r="DT64" s="8">
        <f t="shared" si="54"/>
        <v>1.139413791888344</v>
      </c>
      <c r="DU64" s="8">
        <f t="shared" si="54"/>
        <v>1.1145566980676582</v>
      </c>
      <c r="DV64" s="8">
        <f t="shared" si="54"/>
        <v>1.0902418788074604</v>
      </c>
      <c r="DW64" s="8">
        <f t="shared" si="54"/>
        <v>1.0664575040160647</v>
      </c>
      <c r="DX64" s="8">
        <f t="shared" si="54"/>
        <v>1.0431920016833534</v>
      </c>
      <c r="DY64" s="8">
        <f t="shared" si="54"/>
        <v>1.0204340522505517</v>
      </c>
      <c r="DZ64" s="8">
        <f t="shared" si="54"/>
        <v>0.99817258310282664</v>
      </c>
      <c r="EA64" s="8">
        <f t="shared" ref="EA64:GL64" si="55">EA63/(1+$C$51)^EA61</f>
        <v>0.97639676318203839</v>
      </c>
      <c r="EB64" s="8">
        <f t="shared" si="55"/>
        <v>0.95509599771701204</v>
      </c>
      <c r="EC64" s="8">
        <f t="shared" si="55"/>
        <v>0.93425992306877792</v>
      </c>
      <c r="ED64" s="8">
        <f t="shared" si="55"/>
        <v>0.91387840168826173</v>
      </c>
      <c r="EE64" s="8">
        <f t="shared" si="55"/>
        <v>0.89394151718398007</v>
      </c>
      <c r="EF64" s="8">
        <f t="shared" si="55"/>
        <v>0.87443956949733515</v>
      </c>
      <c r="EG64" s="8">
        <f t="shared" si="55"/>
        <v>0.85536307018316393</v>
      </c>
      <c r="EH64" s="8">
        <f t="shared" si="55"/>
        <v>0.83670273779324644</v>
      </c>
      <c r="EI64" s="8">
        <f t="shared" si="55"/>
        <v>0.81844949336052542</v>
      </c>
      <c r="EJ64" s="8">
        <f t="shared" si="55"/>
        <v>0.80059445598184065</v>
      </c>
      <c r="EK64" s="8">
        <f t="shared" si="55"/>
        <v>0.78312893849702903</v>
      </c>
      <c r="EL64" s="8">
        <f t="shared" si="55"/>
        <v>0.76604444326228782</v>
      </c>
      <c r="EM64" s="8">
        <f t="shared" si="55"/>
        <v>0.74933265801574633</v>
      </c>
      <c r="EN64" s="8">
        <f t="shared" si="55"/>
        <v>0.73298545183323005</v>
      </c>
      <c r="EO64" s="8">
        <f t="shared" si="55"/>
        <v>0.71699487117225669</v>
      </c>
      <c r="EP64" s="8">
        <f t="shared" si="55"/>
        <v>0.70135313600232996</v>
      </c>
      <c r="EQ64" s="8">
        <f t="shared" si="55"/>
        <v>0.68605263601965949</v>
      </c>
      <c r="ER64" s="8">
        <f t="shared" si="55"/>
        <v>0.67108592694445413</v>
      </c>
      <c r="ES64" s="8">
        <f t="shared" si="55"/>
        <v>0.65644572689899539</v>
      </c>
      <c r="ET64" s="8">
        <f t="shared" si="55"/>
        <v>0.64212491286472428</v>
      </c>
      <c r="EU64" s="8">
        <f t="shared" si="55"/>
        <v>0.62811651721662054</v>
      </c>
      <c r="EV64" s="8">
        <f t="shared" si="55"/>
        <v>0.61441372433318486</v>
      </c>
      <c r="EW64" s="8">
        <f t="shared" si="55"/>
        <v>0.60100986728037908</v>
      </c>
      <c r="EX64" s="8">
        <f t="shared" si="55"/>
        <v>0.58789842456790553</v>
      </c>
      <c r="EY64" s="8">
        <f t="shared" si="55"/>
        <v>0.57507301697625357</v>
      </c>
      <c r="EZ64" s="8">
        <f t="shared" si="55"/>
        <v>0.56252740445296368</v>
      </c>
      <c r="FA64" s="8">
        <f t="shared" si="55"/>
        <v>0.55025548307660355</v>
      </c>
      <c r="FB64" s="8">
        <f t="shared" si="55"/>
        <v>0.53825128208697537</v>
      </c>
      <c r="FC64" s="8">
        <f t="shared" si="55"/>
        <v>0.52650896098011335</v>
      </c>
      <c r="FD64" s="8">
        <f t="shared" si="55"/>
        <v>0.51502280666665301</v>
      </c>
      <c r="FE64" s="8">
        <f t="shared" si="55"/>
        <v>0.50378723069219589</v>
      </c>
      <c r="FF64" s="8">
        <f t="shared" si="55"/>
        <v>0.49279676651831072</v>
      </c>
      <c r="FG64" s="8">
        <f t="shared" si="55"/>
        <v>0.48204606686285439</v>
      </c>
      <c r="FH64" s="8">
        <f t="shared" si="55"/>
        <v>0.471529901098313</v>
      </c>
      <c r="FI64" s="8">
        <f t="shared" si="55"/>
        <v>0.46124315270690153</v>
      </c>
      <c r="FJ64" s="8">
        <f t="shared" si="55"/>
        <v>0.45118081679118205</v>
      </c>
      <c r="FK64" s="8">
        <f t="shared" si="55"/>
        <v>0.44133799763898846</v>
      </c>
      <c r="FL64" s="8">
        <f t="shared" si="55"/>
        <v>0.43170990634147588</v>
      </c>
      <c r="FM64" s="8">
        <f t="shared" si="55"/>
        <v>0.42229185846313239</v>
      </c>
      <c r="FN64" s="8">
        <f t="shared" si="55"/>
        <v>0.41307927176262088</v>
      </c>
      <c r="FO64" s="8">
        <f t="shared" si="55"/>
        <v>0.40406766396334459</v>
      </c>
      <c r="FP64" s="8">
        <f t="shared" si="55"/>
        <v>0.39525265057264625</v>
      </c>
      <c r="FQ64" s="8">
        <f t="shared" si="55"/>
        <v>0.38662994274858498</v>
      </c>
      <c r="FR64" s="8">
        <f t="shared" si="55"/>
        <v>0.3781953452132501</v>
      </c>
      <c r="FS64" s="8">
        <f t="shared" si="55"/>
        <v>0.36994475421159795</v>
      </c>
      <c r="FT64" s="8">
        <f t="shared" si="55"/>
        <v>0.361874155514817</v>
      </c>
      <c r="FU64" s="8">
        <f t="shared" si="55"/>
        <v>0.35397962246725273</v>
      </c>
      <c r="FV64" s="8">
        <f t="shared" si="55"/>
        <v>0.34625731407593763</v>
      </c>
      <c r="FW64" s="8">
        <f t="shared" si="55"/>
        <v>0.3387034731418026</v>
      </c>
      <c r="FX64" s="8">
        <f t="shared" si="55"/>
        <v>0.33131442443165415</v>
      </c>
      <c r="FY64" s="8">
        <f t="shared" si="55"/>
        <v>0.32408657289003345</v>
      </c>
      <c r="FZ64" s="8">
        <f t="shared" si="55"/>
        <v>0.3170164018900834</v>
      </c>
      <c r="GA64" s="8">
        <f t="shared" si="55"/>
        <v>0.31010047152257542</v>
      </c>
      <c r="GB64" s="8">
        <f t="shared" si="55"/>
        <v>0.30333541692226129</v>
      </c>
      <c r="GC64" s="8">
        <f t="shared" si="55"/>
        <v>0.29671794663073775</v>
      </c>
      <c r="GD64" s="8">
        <f t="shared" si="55"/>
        <v>0.29024484099502473</v>
      </c>
      <c r="GE64" s="8">
        <f t="shared" si="55"/>
        <v>0.28391295060108235</v>
      </c>
      <c r="GF64" s="8">
        <f t="shared" si="55"/>
        <v>0.2777191947414987</v>
      </c>
      <c r="GG64" s="8">
        <f t="shared" si="55"/>
        <v>0.27166055991660865</v>
      </c>
      <c r="GH64" s="8">
        <f t="shared" si="55"/>
        <v>0.26573409836831019</v>
      </c>
      <c r="GI64" s="8">
        <f t="shared" si="55"/>
        <v>0.25993692664586743</v>
      </c>
      <c r="GJ64" s="8">
        <f t="shared" si="55"/>
        <v>0.25426622420300088</v>
      </c>
      <c r="GK64" s="8">
        <f t="shared" si="55"/>
        <v>0.24871923202558407</v>
      </c>
      <c r="GL64" s="8">
        <f t="shared" si="55"/>
        <v>0.24329325128927687</v>
      </c>
      <c r="GM64" s="8">
        <f t="shared" ref="GM64:IX64" si="56">GM63/(1+$C$51)^GM61</f>
        <v>0.23798564204644454</v>
      </c>
      <c r="GN64" s="8">
        <f t="shared" si="56"/>
        <v>0.23279382194172149</v>
      </c>
      <c r="GO64" s="8">
        <f t="shared" si="56"/>
        <v>0.2277152649555968</v>
      </c>
      <c r="GP64" s="8">
        <f t="shared" si="56"/>
        <v>0.22274750017540865</v>
      </c>
      <c r="GQ64" s="8">
        <f t="shared" si="56"/>
        <v>0.21788811059315058</v>
      </c>
      <c r="GR64" s="8">
        <f t="shared" si="56"/>
        <v>0.21313473192950472</v>
      </c>
      <c r="GS64" s="8">
        <f t="shared" si="56"/>
        <v>0.20848505148352892</v>
      </c>
      <c r="GT64" s="8">
        <f t="shared" si="56"/>
        <v>0.20393680700743921</v>
      </c>
      <c r="GU64" s="8">
        <f t="shared" si="56"/>
        <v>0.19948778560593969</v>
      </c>
      <c r="GV64" s="8">
        <f t="shared" si="56"/>
        <v>0.19513582265956378</v>
      </c>
      <c r="GW64" s="8">
        <f t="shared" si="56"/>
        <v>0.1908788007715044</v>
      </c>
      <c r="GX64" s="8">
        <f t="shared" si="56"/>
        <v>0.18671464873741855</v>
      </c>
      <c r="GY64" s="8">
        <f t="shared" si="56"/>
        <v>0.18264134053770775</v>
      </c>
      <c r="GZ64" s="8">
        <f t="shared" si="56"/>
        <v>0.1786568943517812</v>
      </c>
      <c r="HA64" s="8">
        <f t="shared" si="56"/>
        <v>0.17475937159382451</v>
      </c>
      <c r="HB64" s="8">
        <f t="shared" si="56"/>
        <v>0.17094687596960315</v>
      </c>
      <c r="HC64" s="8">
        <f t="shared" si="56"/>
        <v>0.16721755255384274</v>
      </c>
      <c r="HD64" s="8">
        <f t="shared" si="56"/>
        <v>0.16356958688773676</v>
      </c>
      <c r="HE64" s="8">
        <f t="shared" si="56"/>
        <v>0.16000120409614271</v>
      </c>
      <c r="HF64" s="8">
        <f t="shared" si="56"/>
        <v>0.15651066802403746</v>
      </c>
      <c r="HG64" s="8">
        <f t="shared" si="56"/>
        <v>0.15309628039181108</v>
      </c>
      <c r="HH64" s="8">
        <f t="shared" si="56"/>
        <v>0.14975637996898891</v>
      </c>
      <c r="HI64" s="8">
        <f t="shared" si="56"/>
        <v>0.14648934176597919</v>
      </c>
      <c r="HJ64" s="8">
        <f t="shared" si="56"/>
        <v>0.14329357624345315</v>
      </c>
      <c r="HK64" s="8">
        <f t="shared" si="56"/>
        <v>0.14016752853897338</v>
      </c>
      <c r="HL64" s="8">
        <f t="shared" si="56"/>
        <v>0.13710967771049373</v>
      </c>
      <c r="HM64" s="8">
        <f t="shared" si="56"/>
        <v>0.13411853599636248</v>
      </c>
      <c r="HN64" s="8">
        <f t="shared" si="56"/>
        <v>0.13119264809146924</v>
      </c>
      <c r="HO64" s="8">
        <f t="shared" si="56"/>
        <v>0.1283305904391836</v>
      </c>
      <c r="HP64" s="8">
        <f t="shared" si="56"/>
        <v>0.12553097053873977</v>
      </c>
      <c r="HQ64" s="8">
        <f t="shared" si="56"/>
        <v>0.1227924262677319</v>
      </c>
      <c r="HR64" s="8">
        <f t="shared" si="56"/>
        <v>0.12011362521938916</v>
      </c>
      <c r="HS64" s="8">
        <f t="shared" si="56"/>
        <v>0.1174932640543089</v>
      </c>
      <c r="HT64" s="8">
        <f t="shared" si="56"/>
        <v>0.11493006786633198</v>
      </c>
      <c r="HU64" s="8">
        <f t="shared" si="56"/>
        <v>0.11242278956225193</v>
      </c>
      <c r="HV64" s="8">
        <f t="shared" si="56"/>
        <v>0.10997020925505661</v>
      </c>
      <c r="HW64" s="8">
        <f t="shared" si="56"/>
        <v>0.10757113367040609</v>
      </c>
      <c r="HX64" s="8">
        <f t="shared" si="56"/>
        <v>0.10522439556605916</v>
      </c>
      <c r="HY64" s="8">
        <f t="shared" si="56"/>
        <v>0.10292885316396513</v>
      </c>
      <c r="HZ64" s="8">
        <f t="shared" si="56"/>
        <v>0.10068338959474495</v>
      </c>
      <c r="IA64" s="8">
        <f t="shared" si="56"/>
        <v>9.8486912354291758E-2</v>
      </c>
      <c r="IB64" s="8">
        <f t="shared" si="56"/>
        <v>9.6338352772225383E-2</v>
      </c>
      <c r="IC64" s="8">
        <f t="shared" si="56"/>
        <v>9.4236665491943455E-2</v>
      </c>
      <c r="ID64" s="8">
        <f t="shared" si="56"/>
        <v>9.2180827962015266E-2</v>
      </c>
      <c r="IE64" s="8">
        <f t="shared" si="56"/>
        <v>9.0169839938671406E-2</v>
      </c>
      <c r="IF64" s="8">
        <f t="shared" si="56"/>
        <v>8.8202722999146568E-2</v>
      </c>
      <c r="IG64" s="8">
        <f t="shared" si="56"/>
        <v>8.6278520065639727E-2</v>
      </c>
      <c r="IH64" s="8">
        <f t="shared" si="56"/>
        <v>8.4396294939658695E-2</v>
      </c>
      <c r="II64" s="8">
        <f t="shared" si="56"/>
        <v>8.2555131846524119E-2</v>
      </c>
      <c r="IJ64" s="8">
        <f t="shared" si="56"/>
        <v>8.0754134989809545E-2</v>
      </c>
      <c r="IK64" s="8">
        <f t="shared" si="56"/>
        <v>7.8992428115502444E-2</v>
      </c>
      <c r="IL64" s="8">
        <f t="shared" si="56"/>
        <v>7.7269154085672864E-2</v>
      </c>
      <c r="IM64" s="8">
        <f t="shared" si="56"/>
        <v>7.5583474461443076E-2</v>
      </c>
      <c r="IN64" s="8">
        <f t="shared" si="56"/>
        <v>7.3934569095054803E-2</v>
      </c>
      <c r="IO64" s="8">
        <f t="shared" si="56"/>
        <v>7.232163573083604E-2</v>
      </c>
      <c r="IP64" s="8">
        <f t="shared" si="56"/>
        <v>7.0743889614872726E-2</v>
      </c>
      <c r="IQ64" s="8">
        <f t="shared" si="56"/>
        <v>6.9200563113196112E-2</v>
      </c>
      <c r="IR64" s="8">
        <f t="shared" si="56"/>
        <v>6.7690905338299204E-2</v>
      </c>
      <c r="IS64" s="8">
        <f t="shared" si="56"/>
        <v>6.6214181783801326E-2</v>
      </c>
      <c r="IT64" s="8">
        <f t="shared" si="56"/>
        <v>6.4769673967082553E-2</v>
      </c>
      <c r="IU64" s="8">
        <f t="shared" si="56"/>
        <v>6.3356679079714401E-2</v>
      </c>
      <c r="IV64" s="8">
        <f t="shared" si="56"/>
        <v>6.197450964551654E-2</v>
      </c>
      <c r="IW64" s="8">
        <f t="shared" si="56"/>
        <v>6.0622493186073385E-2</v>
      </c>
      <c r="IX64" s="8">
        <f t="shared" si="56"/>
        <v>5.9299971893547389E-2</v>
      </c>
      <c r="IY64" s="8">
        <f t="shared" ref="IY64:LJ64" si="57">IY63/(1+$C$51)^IY61</f>
        <v>5.8006302310630503E-2</v>
      </c>
      <c r="IZ64" s="8">
        <f t="shared" si="57"/>
        <v>5.6740855017477415E-2</v>
      </c>
      <c r="JA64" s="8">
        <f t="shared" si="57"/>
        <v>5.5503014325468676E-2</v>
      </c>
      <c r="JB64" s="8">
        <f t="shared" si="57"/>
        <v>5.4292177977654621E-2</v>
      </c>
      <c r="JC64" s="8">
        <f t="shared" si="57"/>
        <v>5.3107756855734253E-2</v>
      </c>
      <c r="JD64" s="8">
        <f t="shared" si="57"/>
        <v>5.1949174693426595E-2</v>
      </c>
      <c r="JE64" s="8">
        <f t="shared" si="57"/>
        <v>5.0815867796095107E-2</v>
      </c>
      <c r="JF64" s="8">
        <f t="shared" si="57"/>
        <v>4.9707284766488523E-2</v>
      </c>
      <c r="JG64" s="8">
        <f t="shared" si="57"/>
        <v>4.8622886236465095E-2</v>
      </c>
      <c r="JH64" s="8">
        <f t="shared" si="57"/>
        <v>4.7562144604569187E-2</v>
      </c>
      <c r="JI64" s="8">
        <f t="shared" si="57"/>
        <v>4.6524543779333044E-2</v>
      </c>
      <c r="JJ64" s="8">
        <f t="shared" si="57"/>
        <v>4.5509578928178404E-2</v>
      </c>
      <c r="JK64" s="8">
        <f t="shared" si="57"/>
        <v>4.4516756231796233E-2</v>
      </c>
      <c r="JL64" s="8">
        <f t="shared" si="57"/>
        <v>4.354559264388453E-2</v>
      </c>
      <c r="JM64" s="8">
        <f t="shared" si="57"/>
        <v>4.2595615656127954E-2</v>
      </c>
      <c r="JN64" s="8">
        <f t="shared" si="57"/>
        <v>4.1666363068304263E-2</v>
      </c>
      <c r="JO64" s="8">
        <f t="shared" si="57"/>
        <v>4.0757382763406312E-2</v>
      </c>
      <c r="JP64" s="8">
        <f t="shared" si="57"/>
        <v>3.9868232487669734E-2</v>
      </c>
      <c r="JQ64" s="8">
        <f t="shared" si="57"/>
        <v>3.8998479635399513E-2</v>
      </c>
      <c r="JR64" s="8">
        <f t="shared" si="57"/>
        <v>3.8147701038490779E-2</v>
      </c>
      <c r="JS64" s="8">
        <f t="shared" si="57"/>
        <v>3.7315482760541266E-2</v>
      </c>
      <c r="JT64" s="8">
        <f t="shared" si="57"/>
        <v>3.6501419895455418E-2</v>
      </c>
      <c r="JU64" s="8">
        <f t="shared" si="57"/>
        <v>3.5705116370442012E-2</v>
      </c>
      <c r="JV64" s="8">
        <f t="shared" si="57"/>
        <v>3.492618475330958E-2</v>
      </c>
      <c r="JW64" s="8">
        <f t="shared" si="57"/>
        <v>3.4164246063965814E-2</v>
      </c>
      <c r="JX64" s="8">
        <f t="shared" si="57"/>
        <v>3.3418929590029178E-2</v>
      </c>
      <c r="JY64" s="8">
        <f t="shared" si="57"/>
        <v>3.2689872706463174E-2</v>
      </c>
      <c r="JZ64" s="8">
        <f t="shared" si="57"/>
        <v>3.1976720699145304E-2</v>
      </c>
      <c r="KA64" s="8">
        <f t="shared" si="57"/>
        <v>3.1279126592285128E-2</v>
      </c>
      <c r="KB64" s="8">
        <f t="shared" si="57"/>
        <v>3.0596750979607162E-2</v>
      </c>
      <c r="KC64" s="8">
        <f t="shared" si="57"/>
        <v>2.9929261859216752E-2</v>
      </c>
      <c r="KD64" s="8">
        <f t="shared" si="57"/>
        <v>2.927633447206842E-2</v>
      </c>
      <c r="KE64" s="8">
        <f t="shared" si="57"/>
        <v>2.8637651143958155E-2</v>
      </c>
      <c r="KF64" s="8">
        <f t="shared" si="57"/>
        <v>2.8012901130962709E-2</v>
      </c>
      <c r="KG64" s="8">
        <f t="shared" si="57"/>
        <v>2.7401780468250769E-2</v>
      </c>
      <c r="KH64" s="8">
        <f t="shared" si="57"/>
        <v>2.6803991822192421E-2</v>
      </c>
      <c r="KI64" s="8">
        <f t="shared" si="57"/>
        <v>2.6219244345694937E-2</v>
      </c>
      <c r="KJ64" s="8">
        <f t="shared" si="57"/>
        <v>2.5647253536694538E-2</v>
      </c>
      <c r="KK64" s="8">
        <f t="shared" si="57"/>
        <v>2.508774109973521E-2</v>
      </c>
      <c r="KL64" s="8">
        <f t="shared" si="57"/>
        <v>2.4540434810567252E-2</v>
      </c>
      <c r="KM64" s="8">
        <f t="shared" si="57"/>
        <v>2.4005068383699861E-2</v>
      </c>
      <c r="KN64" s="8">
        <f t="shared" si="57"/>
        <v>2.3481381342842909E-2</v>
      </c>
      <c r="KO64" s="8">
        <f t="shared" si="57"/>
        <v>2.2969118894175321E-2</v>
      </c>
      <c r="KP64" s="8">
        <f t="shared" si="57"/>
        <v>2.2468031802378073E-2</v>
      </c>
      <c r="KQ64" s="8">
        <f t="shared" si="57"/>
        <v>2.1977876269371685E-2</v>
      </c>
      <c r="KR64" s="8">
        <f t="shared" si="57"/>
        <v>2.1498413815699075E-2</v>
      </c>
      <c r="KS64" s="8">
        <f t="shared" si="57"/>
        <v>2.1029411164496203E-2</v>
      </c>
      <c r="KT64" s="8">
        <f t="shared" si="57"/>
        <v>2.0570640127993874E-2</v>
      </c>
      <c r="KU64" s="8">
        <f t="shared" si="57"/>
        <v>2.0121877496495719E-2</v>
      </c>
      <c r="KV64" s="8">
        <f t="shared" si="57"/>
        <v>1.9682904929778051E-2</v>
      </c>
      <c r="KW64" s="8">
        <f t="shared" si="57"/>
        <v>1.9253508850859011E-2</v>
      </c>
      <c r="KX64" s="8">
        <f t="shared" si="57"/>
        <v>1.8833480342085169E-2</v>
      </c>
      <c r="KY64" s="8">
        <f t="shared" si="57"/>
        <v>1.8422615043485094E-2</v>
      </c>
      <c r="KZ64" s="8">
        <f t="shared" si="57"/>
        <v>1.8020713053340357E-2</v>
      </c>
      <c r="LA64" s="8">
        <f t="shared" si="57"/>
        <v>1.7627578830925725E-2</v>
      </c>
      <c r="LB64" s="8">
        <f t="shared" si="57"/>
        <v>1.7243021101371058E-2</v>
      </c>
      <c r="LC64" s="8">
        <f t="shared" si="57"/>
        <v>1.6866852762598795E-2</v>
      </c>
      <c r="LD64" s="8">
        <f t="shared" si="57"/>
        <v>1.6498890794291586E-2</v>
      </c>
      <c r="LE64" s="8">
        <f t="shared" si="57"/>
        <v>1.6138956168845926E-2</v>
      </c>
      <c r="LF64" s="8">
        <f t="shared" si="57"/>
        <v>1.5786873764268315E-2</v>
      </c>
      <c r="LG64" s="8">
        <f t="shared" si="57"/>
        <v>1.5442472278971747E-2</v>
      </c>
      <c r="LH64" s="8">
        <f t="shared" si="57"/>
        <v>1.5105584148430886E-2</v>
      </c>
      <c r="LI64" s="8">
        <f t="shared" si="57"/>
        <v>1.477604546365551E-2</v>
      </c>
      <c r="LJ64" s="8">
        <f t="shared" si="57"/>
        <v>1.4453695891442504E-2</v>
      </c>
      <c r="LK64" s="8">
        <f t="shared" ref="LK64:NV64" si="58">LK63/(1+$C$51)^LK61</f>
        <v>1.4138378596367622E-2</v>
      </c>
      <c r="LL64" s="8">
        <f t="shared" si="58"/>
        <v>1.3829940164479025E-2</v>
      </c>
      <c r="LM64" s="8">
        <f t="shared" si="58"/>
        <v>1.3528230528655505E-2</v>
      </c>
      <c r="LN64" s="8">
        <f t="shared" si="58"/>
        <v>1.323310289559311E-2</v>
      </c>
      <c r="LO64" s="8">
        <f t="shared" si="58"/>
        <v>1.2944413674384543E-2</v>
      </c>
      <c r="LP64" s="8">
        <f t="shared" si="58"/>
        <v>1.2662022406656695E-2</v>
      </c>
      <c r="LQ64" s="8">
        <f t="shared" si="58"/>
        <v>1.2385791698232257E-2</v>
      </c>
      <c r="LR64" s="8">
        <f t="shared" si="58"/>
        <v>1.2115587152282194E-2</v>
      </c>
      <c r="LS64" s="8">
        <f t="shared" si="58"/>
        <v>1.1851277303936526E-2</v>
      </c>
      <c r="LT64" s="8">
        <f t="shared" si="58"/>
        <v>1.1592733556321625E-2</v>
      </c>
      <c r="LU64" s="8">
        <f t="shared" si="58"/>
        <v>1.1339830117992935E-2</v>
      </c>
      <c r="LV64" s="8">
        <f t="shared" si="58"/>
        <v>1.1092443941732559E-2</v>
      </c>
      <c r="LW64" s="8">
        <f t="shared" si="58"/>
        <v>1.0850454664682135E-2</v>
      </c>
      <c r="LX64" s="8">
        <f t="shared" si="58"/>
        <v>1.0613744549781636E-2</v>
      </c>
      <c r="LY64" s="8">
        <f t="shared" si="58"/>
        <v>1.0382198428485815E-2</v>
      </c>
      <c r="LZ64" s="8">
        <f t="shared" si="58"/>
        <v>1.0155703644730257E-2</v>
      </c>
      <c r="MA64" s="8">
        <f t="shared" si="58"/>
        <v>9.9341500001199259E-3</v>
      </c>
      <c r="MB64" s="8">
        <f t="shared" si="58"/>
        <v>9.7174297003133885E-3</v>
      </c>
      <c r="MC64" s="8">
        <f t="shared" si="58"/>
        <v>9.5054373025767469E-3</v>
      </c>
      <c r="MD64" s="8">
        <f t="shared" si="58"/>
        <v>9.2980696644817118E-3</v>
      </c>
      <c r="ME64" s="8">
        <f t="shared" si="58"/>
        <v>9.0952258937228407E-3</v>
      </c>
      <c r="MF64" s="8">
        <f t="shared" si="58"/>
        <v>8.8968072990295854E-3</v>
      </c>
      <c r="MG64" s="8">
        <f t="shared" si="58"/>
        <v>8.7027173421491896E-3</v>
      </c>
      <c r="MH64" s="8">
        <f t="shared" si="58"/>
        <v>8.512861590877125E-3</v>
      </c>
      <c r="MI64" s="8">
        <f t="shared" si="58"/>
        <v>8.327147673112224E-3</v>
      </c>
      <c r="MJ64" s="8">
        <f t="shared" si="58"/>
        <v>8.145485231914093E-3</v>
      </c>
      <c r="MK64" s="8">
        <f t="shared" si="58"/>
        <v>7.9677858815410032E-3</v>
      </c>
      <c r="ML64" s="8">
        <f t="shared" si="58"/>
        <v>7.7939631644468339E-3</v>
      </c>
      <c r="MM64" s="8">
        <f t="shared" si="58"/>
        <v>7.623932509216177E-3</v>
      </c>
      <c r="MN64" s="8">
        <f t="shared" si="58"/>
        <v>7.4576111894170804E-3</v>
      </c>
      <c r="MO64" s="8">
        <f t="shared" si="58"/>
        <v>7.2949182833514847E-3</v>
      </c>
      <c r="MP64" s="8">
        <f t="shared" si="58"/>
        <v>7.1357746346837015E-3</v>
      </c>
      <c r="MQ64" s="8">
        <f t="shared" si="58"/>
        <v>6.9801028139278359E-3</v>
      </c>
      <c r="MR64" s="8">
        <f t="shared" si="58"/>
        <v>6.8278270807753646E-3</v>
      </c>
      <c r="MS64" s="8">
        <f t="shared" si="58"/>
        <v>6.6788733472445657E-3</v>
      </c>
      <c r="MT64" s="8">
        <f t="shared" si="58"/>
        <v>6.533169141633894E-3</v>
      </c>
      <c r="MU64" s="8">
        <f t="shared" si="58"/>
        <v>6.3906435732616991E-3</v>
      </c>
      <c r="MV64" s="8">
        <f t="shared" si="58"/>
        <v>6.2512272979752103E-3</v>
      </c>
      <c r="MW64" s="8">
        <f t="shared" si="58"/>
        <v>6.1148524844119338E-3</v>
      </c>
      <c r="MX64" s="8">
        <f t="shared" si="58"/>
        <v>5.9814527809970933E-3</v>
      </c>
      <c r="MY64" s="8">
        <f t="shared" si="58"/>
        <v>5.8509632836610667E-3</v>
      </c>
      <c r="MZ64" s="8">
        <f t="shared" si="58"/>
        <v>5.7233205042610414E-3</v>
      </c>
      <c r="NA64" s="8">
        <f t="shared" si="58"/>
        <v>5.5984623396916136E-3</v>
      </c>
      <c r="NB64" s="8">
        <f t="shared" si="58"/>
        <v>5.4763280416692426E-3</v>
      </c>
      <c r="NC64" s="8">
        <f t="shared" si="58"/>
        <v>5.356858187175885E-3</v>
      </c>
      <c r="ND64" s="8">
        <f t="shared" si="58"/>
        <v>5.2399946495474171E-3</v>
      </c>
      <c r="NE64" s="8">
        <f t="shared" si="58"/>
        <v>5.1256805701927824E-3</v>
      </c>
      <c r="NF64" s="8">
        <f t="shared" si="58"/>
        <v>5.0138603309301038E-3</v>
      </c>
      <c r="NG64" s="8">
        <f t="shared" si="58"/>
        <v>4.9044795269263227E-3</v>
      </c>
      <c r="NH64" s="8">
        <f t="shared" si="58"/>
        <v>4.7974849402271412E-3</v>
      </c>
      <c r="NI64" s="8">
        <f t="shared" si="58"/>
        <v>4.6928245138644614E-3</v>
      </c>
      <c r="NJ64" s="8">
        <f t="shared" si="58"/>
        <v>4.5904473265286636E-3</v>
      </c>
      <c r="NK64" s="8">
        <f t="shared" si="58"/>
        <v>4.4903035677934531E-3</v>
      </c>
      <c r="NL64" s="8">
        <f t="shared" si="58"/>
        <v>4.3923445138811584E-3</v>
      </c>
      <c r="NM64" s="8">
        <f t="shared" si="58"/>
        <v>4.296522503956764E-3</v>
      </c>
      <c r="NN64" s="8">
        <f t="shared" si="58"/>
        <v>4.2027909169390712E-3</v>
      </c>
      <c r="NO64" s="8">
        <f t="shared" si="58"/>
        <v>4.1111041488177688E-3</v>
      </c>
      <c r="NP64" s="8">
        <f t="shared" si="58"/>
        <v>4.0214175904653244E-3</v>
      </c>
      <c r="NQ64" s="8">
        <f t="shared" si="58"/>
        <v>3.9336876059329383E-3</v>
      </c>
      <c r="NR64" s="8">
        <f t="shared" si="58"/>
        <v>3.8478715112199766E-3</v>
      </c>
      <c r="NS64" s="8">
        <f t="shared" si="58"/>
        <v>3.7639275535065776E-3</v>
      </c>
      <c r="NT64" s="8">
        <f t="shared" si="58"/>
        <v>3.681814890839295E-3</v>
      </c>
      <c r="NU64" s="8">
        <f t="shared" si="58"/>
        <v>3.6014935722599273E-3</v>
      </c>
      <c r="NV64" s="8">
        <f t="shared" si="58"/>
        <v>3.5229245183678402E-3</v>
      </c>
      <c r="NW64" s="8">
        <f t="shared" ref="NW64:QH64" si="59">NW63/(1+$C$51)^NW61</f>
        <v>3.4460695023063488E-3</v>
      </c>
      <c r="NX64" s="8">
        <f t="shared" si="59"/>
        <v>3.3708911311638766E-3</v>
      </c>
      <c r="NY64" s="8">
        <f t="shared" si="59"/>
        <v>3.2973528277808785E-3</v>
      </c>
      <c r="NZ64" s="8">
        <f t="shared" si="59"/>
        <v>3.2254188129536426E-3</v>
      </c>
      <c r="OA64" s="8">
        <f t="shared" si="59"/>
        <v>3.155054088026344E-3</v>
      </c>
      <c r="OB64" s="8">
        <f t="shared" si="59"/>
        <v>3.0862244178628518E-3</v>
      </c>
      <c r="OC64" s="8">
        <f t="shared" si="59"/>
        <v>3.0188963141900243E-3</v>
      </c>
      <c r="OD64" s="8">
        <f t="shared" si="59"/>
        <v>2.9530370193043809E-3</v>
      </c>
      <c r="OE64" s="8">
        <f t="shared" si="59"/>
        <v>2.888614490134223E-3</v>
      </c>
      <c r="OF64" s="8">
        <f t="shared" si="59"/>
        <v>2.8255973826494512E-3</v>
      </c>
      <c r="OG64" s="8">
        <f t="shared" si="59"/>
        <v>2.7639550366114953E-3</v>
      </c>
      <c r="OH64" s="8">
        <f t="shared" si="59"/>
        <v>2.7036574606559274E-3</v>
      </c>
      <c r="OI64" s="8">
        <f t="shared" si="59"/>
        <v>2.6446753177005199E-3</v>
      </c>
      <c r="OJ64" s="8">
        <f t="shared" si="59"/>
        <v>2.586979910671625E-3</v>
      </c>
      <c r="OK64" s="8">
        <f t="shared" si="59"/>
        <v>2.5305431685419539E-3</v>
      </c>
      <c r="OL64" s="8">
        <f t="shared" si="59"/>
        <v>2.4753376326729381E-3</v>
      </c>
      <c r="OM64" s="8">
        <f t="shared" si="59"/>
        <v>2.421336443455057E-3</v>
      </c>
      <c r="ON64" s="8">
        <f t="shared" si="59"/>
        <v>2.3685133272396044E-3</v>
      </c>
      <c r="OO64" s="8">
        <f t="shared" si="59"/>
        <v>2.3168425835555502E-3</v>
      </c>
      <c r="OP64" s="8">
        <f t="shared" si="59"/>
        <v>2.2662990726052771E-3</v>
      </c>
      <c r="OQ64" s="8">
        <f t="shared" si="59"/>
        <v>2.2168582030331081E-3</v>
      </c>
      <c r="OR64" s="8">
        <f t="shared" si="59"/>
        <v>2.168495919960664E-3</v>
      </c>
      <c r="OS64" s="8">
        <f t="shared" si="59"/>
        <v>2.1211886932832481E-3</v>
      </c>
      <c r="OT64" s="8">
        <f t="shared" si="59"/>
        <v>2.0749135062215424E-3</v>
      </c>
      <c r="OU64" s="8">
        <f t="shared" si="59"/>
        <v>2.0296478441230708E-3</v>
      </c>
      <c r="OV64" s="8">
        <f t="shared" si="59"/>
        <v>1.9853696835079467E-3</v>
      </c>
      <c r="OW64" s="8">
        <f t="shared" si="59"/>
        <v>1.9420574813536144E-3</v>
      </c>
      <c r="OX64" s="8">
        <f t="shared" si="59"/>
        <v>1.8996901646133389E-3</v>
      </c>
      <c r="OY64" s="8">
        <f t="shared" si="59"/>
        <v>1.8582471199633623E-3</v>
      </c>
      <c r="OZ64" s="8">
        <f t="shared" si="59"/>
        <v>1.8177081837737301E-3</v>
      </c>
      <c r="PA64" s="8">
        <f t="shared" si="59"/>
        <v>1.7780536322979138E-3</v>
      </c>
      <c r="PB64" s="8">
        <f t="shared" si="59"/>
        <v>1.7392641720764496E-3</v>
      </c>
      <c r="PC64" s="8">
        <f t="shared" si="59"/>
        <v>1.7013209305499347E-3</v>
      </c>
      <c r="PD64" s="8">
        <f t="shared" si="59"/>
        <v>1.6642054468768001E-3</v>
      </c>
      <c r="PE64" s="8">
        <f t="shared" si="59"/>
        <v>1.6278996629514055E-3</v>
      </c>
      <c r="PF64" s="8">
        <f t="shared" si="59"/>
        <v>1.5923859146180777E-3</v>
      </c>
      <c r="PG64" s="8">
        <f t="shared" si="59"/>
        <v>1.5576469230768209E-3</v>
      </c>
      <c r="PH64" s="8">
        <f t="shared" si="59"/>
        <v>1.5236657864765211E-3</v>
      </c>
      <c r="PI64" s="8">
        <f t="shared" si="59"/>
        <v>1.4904259716915459E-3</v>
      </c>
      <c r="PJ64" s="8">
        <f t="shared" si="59"/>
        <v>1.4579113062777413E-3</v>
      </c>
      <c r="PK64" s="8">
        <f t="shared" si="59"/>
        <v>1.4261059706039251E-3</v>
      </c>
      <c r="PL64" s="8">
        <f t="shared" si="59"/>
        <v>1.394994490155025E-3</v>
      </c>
      <c r="PM64" s="8">
        <f t="shared" si="59"/>
        <v>1.3645617280031331E-3</v>
      </c>
      <c r="PN64" s="8">
        <f t="shared" si="59"/>
        <v>1.3347928774428135E-3</v>
      </c>
      <c r="PO64" s="8">
        <f t="shared" si="59"/>
        <v>1.3056734547870711E-3</v>
      </c>
      <c r="PP64" s="8">
        <f t="shared" si="59"/>
        <v>1.2771892923204807E-3</v>
      </c>
      <c r="PQ64" s="8">
        <f t="shared" si="59"/>
        <v>1.2493265314060542E-3</v>
      </c>
      <c r="PR64" s="8">
        <f t="shared" si="59"/>
        <v>1.2220716157424778E-3</v>
      </c>
      <c r="PS64" s="8">
        <f t="shared" si="59"/>
        <v>1.1954112847684568E-3</v>
      </c>
      <c r="PT64" s="8">
        <f t="shared" si="59"/>
        <v>1.1693325672109396E-3</v>
      </c>
      <c r="PU64" s="8">
        <f t="shared" si="59"/>
        <v>1.1438227747740985E-3</v>
      </c>
      <c r="PV64" s="8">
        <f t="shared" si="59"/>
        <v>1.1188694959659872E-3</v>
      </c>
      <c r="PW64" s="8">
        <f t="shared" si="59"/>
        <v>1.0944605900598744E-3</v>
      </c>
      <c r="PX64" s="8">
        <f t="shared" si="59"/>
        <v>1.0705841811873131E-3</v>
      </c>
      <c r="PY64" s="8">
        <f t="shared" si="59"/>
        <v>1.0472286525600781E-3</v>
      </c>
      <c r="PZ64" s="8">
        <f t="shared" si="59"/>
        <v>1.0243826408181495E-3</v>
      </c>
      <c r="QA64" s="8">
        <f t="shared" si="59"/>
        <v>1.0020350305010067E-3</v>
      </c>
      <c r="QB64" s="8">
        <f t="shared" si="59"/>
        <v>9.8017494863952771E-4</v>
      </c>
      <c r="QC64" s="8">
        <f t="shared" si="59"/>
        <v>9.5879175946587427E-4</v>
      </c>
      <c r="QD64" s="8">
        <f t="shared" si="59"/>
        <v>9.3787505923878132E-4</v>
      </c>
      <c r="QE64" s="8">
        <f t="shared" si="59"/>
        <v>9.174146711817409E-4</v>
      </c>
      <c r="QF64" s="8">
        <f t="shared" si="59"/>
        <v>8.9740064053160738E-4</v>
      </c>
      <c r="QG64" s="8">
        <f t="shared" si="59"/>
        <v>8.7782322969522585E-4</v>
      </c>
      <c r="QH64" s="8">
        <f t="shared" si="59"/>
        <v>8.5867291351171776E-4</v>
      </c>
      <c r="QI64" s="8">
        <f t="shared" ref="QI64:ST64" si="60">QI63/(1+$C$51)^QI61</f>
        <v>8.3994037461812662E-4</v>
      </c>
      <c r="QJ64" s="8">
        <f t="shared" si="60"/>
        <v>8.2161649891616343E-4</v>
      </c>
      <c r="QK64" s="8">
        <f t="shared" si="60"/>
        <v>8.0369237113784718E-4</v>
      </c>
      <c r="QL64" s="8">
        <f t="shared" si="60"/>
        <v>7.8615927050788707E-4</v>
      </c>
      <c r="QM64" s="8">
        <f t="shared" si="60"/>
        <v>7.6900866650068934E-4</v>
      </c>
      <c r="QN64" s="8">
        <f t="shared" si="60"/>
        <v>7.5223221468993112E-4</v>
      </c>
      <c r="QO64" s="8">
        <f t="shared" si="60"/>
        <v>7.3582175268867593E-4</v>
      </c>
      <c r="QP64" s="8">
        <f t="shared" si="60"/>
        <v>7.1976929617805971E-4</v>
      </c>
      <c r="QQ64" s="8">
        <f t="shared" si="60"/>
        <v>7.0406703502261454E-4</v>
      </c>
      <c r="QR64" s="8">
        <f t="shared" si="60"/>
        <v>6.8870732947033664E-4</v>
      </c>
      <c r="QS64" s="8">
        <f t="shared" si="60"/>
        <v>6.736827064356566E-4</v>
      </c>
      <c r="QT64" s="8">
        <f t="shared" si="60"/>
        <v>6.5898585586349331E-4</v>
      </c>
      <c r="QU64" s="8">
        <f t="shared" si="60"/>
        <v>6.4460962717263607E-4</v>
      </c>
      <c r="QV64" s="8">
        <f t="shared" si="60"/>
        <v>6.3054702577670907E-4</v>
      </c>
      <c r="QW64" s="8">
        <f t="shared" si="60"/>
        <v>6.1679120968103935E-4</v>
      </c>
      <c r="QX64" s="8">
        <f t="shared" si="60"/>
        <v>6.033354861537623E-4</v>
      </c>
      <c r="QY64" s="8">
        <f t="shared" si="60"/>
        <v>5.90173308469553E-4</v>
      </c>
      <c r="QZ64" s="8">
        <f t="shared" si="60"/>
        <v>5.7729827272439175E-4</v>
      </c>
      <c r="RA64" s="8">
        <f t="shared" si="60"/>
        <v>5.6470411471981998E-4</v>
      </c>
      <c r="RB64" s="8">
        <f t="shared" si="60"/>
        <v>5.5238470691516763E-4</v>
      </c>
      <c r="RC64" s="8">
        <f t="shared" si="60"/>
        <v>5.4033405544626927E-4</v>
      </c>
      <c r="RD64" s="8">
        <f t="shared" si="60"/>
        <v>5.2854629720921976E-4</v>
      </c>
      <c r="RE64" s="8">
        <f t="shared" si="60"/>
        <v>5.170156970077497E-4</v>
      </c>
      <c r="RF64" s="8">
        <f t="shared" si="60"/>
        <v>5.0573664476283157E-4</v>
      </c>
      <c r="RG64" s="8">
        <f t="shared" si="60"/>
        <v>4.9470365278316225E-4</v>
      </c>
      <c r="RH64" s="8">
        <f t="shared" si="60"/>
        <v>4.8391135309519079E-4</v>
      </c>
      <c r="RI64" s="8">
        <f t="shared" si="60"/>
        <v>4.7335449483139265E-4</v>
      </c>
      <c r="RJ64" s="8">
        <f t="shared" si="60"/>
        <v>4.6302794167552176E-4</v>
      </c>
      <c r="RK64" s="8">
        <f t="shared" si="60"/>
        <v>4.5292666936359654E-4</v>
      </c>
      <c r="RL64" s="8">
        <f t="shared" si="60"/>
        <v>4.4304576323940173E-4</v>
      </c>
      <c r="RM64" s="8">
        <f t="shared" si="60"/>
        <v>4.3338041586332026E-4</v>
      </c>
      <c r="RN64" s="8">
        <f t="shared" si="60"/>
        <v>4.2392592467332946E-4</v>
      </c>
      <c r="RO64" s="8">
        <f t="shared" si="60"/>
        <v>4.146776896970246E-4</v>
      </c>
      <c r="RP64" s="8">
        <f t="shared" si="60"/>
        <v>4.0563121131355584E-4</v>
      </c>
      <c r="RQ64" s="8">
        <f t="shared" si="60"/>
        <v>3.9678208806438986E-4</v>
      </c>
      <c r="RR64" s="8">
        <f t="shared" si="60"/>
        <v>3.881260145118322E-4</v>
      </c>
      <c r="RS64" s="8">
        <f t="shared" si="60"/>
        <v>3.7965877914426614E-4</v>
      </c>
      <c r="RT64" s="8">
        <f t="shared" si="60"/>
        <v>3.7137626232709139E-4</v>
      </c>
      <c r="RU64" s="8">
        <f t="shared" si="60"/>
        <v>3.6327443429836368E-4</v>
      </c>
      <c r="RV64" s="8">
        <f t="shared" si="60"/>
        <v>3.5534935320816039E-4</v>
      </c>
      <c r="RW64" s="8">
        <f t="shared" si="60"/>
        <v>3.4759716320072122E-4</v>
      </c>
      <c r="RX64" s="8">
        <f t="shared" si="60"/>
        <v>3.400140925384247E-4</v>
      </c>
      <c r="RY64" s="8">
        <f t="shared" si="60"/>
        <v>3.3259645176669426E-4</v>
      </c>
      <c r="RZ64" s="8">
        <f t="shared" si="60"/>
        <v>3.2534063191893685E-4</v>
      </c>
      <c r="SA64" s="8">
        <f t="shared" si="60"/>
        <v>3.1824310276064256E-4</v>
      </c>
      <c r="SB64" s="8">
        <f t="shared" si="60"/>
        <v>3.1130041107178981E-4</v>
      </c>
      <c r="SC64" s="8">
        <f t="shared" si="60"/>
        <v>3.0450917896672182E-4</v>
      </c>
      <c r="SD64" s="8">
        <f t="shared" si="60"/>
        <v>2.9786610225067514E-4</v>
      </c>
      <c r="SE64" s="8">
        <f t="shared" si="60"/>
        <v>2.9136794881216339E-4</v>
      </c>
      <c r="SF64" s="8">
        <f t="shared" si="60"/>
        <v>2.8501155705042971E-4</v>
      </c>
      <c r="SG64" s="8">
        <f t="shared" si="60"/>
        <v>2.7879383433720804E-4</v>
      </c>
      <c r="SH64" s="8">
        <f t="shared" si="60"/>
        <v>2.7271175551203978E-4</v>
      </c>
      <c r="SI64" s="8">
        <f t="shared" si="60"/>
        <v>2.6676236141041833E-4</v>
      </c>
      <c r="SJ64" s="8">
        <f t="shared" si="60"/>
        <v>2.6094275742404125E-4</v>
      </c>
      <c r="SK64" s="8">
        <f t="shared" si="60"/>
        <v>2.5525011209247289E-4</v>
      </c>
      <c r="SL64" s="8">
        <f t="shared" si="60"/>
        <v>2.4968165572553E-4</v>
      </c>
      <c r="SM64" s="8">
        <f t="shared" si="60"/>
        <v>2.4423467905572167E-4</v>
      </c>
      <c r="SN64" s="8">
        <f t="shared" si="60"/>
        <v>2.3890653192008647E-4</v>
      </c>
      <c r="SO64" s="8">
        <f t="shared" si="60"/>
        <v>2.3369462197078673E-4</v>
      </c>
      <c r="SP64" s="8">
        <f t="shared" si="60"/>
        <v>2.2859641341383181E-4</v>
      </c>
      <c r="SQ64" s="8">
        <f t="shared" si="60"/>
        <v>2.2360942577531753E-4</v>
      </c>
      <c r="SR64" s="8">
        <f t="shared" si="60"/>
        <v>2.1873123269457994E-4</v>
      </c>
      <c r="SS64" s="8">
        <f t="shared" si="60"/>
        <v>2.1395946074367821E-4</v>
      </c>
      <c r="ST64" s="8">
        <f t="shared" si="60"/>
        <v>2.0929178827263078E-4</v>
      </c>
      <c r="SU64" s="8">
        <f t="shared" ref="SU64:VF64" si="61">SU63/(1+$C$51)^SU61</f>
        <v>2.0472594427984394E-4</v>
      </c>
      <c r="SV64" s="8">
        <f t="shared" si="61"/>
        <v>2.0025970730718211E-4</v>
      </c>
      <c r="SW64" s="8">
        <f t="shared" si="61"/>
        <v>1.9589090435914348E-4</v>
      </c>
      <c r="SX64" s="8">
        <f t="shared" si="61"/>
        <v>1.9161740984561439E-4</v>
      </c>
      <c r="SY64" s="8">
        <f t="shared" si="61"/>
        <v>1.8743714454768829E-4</v>
      </c>
      <c r="SZ64" s="8">
        <f t="shared" si="61"/>
        <v>1.8334807460604596E-4</v>
      </c>
      <c r="TA64" s="8">
        <f t="shared" si="61"/>
        <v>1.793482105314051E-4</v>
      </c>
      <c r="TB64" s="8">
        <f t="shared" si="61"/>
        <v>1.754356062365572E-4</v>
      </c>
      <c r="TC64" s="8">
        <f t="shared" si="61"/>
        <v>1.7160835808952202E-4</v>
      </c>
      <c r="TD64" s="8">
        <f t="shared" si="61"/>
        <v>1.6786460398735727E-4</v>
      </c>
      <c r="TE64" s="8">
        <f t="shared" si="61"/>
        <v>1.6420252245017428E-4</v>
      </c>
      <c r="TF64" s="8">
        <f t="shared" si="61"/>
        <v>1.6062033173491812E-4</v>
      </c>
      <c r="TG64" s="8">
        <f t="shared" si="61"/>
        <v>1.5711628896848145E-4</v>
      </c>
      <c r="TH64" s="8">
        <f t="shared" si="61"/>
        <v>1.5368868929972984E-4</v>
      </c>
      <c r="TI64" s="8">
        <f t="shared" si="61"/>
        <v>1.5033586507002636E-4</v>
      </c>
      <c r="TJ64" s="8">
        <f t="shared" si="61"/>
        <v>1.4705618500185158E-4</v>
      </c>
      <c r="TK64" s="8">
        <f t="shared" si="61"/>
        <v>1.4384805340512488E-4</v>
      </c>
      <c r="TL64" s="8">
        <f t="shared" si="61"/>
        <v>1.4070990940083977E-4</v>
      </c>
      <c r="TM64" s="8">
        <f t="shared" si="61"/>
        <v>1.3764022616163634E-4</v>
      </c>
      <c r="TN64" s="8">
        <f t="shared" si="61"/>
        <v>1.3463751016894149E-4</v>
      </c>
      <c r="TO64" s="8">
        <f t="shared" si="61"/>
        <v>1.3170030048631476E-4</v>
      </c>
      <c r="TP64" s="8">
        <f t="shared" si="61"/>
        <v>1.2882716804864662E-4</v>
      </c>
      <c r="TQ64" s="8">
        <f t="shared" si="61"/>
        <v>1.2601671496686382E-4</v>
      </c>
      <c r="TR64" s="8">
        <f t="shared" si="61"/>
        <v>1.2326757384780235E-4</v>
      </c>
      <c r="TS64" s="8">
        <f t="shared" si="61"/>
        <v>1.2057840712891875E-4</v>
      </c>
      <c r="TT64" s="8">
        <f t="shared" si="61"/>
        <v>1.1794790642751413E-4</v>
      </c>
      <c r="TU64" s="8">
        <f t="shared" si="61"/>
        <v>1.1537479190415626E-4</v>
      </c>
      <c r="TV64" s="8">
        <f t="shared" si="61"/>
        <v>1.1285781163998831E-4</v>
      </c>
      <c r="TW64" s="8">
        <f t="shared" si="61"/>
        <v>1.1039574102762261E-4</v>
      </c>
      <c r="TX64" s="8">
        <f t="shared" si="61"/>
        <v>1.0798738217532197E-4</v>
      </c>
      <c r="TY64" s="8">
        <f t="shared" si="61"/>
        <v>1.0563156332417957E-4</v>
      </c>
      <c r="TZ64" s="8">
        <f t="shared" si="61"/>
        <v>1.0332713827801322E-4</v>
      </c>
      <c r="UA64" s="8">
        <f t="shared" si="61"/>
        <v>1.0107298584569719E-4</v>
      </c>
      <c r="UB64" s="8">
        <f t="shared" si="61"/>
        <v>9.8868009295659514E-5</v>
      </c>
      <c r="UC64" s="8">
        <f t="shared" si="61"/>
        <v>9.6711135822280075E-5</v>
      </c>
      <c r="UD64" s="8">
        <f t="shared" si="61"/>
        <v>9.4601316023929706E-5</v>
      </c>
      <c r="UE64" s="8">
        <f t="shared" si="61"/>
        <v>9.2537523392395883E-5</v>
      </c>
      <c r="UF64" s="8">
        <f t="shared" si="61"/>
        <v>9.0518753813447254E-5</v>
      </c>
      <c r="UG64" s="8">
        <f t="shared" si="61"/>
        <v>8.8544025078293539E-5</v>
      </c>
      <c r="UH64" s="8">
        <f t="shared" si="61"/>
        <v>8.6612376405703132E-5</v>
      </c>
      <c r="UI64" s="8">
        <f t="shared" si="61"/>
        <v>8.4722867974546559E-5</v>
      </c>
      <c r="UJ64" s="8">
        <f t="shared" si="61"/>
        <v>8.2874580466537148E-5</v>
      </c>
      <c r="UK64" s="8">
        <f t="shared" si="61"/>
        <v>8.1066614618947546E-5</v>
      </c>
      <c r="UL64" s="8">
        <f t="shared" si="61"/>
        <v>7.9298090787083985E-5</v>
      </c>
      <c r="UM64" s="8">
        <f t="shared" si="61"/>
        <v>7.7568148516305374E-5</v>
      </c>
      <c r="UN64" s="8">
        <f t="shared" si="61"/>
        <v>7.5875946123379052E-5</v>
      </c>
      <c r="UO64" s="8">
        <f t="shared" si="61"/>
        <v>7.4220660286969839E-5</v>
      </c>
      <c r="UP64" s="8">
        <f t="shared" si="61"/>
        <v>7.2601485647062311E-5</v>
      </c>
      <c r="UQ64" s="8">
        <f t="shared" si="61"/>
        <v>7.1017634413122677E-5</v>
      </c>
      <c r="UR64" s="8">
        <f t="shared" si="61"/>
        <v>6.946833598080815E-5</v>
      </c>
      <c r="US64" s="8">
        <f t="shared" si="61"/>
        <v>6.7952836557038596E-5</v>
      </c>
      <c r="UT64" s="8">
        <f t="shared" si="61"/>
        <v>6.6470398793247196E-5</v>
      </c>
      <c r="UU64" s="8">
        <f t="shared" si="61"/>
        <v>6.5020301426632173E-5</v>
      </c>
      <c r="UV64" s="8">
        <f t="shared" si="61"/>
        <v>6.3601838929234692E-5</v>
      </c>
      <c r="UW64" s="8">
        <f t="shared" si="61"/>
        <v>6.2214321164672613E-5</v>
      </c>
      <c r="UX64" s="8">
        <f t="shared" si="61"/>
        <v>6.0857073052362523E-5</v>
      </c>
      <c r="UY64" s="8">
        <f t="shared" si="61"/>
        <v>5.9529434239067249E-5</v>
      </c>
      <c r="UZ64" s="8">
        <f t="shared" si="61"/>
        <v>5.8230758777608687E-5</v>
      </c>
      <c r="VA64" s="8">
        <f t="shared" si="61"/>
        <v>5.6960414812589731E-5</v>
      </c>
      <c r="VB64" s="8">
        <f t="shared" si="61"/>
        <v>5.5717784272972319E-5</v>
      </c>
      <c r="VC64" s="8">
        <f t="shared" si="61"/>
        <v>5.4502262571362345E-5</v>
      </c>
      <c r="VD64" s="8">
        <f t="shared" si="61"/>
        <v>5.331325830985454E-5</v>
      </c>
      <c r="VE64" s="8">
        <f t="shared" si="61"/>
        <v>5.2150192992294862E-5</v>
      </c>
      <c r="VF64" s="8">
        <f t="shared" si="61"/>
        <v>5.10125007428198E-5</v>
      </c>
      <c r="VG64" s="8">
        <f t="shared" ref="VG64:XR64" si="62">VG63/(1+$C$51)^VG61</f>
        <v>4.9899628030536238E-5</v>
      </c>
      <c r="VH64" s="8">
        <f t="shared" si="62"/>
        <v>4.8811033400207327E-5</v>
      </c>
      <c r="VI64" s="8">
        <f t="shared" si="62"/>
        <v>4.7746187208813779E-5</v>
      </c>
      <c r="VJ64" s="8">
        <f t="shared" si="62"/>
        <v>4.670457136786229E-5</v>
      </c>
      <c r="VK64" s="8">
        <f t="shared" si="62"/>
        <v>4.5685679091315543E-5</v>
      </c>
      <c r="VL64" s="8">
        <f t="shared" si="62"/>
        <v>4.4689014649021462E-5</v>
      </c>
      <c r="VM64" s="8">
        <f t="shared" si="62"/>
        <v>4.371409312552145E-5</v>
      </c>
      <c r="VN64" s="8">
        <f t="shared" si="62"/>
        <v>4.2760440184120366E-5</v>
      </c>
      <c r="VO64" s="8">
        <f t="shared" si="62"/>
        <v>4.1827591836103655E-5</v>
      </c>
      <c r="VP64" s="8">
        <f t="shared" si="62"/>
        <v>4.0915094214988964E-5</v>
      </c>
      <c r="VQ64" s="8">
        <f t="shared" si="62"/>
        <v>4.0022503355702758E-5</v>
      </c>
      <c r="VR64" s="8">
        <f t="shared" si="62"/>
        <v>3.9149384978574228E-5</v>
      </c>
      <c r="VS64" s="8">
        <f t="shared" si="62"/>
        <v>3.8295314278041639E-5</v>
      </c>
      <c r="VT64" s="8">
        <f t="shared" si="62"/>
        <v>3.7459875715968126E-5</v>
      </c>
      <c r="VU64" s="8">
        <f t="shared" si="62"/>
        <v>3.6642662819466446E-5</v>
      </c>
      <c r="VV64" s="8">
        <f t="shared" si="62"/>
        <v>3.5843277983134316E-5</v>
      </c>
      <c r="VW64" s="8">
        <f t="shared" si="62"/>
        <v>3.5061332275604209E-5</v>
      </c>
      <c r="VX64" s="8">
        <f t="shared" si="62"/>
        <v>3.4296445250313288E-5</v>
      </c>
      <c r="VY64" s="8">
        <f t="shared" si="62"/>
        <v>3.3548244760401554E-5</v>
      </c>
      <c r="VZ64" s="8">
        <f t="shared" si="62"/>
        <v>3.2816366777648162E-5</v>
      </c>
      <c r="WA64" s="8">
        <f t="shared" si="62"/>
        <v>3.2100455215357746E-5</v>
      </c>
      <c r="WB64" s="8">
        <f t="shared" si="62"/>
        <v>3.1400161755110545E-5</v>
      </c>
      <c r="WC64" s="8">
        <f t="shared" si="62"/>
        <v>3.0715145677292196E-5</v>
      </c>
      <c r="WD64" s="8">
        <f t="shared" si="62"/>
        <v>3.0045073695320525E-5</v>
      </c>
      <c r="WE64" s="8">
        <f t="shared" si="62"/>
        <v>2.9389619793488877E-5</v>
      </c>
      <c r="WF64" s="8">
        <f t="shared" si="62"/>
        <v>2.8748465068347002E-5</v>
      </c>
      <c r="WG64" s="8">
        <f t="shared" si="62"/>
        <v>2.8121297573542237E-5</v>
      </c>
      <c r="WH64" s="8">
        <f t="shared" si="62"/>
        <v>2.75078121680457E-5</v>
      </c>
      <c r="WI64" s="8">
        <f t="shared" si="62"/>
        <v>2.6907710367689475E-5</v>
      </c>
      <c r="WJ64" s="8">
        <f t="shared" si="62"/>
        <v>2.6320700199942581E-5</v>
      </c>
      <c r="WK64" s="8">
        <f t="shared" si="62"/>
        <v>2.5746496061855212E-5</v>
      </c>
      <c r="WL64" s="8">
        <f t="shared" si="62"/>
        <v>2.518481858110187E-5</v>
      </c>
      <c r="WM64" s="8">
        <f t="shared" si="62"/>
        <v>2.4635394480056104E-5</v>
      </c>
      <c r="WN64" s="8">
        <f t="shared" si="62"/>
        <v>2.4097956442830409E-5</v>
      </c>
      <c r="WO64" s="8">
        <f t="shared" si="62"/>
        <v>2.3572242985216817E-5</v>
      </c>
      <c r="WP64" s="8">
        <f t="shared" si="62"/>
        <v>2.3057998327464811E-5</v>
      </c>
      <c r="WQ64" s="8">
        <f t="shared" si="62"/>
        <v>2.2554972269834665E-5</v>
      </c>
      <c r="WR64" s="8">
        <f t="shared" si="62"/>
        <v>2.206292007086568E-5</v>
      </c>
      <c r="WS64" s="8">
        <f t="shared" si="62"/>
        <v>2.1581602328300093E-5</v>
      </c>
      <c r="WT64" s="8">
        <f t="shared" si="62"/>
        <v>2.1110784862604659E-5</v>
      </c>
      <c r="WU64" s="8">
        <f t="shared" si="62"/>
        <v>2.0650238603033409E-5</v>
      </c>
      <c r="WV64" s="8">
        <f t="shared" si="62"/>
        <v>2.0199739476175861E-5</v>
      </c>
      <c r="WW64" s="8">
        <f t="shared" si="62"/>
        <v>1.9759068296936776E-5</v>
      </c>
      <c r="WX64" s="8">
        <f t="shared" si="62"/>
        <v>1.9328010661894191E-5</v>
      </c>
      <c r="WY64" s="8">
        <f t="shared" si="62"/>
        <v>1.8906356844983922E-5</v>
      </c>
      <c r="WZ64" s="8">
        <f t="shared" si="62"/>
        <v>1.8493901695459822E-5</v>
      </c>
      <c r="XA64" s="8">
        <f t="shared" si="62"/>
        <v>1.8090444538080051E-5</v>
      </c>
      <c r="XB64" s="8">
        <f t="shared" si="62"/>
        <v>1.769578907547087E-5</v>
      </c>
      <c r="XC64" s="8">
        <f t="shared" si="62"/>
        <v>1.7309743292620504E-5</v>
      </c>
      <c r="XD64" s="8">
        <f t="shared" si="62"/>
        <v>1.6932119363456392E-5</v>
      </c>
      <c r="XE64" s="8">
        <f t="shared" si="62"/>
        <v>1.6562733559460674E-5</v>
      </c>
      <c r="XF64" s="8">
        <f t="shared" si="62"/>
        <v>1.6201406160279179E-5</v>
      </c>
      <c r="XG64" s="8">
        <f t="shared" si="62"/>
        <v>1.5847961366280622E-5</v>
      </c>
      <c r="XH64" s="8">
        <f t="shared" si="62"/>
        <v>1.550222721302329E-5</v>
      </c>
      <c r="XI64" s="8">
        <f t="shared" si="62"/>
        <v>1.5164035487587811E-5</v>
      </c>
      <c r="XJ64" s="8">
        <f t="shared" si="62"/>
        <v>1.4833221646735059E-5</v>
      </c>
      <c r="XK64" s="8">
        <f t="shared" si="62"/>
        <v>1.4509624736849617E-5</v>
      </c>
      <c r="XL64" s="8">
        <f t="shared" si="62"/>
        <v>1.4193087315629639E-5</v>
      </c>
      <c r="XM64" s="8">
        <f t="shared" si="62"/>
        <v>1.388345537548514E-5</v>
      </c>
      <c r="XN64" s="8">
        <f t="shared" si="62"/>
        <v>1.3580578268607398E-5</v>
      </c>
      <c r="XO64" s="8">
        <f t="shared" si="62"/>
        <v>1.3284308633673033E-5</v>
      </c>
      <c r="XP64" s="8">
        <f t="shared" si="62"/>
        <v>1.2994502324147059E-5</v>
      </c>
      <c r="XQ64" s="8">
        <f t="shared" si="62"/>
        <v>1.2711018338150081E-5</v>
      </c>
      <c r="XR64" s="8">
        <f t="shared" si="62"/>
        <v>1.2433718749855453E-5</v>
      </c>
      <c r="XS64" s="8">
        <f t="shared" ref="XS64:AAD64" si="63">XS63/(1+$C$51)^XS61</f>
        <v>1.2162468642383118E-5</v>
      </c>
      <c r="XT64" s="8">
        <f t="shared" si="63"/>
        <v>1.1897136042157323E-5</v>
      </c>
      <c r="XU64" s="8">
        <f t="shared" si="63"/>
        <v>1.1637591854696456E-5</v>
      </c>
      <c r="XV64" s="8">
        <f t="shared" si="63"/>
        <v>1.1383709801803608E-5</v>
      </c>
      <c r="XW64" s="8">
        <f t="shared" si="63"/>
        <v>1.1135366360127396E-5</v>
      </c>
      <c r="XX64" s="8">
        <f t="shared" si="63"/>
        <v>1.0892440701063128E-5</v>
      </c>
      <c r="XY64" s="8">
        <f t="shared" si="63"/>
        <v>1.0654814631965033E-5</v>
      </c>
      <c r="XZ64" s="8">
        <f t="shared" si="63"/>
        <v>1.0422372538641027E-5</v>
      </c>
      <c r="YA64" s="8">
        <f t="shared" si="63"/>
        <v>1.0195001329101967E-5</v>
      </c>
      <c r="YB64" s="8">
        <f t="shared" si="63"/>
        <v>9.972590378538068E-6</v>
      </c>
      <c r="YC64" s="8">
        <f t="shared" si="63"/>
        <v>9.7550314754956876E-6</v>
      </c>
      <c r="YD64" s="8">
        <f t="shared" si="63"/>
        <v>9.5422187692283047E-6</v>
      </c>
      <c r="YE64" s="8">
        <f t="shared" si="63"/>
        <v>9.334048718196082E-6</v>
      </c>
      <c r="YF64" s="8">
        <f t="shared" si="63"/>
        <v>9.1304200396889226E-6</v>
      </c>
      <c r="YG64" s="8">
        <f t="shared" si="63"/>
        <v>8.9312336605485748E-6</v>
      </c>
      <c r="YH64" s="8">
        <f t="shared" si="63"/>
        <v>8.7363926689657031E-6</v>
      </c>
      <c r="YI64" s="8">
        <f t="shared" si="63"/>
        <v>8.5458022673286186E-6</v>
      </c>
      <c r="YJ64" s="8">
        <f t="shared" si="63"/>
        <v>8.3593697261005831E-6</v>
      </c>
      <c r="YK64" s="8">
        <f t="shared" si="63"/>
        <v>8.1770043387033381E-6</v>
      </c>
      <c r="YL64" s="8">
        <f t="shared" si="63"/>
        <v>7.9986173773848788E-6</v>
      </c>
      <c r="YM64" s="8">
        <f t="shared" si="63"/>
        <v>7.82412205005001E-6</v>
      </c>
      <c r="YN64" s="8">
        <f t="shared" si="63"/>
        <v>7.6534334580326433E-6</v>
      </c>
      <c r="YO64" s="8">
        <f t="shared" si="63"/>
        <v>7.4864685547893672E-6</v>
      </c>
      <c r="YP64" s="8">
        <f t="shared" si="63"/>
        <v>7.3231461054940981E-6</v>
      </c>
      <c r="YQ64" s="8">
        <f t="shared" si="63"/>
        <v>7.1633866475142407E-6</v>
      </c>
      <c r="YR64" s="8">
        <f t="shared" si="63"/>
        <v>7.0071124517490572E-6</v>
      </c>
      <c r="YS64" s="8">
        <f t="shared" si="63"/>
        <v>6.8542474848114883E-6</v>
      </c>
      <c r="YT64" s="8">
        <f t="shared" si="63"/>
        <v>6.7047173720349921E-6</v>
      </c>
      <c r="YU64" s="8">
        <f t="shared" si="63"/>
        <v>6.5584493612874207E-6</v>
      </c>
      <c r="YV64" s="8">
        <f t="shared" si="63"/>
        <v>6.415372287574315E-6</v>
      </c>
      <c r="YW64" s="8">
        <f t="shared" si="63"/>
        <v>6.2754165384144114E-6</v>
      </c>
      <c r="YX64" s="8">
        <f t="shared" si="63"/>
        <v>6.1385140199704904E-6</v>
      </c>
      <c r="YY64" s="8">
        <f t="shared" si="63"/>
        <v>6.0045981239191334E-6</v>
      </c>
      <c r="YZ64" s="8">
        <f t="shared" si="63"/>
        <v>5.8736036950432033E-6</v>
      </c>
      <c r="ZA64" s="8">
        <f t="shared" si="63"/>
        <v>5.7454669995313392E-6</v>
      </c>
      <c r="ZB64" s="8">
        <f t="shared" si="63"/>
        <v>5.6201256939690156E-6</v>
      </c>
      <c r="ZC64" s="8">
        <f t="shared" si="63"/>
        <v>5.4975187950060749E-6</v>
      </c>
      <c r="ZD64" s="8">
        <f t="shared" si="63"/>
        <v>5.3775866496859994E-6</v>
      </c>
      <c r="ZE64" s="8">
        <f t="shared" si="63"/>
        <v>5.2602709064224606E-6</v>
      </c>
      <c r="ZF64" s="8">
        <f t="shared" si="63"/>
        <v>5.1455144866090154E-6</v>
      </c>
      <c r="ZG64" s="8">
        <f t="shared" si="63"/>
        <v>5.0332615568482066E-6</v>
      </c>
      <c r="ZH64" s="8">
        <f t="shared" si="63"/>
        <v>4.923457501786456E-6</v>
      </c>
      <c r="ZI64" s="8">
        <f t="shared" si="63"/>
        <v>4.8160488975416004E-6</v>
      </c>
      <c r="ZJ64" s="8">
        <f t="shared" si="63"/>
        <v>4.7109834857101334E-6</v>
      </c>
      <c r="ZK64" s="8">
        <f t="shared" si="63"/>
        <v>4.6082101479414854E-6</v>
      </c>
      <c r="ZL64" s="8">
        <f t="shared" si="63"/>
        <v>4.50767888106698E-6</v>
      </c>
      <c r="ZM64" s="8">
        <f t="shared" si="63"/>
        <v>4.4093407727713916E-6</v>
      </c>
      <c r="ZN64" s="8">
        <f t="shared" si="63"/>
        <v>4.3131479777952048E-6</v>
      </c>
      <c r="ZO64" s="8">
        <f t="shared" si="63"/>
        <v>4.2190536946560879E-6</v>
      </c>
      <c r="ZP64" s="8">
        <f t="shared" si="63"/>
        <v>4.1270121428781587E-6</v>
      </c>
      <c r="ZQ64" s="8">
        <f t="shared" si="63"/>
        <v>4.0369785407180367E-6</v>
      </c>
      <c r="ZR64" s="8">
        <f t="shared" si="63"/>
        <v>3.9489090833768031E-6</v>
      </c>
      <c r="ZS64" s="8">
        <f t="shared" si="63"/>
        <v>3.8627609216872924E-6</v>
      </c>
      <c r="ZT64" s="8">
        <f t="shared" si="63"/>
        <v>3.7784921412663259E-6</v>
      </c>
      <c r="ZU64" s="8">
        <f t="shared" si="63"/>
        <v>3.6960617421217601E-6</v>
      </c>
      <c r="ZV64" s="8">
        <f t="shared" si="63"/>
        <v>3.6154296187044132E-6</v>
      </c>
      <c r="ZW64" s="8">
        <f t="shared" si="63"/>
        <v>3.5365565403951867E-6</v>
      </c>
      <c r="ZX64" s="8">
        <f t="shared" si="63"/>
        <v>3.4594041324178592E-6</v>
      </c>
      <c r="ZY64" s="8">
        <f t="shared" si="63"/>
        <v>3.383934857168289E-6</v>
      </c>
      <c r="ZZ64" s="8">
        <f t="shared" si="63"/>
        <v>3.3101119959509269E-6</v>
      </c>
      <c r="AAA64" s="8">
        <f t="shared" si="63"/>
        <v>3.2378996311137701E-6</v>
      </c>
      <c r="AAB64" s="8">
        <f t="shared" si="63"/>
        <v>3.1672626285730408E-6</v>
      </c>
      <c r="AAC64" s="8">
        <f t="shared" si="63"/>
        <v>3.0981666207191122E-6</v>
      </c>
      <c r="AAD64" s="8">
        <f t="shared" si="63"/>
        <v>3.0305779896953454E-6</v>
      </c>
      <c r="AAE64" s="8">
        <f t="shared" ref="AAE64:ACP64" si="64">AAE63/(1+$C$51)^AAE61</f>
        <v>2.9644638510417168E-6</v>
      </c>
      <c r="AAF64" s="8">
        <f t="shared" si="64"/>
        <v>2.8997920376952654E-6</v>
      </c>
      <c r="AAG64" s="8">
        <f t="shared" si="64"/>
        <v>2.8365310843395844E-6</v>
      </c>
      <c r="AAH64" s="8">
        <f t="shared" si="64"/>
        <v>2.7746502120957364E-6</v>
      </c>
      <c r="AAI64" s="8">
        <f t="shared" si="64"/>
        <v>2.7141193135471537E-6</v>
      </c>
      <c r="AAJ64" s="8">
        <f t="shared" si="64"/>
        <v>2.6549089380912214E-6</v>
      </c>
      <c r="AAK64" s="8">
        <f t="shared" si="64"/>
        <v>2.5969902776104317E-6</v>
      </c>
      <c r="AAL64" s="8">
        <f t="shared" si="64"/>
        <v>2.5403351524561299E-6</v>
      </c>
      <c r="AAM64" s="8">
        <f t="shared" si="64"/>
        <v>2.4849159977380385E-6</v>
      </c>
      <c r="AAN64" s="8">
        <f t="shared" si="64"/>
        <v>2.4307058499128743E-6</v>
      </c>
      <c r="AAO64" s="8">
        <f t="shared" si="64"/>
        <v>2.3776783336655601E-6</v>
      </c>
      <c r="AAP64" s="8">
        <f t="shared" si="64"/>
        <v>2.3258076490766124E-6</v>
      </c>
      <c r="AAQ64" s="8">
        <f t="shared" si="64"/>
        <v>2.2750685590695016E-6</v>
      </c>
      <c r="AAR64" s="8">
        <f t="shared" si="64"/>
        <v>2.2254363771318403E-6</v>
      </c>
      <c r="AAS64" s="8">
        <f t="shared" si="64"/>
        <v>2.1768869553044508E-6</v>
      </c>
      <c r="AAT64" s="8">
        <f t="shared" si="64"/>
        <v>2.1293966724324557E-6</v>
      </c>
      <c r="AAU64" s="8">
        <f t="shared" si="64"/>
        <v>2.0829424226726839E-6</v>
      </c>
      <c r="AAV64" s="8">
        <f t="shared" si="64"/>
        <v>2.0375016042517893E-6</v>
      </c>
      <c r="AAW64" s="8">
        <f t="shared" si="64"/>
        <v>1.9930521084696217E-6</v>
      </c>
      <c r="AAX64" s="8">
        <f t="shared" si="64"/>
        <v>1.9495723089424981E-6</v>
      </c>
      <c r="AAY64" s="8">
        <f t="shared" si="64"/>
        <v>1.9070410510811367E-6</v>
      </c>
      <c r="AAZ64" s="8">
        <f t="shared" si="64"/>
        <v>1.8654376417981393E-6</v>
      </c>
      <c r="ABA64" s="8">
        <f t="shared" si="64"/>
        <v>1.82474183944001E-6</v>
      </c>
      <c r="ABB64" s="8">
        <f t="shared" si="64"/>
        <v>1.7849338439388146E-6</v>
      </c>
      <c r="ABC64" s="8">
        <f t="shared" si="64"/>
        <v>1.7459942871786903E-6</v>
      </c>
      <c r="ABD64" s="8">
        <f t="shared" si="64"/>
        <v>1.7079042235725138E-6</v>
      </c>
      <c r="ABE64" s="8">
        <f t="shared" si="64"/>
        <v>1.670645120844146E-6</v>
      </c>
      <c r="ABF64" s="8">
        <f t="shared" si="64"/>
        <v>1.6341988510117688E-6</v>
      </c>
      <c r="ABG64" s="8">
        <f t="shared" si="64"/>
        <v>1.5985476815679319E-6</v>
      </c>
      <c r="ABH64" s="8">
        <f t="shared" si="64"/>
        <v>1.563674266852001E-6</v>
      </c>
      <c r="ABI64" s="8">
        <f t="shared" si="64"/>
        <v>1.5295616396108336E-6</v>
      </c>
      <c r="ABJ64" s="8">
        <f t="shared" si="64"/>
        <v>1.4961932027435588E-6</v>
      </c>
      <c r="ABK64" s="8">
        <f t="shared" si="64"/>
        <v>1.4635527212264513E-6</v>
      </c>
      <c r="ABL64" s="8">
        <f t="shared" si="64"/>
        <v>1.4316243142139697E-6</v>
      </c>
      <c r="ABM64" s="8">
        <f t="shared" si="64"/>
        <v>1.4003924473121174E-6</v>
      </c>
      <c r="ABN64" s="8">
        <f t="shared" si="64"/>
        <v>1.3698419250203632E-6</v>
      </c>
      <c r="ABO64" s="8">
        <f t="shared" si="64"/>
        <v>1.3399578833384484E-6</v>
      </c>
      <c r="ABP64" s="8">
        <f t="shared" si="64"/>
        <v>1.3107257825344803E-6</v>
      </c>
      <c r="ABQ64" s="8">
        <f t="shared" si="64"/>
        <v>1.2821314000707971E-6</v>
      </c>
      <c r="ABR64" s="8">
        <f t="shared" si="64"/>
        <v>1.2541608236841539E-6</v>
      </c>
      <c r="ABS64" s="8">
        <f t="shared" si="64"/>
        <v>1.2268004446168797E-6</v>
      </c>
      <c r="ABT64" s="8">
        <f t="shared" si="64"/>
        <v>1.2000369509956889E-6</v>
      </c>
      <c r="ABU64" s="8">
        <f t="shared" si="64"/>
        <v>1.1738573213549476E-6</v>
      </c>
      <c r="ABV64" s="8">
        <f t="shared" si="64"/>
        <v>1.1482488183012313E-6</v>
      </c>
      <c r="ABW64" s="8">
        <f t="shared" si="64"/>
        <v>1.1231989823160951E-6</v>
      </c>
      <c r="ABX64" s="8">
        <f t="shared" si="64"/>
        <v>1.0986956256940385E-6</v>
      </c>
      <c r="ABY64" s="8">
        <f t="shared" si="64"/>
        <v>1.0747268266127214E-6</v>
      </c>
      <c r="ABZ64" s="8">
        <f t="shared" si="64"/>
        <v>1.0512809233325385E-6</v>
      </c>
      <c r="ACA64" s="8">
        <f t="shared" si="64"/>
        <v>1.0283465085227389E-6</v>
      </c>
      <c r="ACB64" s="8">
        <f t="shared" si="64"/>
        <v>1.005912423711319E-6</v>
      </c>
      <c r="ACC64" s="8">
        <f t="shared" si="64"/>
        <v>9.8396775385600138E-7</v>
      </c>
      <c r="ACD64" s="8">
        <f t="shared" si="64"/>
        <v>9.6250182203364451E-7</v>
      </c>
      <c r="ACE64" s="8">
        <f t="shared" si="64"/>
        <v>9.4150418424551455E-7</v>
      </c>
      <c r="ACF64" s="8">
        <f t="shared" si="64"/>
        <v>9.2096462433587604E-7</v>
      </c>
      <c r="ACG64" s="8">
        <f t="shared" si="64"/>
        <v>9.0087314902144288E-7</v>
      </c>
      <c r="ACH64" s="8">
        <f t="shared" si="64"/>
        <v>8.8121998302926127E-7</v>
      </c>
      <c r="ACI64" s="8">
        <f t="shared" si="64"/>
        <v>8.6199556434066603E-7</v>
      </c>
      <c r="ACJ64" s="8">
        <f t="shared" si="64"/>
        <v>8.4319053953899101E-7</v>
      </c>
      <c r="ACK64" s="8">
        <f t="shared" si="64"/>
        <v>8.2479575925877375E-7</v>
      </c>
      <c r="ACL64" s="8">
        <f t="shared" si="64"/>
        <v>8.0680227373423805E-7</v>
      </c>
      <c r="ACM64" s="8">
        <f t="shared" si="64"/>
        <v>7.8920132844489077E-7</v>
      </c>
      <c r="ACN64" s="8">
        <f t="shared" si="64"/>
        <v>7.719843598561107E-7</v>
      </c>
      <c r="ACO64" s="8">
        <f t="shared" si="64"/>
        <v>7.5514299125266153E-7</v>
      </c>
      <c r="ACP64" s="8">
        <f t="shared" si="64"/>
        <v>7.3866902866309837E-7</v>
      </c>
      <c r="ACQ64" s="8">
        <f t="shared" ref="ACQ64:AFB64" si="65">ACQ63/(1+$C$51)^ACQ61</f>
        <v>7.225544568730874E-7</v>
      </c>
      <c r="ACR64" s="8">
        <f t="shared" si="65"/>
        <v>7.0679143552569523E-7</v>
      </c>
      <c r="ACS64" s="8">
        <f t="shared" si="65"/>
        <v>6.913722953067562E-7</v>
      </c>
      <c r="ACT64" s="8">
        <f t="shared" si="65"/>
        <v>6.7628953421345625E-7</v>
      </c>
      <c r="ACU64" s="8">
        <f t="shared" si="65"/>
        <v>6.6153581390432111E-7</v>
      </c>
      <c r="ACV64" s="8">
        <f t="shared" si="65"/>
        <v>6.4710395612883188E-7</v>
      </c>
      <c r="ACW64" s="8">
        <f t="shared" si="65"/>
        <v>6.3298693923493133E-7</v>
      </c>
      <c r="ACX64" s="8">
        <f t="shared" si="65"/>
        <v>6.1917789475271985E-7</v>
      </c>
      <c r="ACY64" s="8">
        <f t="shared" si="65"/>
        <v>6.0567010405268307E-7</v>
      </c>
      <c r="ACZ64" s="8">
        <f t="shared" si="65"/>
        <v>5.9245699507681986E-7</v>
      </c>
      <c r="ADA64" s="8">
        <f t="shared" si="65"/>
        <v>5.7953213914108533E-7</v>
      </c>
      <c r="ADB64" s="8">
        <f t="shared" si="65"/>
        <v>5.6688924780758767E-7</v>
      </c>
      <c r="ADC64" s="8">
        <f t="shared" si="65"/>
        <v>5.5452216982502449E-7</v>
      </c>
      <c r="ADD64" s="8">
        <f t="shared" si="65"/>
        <v>5.4242488813586128E-7</v>
      </c>
      <c r="ADE64" s="8">
        <f t="shared" si="65"/>
        <v>5.305915169488033E-7</v>
      </c>
      <c r="ADF64" s="8">
        <f t="shared" si="65"/>
        <v>5.1901629887513185E-7</v>
      </c>
      <c r="ADG64" s="8">
        <f t="shared" si="65"/>
        <v>5.0769360212751467E-7</v>
      </c>
      <c r="ADH64" s="8">
        <f t="shared" si="65"/>
        <v>4.9661791777992509E-7</v>
      </c>
      <c r="ADI64" s="8">
        <f t="shared" si="65"/>
        <v>4.8578385708733795E-7</v>
      </c>
      <c r="ADJ64" s="8">
        <f t="shared" si="65"/>
        <v>4.7518614886389924E-7</v>
      </c>
      <c r="ADK64" s="8">
        <f t="shared" si="65"/>
        <v>4.6481963691829193E-7</v>
      </c>
      <c r="ADL64" s="8">
        <f t="shared" si="65"/>
        <v>4.5467927754505079E-7</v>
      </c>
      <c r="ADM64" s="8">
        <f t="shared" si="65"/>
        <v>4.4476013707060722E-7</v>
      </c>
      <c r="ADN64" s="8">
        <f t="shared" si="65"/>
        <v>4.3505738945286694E-7</v>
      </c>
      <c r="ADO64" s="8">
        <f t="shared" si="65"/>
        <v>4.2556631393315601E-7</v>
      </c>
      <c r="ADP64" s="8">
        <f t="shared" si="65"/>
        <v>4.1628229273939059E-7</v>
      </c>
      <c r="ADQ64" s="8">
        <f t="shared" si="65"/>
        <v>4.0720080883935445E-7</v>
      </c>
      <c r="ADR64" s="8">
        <f t="shared" si="65"/>
        <v>3.9831744374298832E-7</v>
      </c>
      <c r="ADS64" s="8">
        <f t="shared" si="65"/>
        <v>3.8962787535262664E-7</v>
      </c>
      <c r="ADT64" s="8">
        <f t="shared" si="65"/>
        <v>3.8112787586012992E-7</v>
      </c>
      <c r="ADU64" s="8">
        <f t="shared" si="65"/>
        <v>3.72813309689895E-7</v>
      </c>
      <c r="ADV64" s="8">
        <f t="shared" si="65"/>
        <v>3.6468013148673854E-7</v>
      </c>
      <c r="ADW64" s="8">
        <f t="shared" si="65"/>
        <v>3.5672438414767681E-7</v>
      </c>
      <c r="ADX64" s="8">
        <f t="shared" si="65"/>
        <v>3.4894219689664337E-7</v>
      </c>
      <c r="ADY64" s="8">
        <f t="shared" si="65"/>
        <v>3.4132978340120791E-7</v>
      </c>
      <c r="ADZ64" s="8">
        <f t="shared" si="65"/>
        <v>3.3388343993038083E-7</v>
      </c>
      <c r="AEA64" s="8">
        <f t="shared" si="65"/>
        <v>3.2659954355260542E-7</v>
      </c>
      <c r="AEB64" s="8">
        <f t="shared" si="65"/>
        <v>3.1947455037306362E-7</v>
      </c>
      <c r="AEC64" s="8">
        <f t="shared" si="65"/>
        <v>3.1250499380943493E-7</v>
      </c>
      <c r="AED64" s="8">
        <f t="shared" si="65"/>
        <v>3.0568748290527054E-7</v>
      </c>
      <c r="AEE64" s="8">
        <f t="shared" si="65"/>
        <v>2.9901870068016458E-7</v>
      </c>
      <c r="AEF64" s="8">
        <f t="shared" si="65"/>
        <v>2.9249540251591459E-7</v>
      </c>
      <c r="AEG64" s="8">
        <f t="shared" si="65"/>
        <v>2.8611441457789096E-7</v>
      </c>
      <c r="AEH64" s="8">
        <f t="shared" si="65"/>
        <v>2.798726322708446E-7</v>
      </c>
      <c r="AEI64" s="8">
        <f t="shared" si="65"/>
        <v>2.7376701872840263E-7</v>
      </c>
      <c r="AEJ64" s="8">
        <f t="shared" si="65"/>
        <v>2.677946033355159E-7</v>
      </c>
      <c r="AEK64" s="8">
        <f t="shared" si="65"/>
        <v>2.6195248028314155E-7</v>
      </c>
      <c r="AEL64" s="8">
        <f t="shared" si="65"/>
        <v>2.5623780715445477E-7</v>
      </c>
      <c r="AEM64" s="8">
        <f t="shared" si="65"/>
        <v>2.5064780354190485E-7</v>
      </c>
      <c r="AEN64" s="8">
        <f t="shared" si="65"/>
        <v>2.4517974969443966E-7</v>
      </c>
      <c r="AEO64" s="8">
        <f t="shared" si="65"/>
        <v>2.39830985194243E-7</v>
      </c>
      <c r="AEP64" s="8">
        <f t="shared" si="65"/>
        <v>2.3459890766233871E-7</v>
      </c>
      <c r="AEQ64" s="8">
        <f t="shared" si="65"/>
        <v>2.2948097149243448E-7</v>
      </c>
      <c r="AER64" s="8">
        <f t="shared" si="65"/>
        <v>2.2447468661238574E-7</v>
      </c>
      <c r="AES64" s="8">
        <f t="shared" si="65"/>
        <v>2.195776172726811E-7</v>
      </c>
      <c r="AET64" s="8">
        <f t="shared" si="65"/>
        <v>2.1478738086135588E-7</v>
      </c>
      <c r="AEU64" s="8">
        <f t="shared" si="65"/>
        <v>2.1010164674476089E-7</v>
      </c>
      <c r="AEV64" s="8">
        <f t="shared" si="65"/>
        <v>2.0551813513361928E-7</v>
      </c>
      <c r="AEW64" s="8">
        <f t="shared" si="65"/>
        <v>2.0103461597382195E-7</v>
      </c>
      <c r="AEX64" s="8">
        <f t="shared" si="65"/>
        <v>1.9664890786142047E-7</v>
      </c>
      <c r="AEY64" s="8">
        <f t="shared" si="65"/>
        <v>1.9235887698129067E-7</v>
      </c>
      <c r="AEZ64" s="8">
        <f t="shared" si="65"/>
        <v>1.8816243606894984E-7</v>
      </c>
      <c r="AFA64" s="8">
        <f t="shared" si="65"/>
        <v>1.8405754339502213E-7</v>
      </c>
      <c r="AFB64" s="8">
        <f t="shared" si="65"/>
        <v>1.8004220177185934E-7</v>
      </c>
      <c r="AFC64" s="8">
        <f t="shared" ref="AFC64:AHN64" si="66">AFC63/(1+$C$51)^AFC61</f>
        <v>1.7611445758183244E-7</v>
      </c>
      <c r="AFD64" s="8">
        <f t="shared" si="66"/>
        <v>1.7227239982682178E-7</v>
      </c>
      <c r="AFE64" s="8">
        <f t="shared" si="66"/>
        <v>1.6851415919844287E-7</v>
      </c>
      <c r="AFF64" s="8">
        <f t="shared" si="66"/>
        <v>1.6483790716855682E-7</v>
      </c>
      <c r="AFG64" s="8">
        <f t="shared" si="66"/>
        <v>1.6124185509962083E-7</v>
      </c>
      <c r="AFH64" s="8">
        <f t="shared" si="66"/>
        <v>1.5772425337444752E-7</v>
      </c>
      <c r="AFI64" s="8">
        <f t="shared" si="66"/>
        <v>1.5428339054494928E-7</v>
      </c>
      <c r="AFJ64" s="8">
        <f t="shared" si="66"/>
        <v>1.5091759249945298E-7</v>
      </c>
      <c r="AFK64" s="8">
        <f t="shared" si="66"/>
        <v>1.4762522164818062E-7</v>
      </c>
      <c r="AFL64" s="8">
        <f t="shared" si="66"/>
        <v>1.4440467612649888E-7</v>
      </c>
      <c r="AFM64" s="8">
        <f t="shared" si="66"/>
        <v>1.4125438901555103E-7</v>
      </c>
      <c r="AFN64" s="8">
        <f t="shared" si="66"/>
        <v>1.3817282757989017E-7</v>
      </c>
      <c r="AFO64" s="8">
        <f t="shared" si="66"/>
        <v>1.3515849252174536E-7</v>
      </c>
      <c r="AFP64" s="8">
        <f t="shared" si="66"/>
        <v>1.3220991725155527E-7</v>
      </c>
      <c r="AFQ64" s="8">
        <f t="shared" si="66"/>
        <v>1.2932566717441648E-7</v>
      </c>
      <c r="AFR64" s="8">
        <f t="shared" si="66"/>
        <v>1.265043389920977E-7</v>
      </c>
      <c r="AFS64" s="8">
        <f t="shared" si="66"/>
        <v>1.2374456002028188E-7</v>
      </c>
      <c r="AFT64" s="8">
        <f t="shared" si="66"/>
        <v>1.2104498752070216E-7</v>
      </c>
      <c r="AFU64" s="8">
        <f t="shared" si="66"/>
        <v>1.1840430804784856E-7</v>
      </c>
      <c r="AFV64" s="8">
        <f t="shared" si="66"/>
        <v>1.1582123680992628E-7</v>
      </c>
      <c r="AFW64" s="8">
        <f t="shared" si="66"/>
        <v>1.1329451704375523E-7</v>
      </c>
      <c r="AFX64" s="8">
        <f t="shared" si="66"/>
        <v>1.1082291940330654E-7</v>
      </c>
      <c r="AFY64" s="8">
        <f t="shared" si="66"/>
        <v>1.0840524136157876E-7</v>
      </c>
      <c r="AFZ64" s="8">
        <f t="shared" si="66"/>
        <v>1.0604030662552204E-7</v>
      </c>
      <c r="AGA64" s="8">
        <f t="shared" si="66"/>
        <v>1.037269645637268E-7</v>
      </c>
      <c r="AGB64" s="8">
        <f t="shared" si="66"/>
        <v>1.0146408964659732E-7</v>
      </c>
      <c r="AGC64" s="8">
        <f t="shared" si="66"/>
        <v>9.9250580898738437E-8</v>
      </c>
      <c r="AGD64" s="8">
        <f t="shared" si="66"/>
        <v>9.7085361363288684E-8</v>
      </c>
      <c r="AGE64" s="8">
        <f t="shared" si="66"/>
        <v>9.4967377577939775E-8</v>
      </c>
      <c r="AGF64" s="8">
        <f t="shared" si="66"/>
        <v>9.2895599062386519E-8</v>
      </c>
      <c r="AGG64" s="8">
        <f t="shared" si="66"/>
        <v>9.086901781695887E-8</v>
      </c>
      <c r="AGH64" s="8">
        <f t="shared" si="66"/>
        <v>8.8886647832191246E-8</v>
      </c>
      <c r="AGI64" s="8">
        <f t="shared" si="66"/>
        <v>8.6947524609091307E-8</v>
      </c>
      <c r="AGJ64" s="8">
        <f t="shared" si="66"/>
        <v>8.5050704689874186E-8</v>
      </c>
      <c r="AGK64" s="8">
        <f t="shared" si="66"/>
        <v>8.3195265198933887E-8</v>
      </c>
      <c r="AGL64" s="8">
        <f t="shared" si="66"/>
        <v>8.1380303393829311E-8</v>
      </c>
      <c r="AGM64" s="8">
        <f t="shared" si="66"/>
        <v>7.9604936226065083E-8</v>
      </c>
      <c r="AGN64" s="8">
        <f t="shared" si="66"/>
        <v>7.7868299911454891E-8</v>
      </c>
      <c r="AGO64" s="8">
        <f t="shared" si="66"/>
        <v>7.6169549509857181E-8</v>
      </c>
      <c r="AGP64" s="8">
        <f t="shared" si="66"/>
        <v>7.4507858514079339E-8</v>
      </c>
      <c r="AGQ64" s="8">
        <f t="shared" si="66"/>
        <v>7.288241844775064E-8</v>
      </c>
      <c r="AGR64" s="8">
        <f t="shared" si="66"/>
        <v>7.1292438471966971E-8</v>
      </c>
      <c r="AGS64" s="8">
        <f t="shared" si="66"/>
        <v>6.9737145000517743E-8</v>
      </c>
      <c r="AGT64" s="8">
        <f t="shared" si="66"/>
        <v>6.8215781323506453E-8</v>
      </c>
      <c r="AGU64" s="8">
        <f t="shared" si="66"/>
        <v>6.6727607239182269E-8</v>
      </c>
      <c r="AGV64" s="8">
        <f t="shared" si="66"/>
        <v>6.5271898693803553E-8</v>
      </c>
      <c r="AGW64" s="8">
        <f t="shared" si="66"/>
        <v>6.3847947429357967E-8</v>
      </c>
      <c r="AGX64" s="8">
        <f t="shared" si="66"/>
        <v>6.2455060638967686E-8</v>
      </c>
      <c r="AGY64" s="8">
        <f t="shared" si="66"/>
        <v>6.1092560629812468E-8</v>
      </c>
      <c r="AGZ64" s="8">
        <f t="shared" si="66"/>
        <v>5.9759784493406007E-8</v>
      </c>
      <c r="AHA64" s="8">
        <f t="shared" si="66"/>
        <v>5.8456083783065562E-8</v>
      </c>
      <c r="AHB64" s="8">
        <f t="shared" si="66"/>
        <v>5.7180824198417724E-8</v>
      </c>
      <c r="AHC64" s="8">
        <f t="shared" si="66"/>
        <v>5.5933385276787155E-8</v>
      </c>
      <c r="AHD64" s="8">
        <f t="shared" si="66"/>
        <v>5.4713160091317464E-8</v>
      </c>
      <c r="AHE64" s="8">
        <f t="shared" si="66"/>
        <v>5.3519554955678279E-8</v>
      </c>
      <c r="AHF64" s="8">
        <f t="shared" si="66"/>
        <v>5.2351989135213806E-8</v>
      </c>
      <c r="AHG64" s="8">
        <f t="shared" si="66"/>
        <v>5.1209894564393431E-8</v>
      </c>
      <c r="AHH64" s="8">
        <f t="shared" si="66"/>
        <v>5.0092715570425897E-8</v>
      </c>
      <c r="AHI64" s="8">
        <f t="shared" si="66"/>
        <v>4.8999908602903228E-8</v>
      </c>
      <c r="AHJ64" s="8">
        <f t="shared" si="66"/>
        <v>4.7930941969342631E-8</v>
      </c>
      <c r="AHK64" s="8">
        <f t="shared" si="66"/>
        <v>4.6885295576497715E-8</v>
      </c>
      <c r="AHL64" s="8">
        <f t="shared" si="66"/>
        <v>4.5862460677313179E-8</v>
      </c>
      <c r="AHM64" s="8">
        <f t="shared" si="66"/>
        <v>4.4861939623399876E-8</v>
      </c>
      <c r="AHN64" s="8">
        <f t="shared" si="66"/>
        <v>4.3883245622909775E-8</v>
      </c>
      <c r="AHO64" s="8">
        <f t="shared" ref="AHO64:AJZ64" si="67">AHO63/(1+$C$51)^AHO61</f>
        <v>4.2925902503693117E-8</v>
      </c>
      <c r="AHP64" s="8">
        <f t="shared" si="67"/>
        <v>4.1989444481622347E-8</v>
      </c>
      <c r="AHQ64" s="8">
        <f t="shared" si="67"/>
        <v>4.1073415933970328E-8</v>
      </c>
      <c r="AHR64" s="8">
        <f t="shared" si="67"/>
        <v>4.0177371177732373E-8</v>
      </c>
      <c r="AHS64" s="8">
        <f t="shared" si="67"/>
        <v>3.9300874252784425E-8</v>
      </c>
      <c r="AHT64" s="8">
        <f t="shared" si="67"/>
        <v>3.8443498709771723E-8</v>
      </c>
      <c r="AHU64" s="8">
        <f t="shared" si="67"/>
        <v>3.7604827402624822E-8</v>
      </c>
      <c r="AHV64" s="8">
        <f t="shared" si="67"/>
        <v>3.6784452285602065E-8</v>
      </c>
      <c r="AHW64" s="8">
        <f t="shared" si="67"/>
        <v>3.5981974214759694E-8</v>
      </c>
      <c r="AHX64" s="8">
        <f t="shared" si="67"/>
        <v>3.5197002753752989E-8</v>
      </c>
      <c r="AHY64" s="8">
        <f t="shared" si="67"/>
        <v>3.4429155983874055E-8</v>
      </c>
      <c r="AHZ64" s="8">
        <f t="shared" si="67"/>
        <v>3.3678060318233698E-8</v>
      </c>
      <c r="AIA64" s="8">
        <f t="shared" si="67"/>
        <v>3.2943350319997095E-8</v>
      </c>
      <c r="AIB64" s="8">
        <f t="shared" si="67"/>
        <v>3.2224668524584755E-8</v>
      </c>
      <c r="AIC64" s="8">
        <f t="shared" si="67"/>
        <v>3.1521665265752357E-8</v>
      </c>
      <c r="AID64" s="8">
        <f t="shared" si="67"/>
        <v>3.0833998505464585E-8</v>
      </c>
      <c r="AIE64" s="8">
        <f t="shared" si="67"/>
        <v>3.0161333667480655E-8</v>
      </c>
      <c r="AIF64" s="8">
        <f t="shared" si="67"/>
        <v>2.9503343474570091E-8</v>
      </c>
      <c r="AIG64" s="8">
        <f t="shared" si="67"/>
        <v>2.8859707789279764E-8</v>
      </c>
      <c r="AIH64" s="8">
        <f t="shared" si="67"/>
        <v>2.8230113458174804E-8</v>
      </c>
      <c r="AII64" s="8">
        <f t="shared" si="67"/>
        <v>2.7614254159477441E-8</v>
      </c>
      <c r="AIJ64" s="8">
        <f t="shared" si="67"/>
        <v>2.7011830254029703E-8</v>
      </c>
      <c r="AIK64" s="8">
        <f t="shared" si="67"/>
        <v>2.6422548639507486E-8</v>
      </c>
      <c r="AIL64" s="8">
        <f t="shared" si="67"/>
        <v>2.5846122607815005E-8</v>
      </c>
      <c r="AIM64" s="8">
        <f t="shared" si="67"/>
        <v>2.5282271705590407E-8</v>
      </c>
      <c r="AIN64" s="8">
        <f t="shared" si="67"/>
        <v>2.4730721597754326E-8</v>
      </c>
      <c r="AIO64" s="8">
        <f t="shared" si="67"/>
        <v>2.4191203934035473E-8</v>
      </c>
      <c r="AIP64" s="8">
        <f t="shared" si="67"/>
        <v>2.3663456218407864E-8</v>
      </c>
      <c r="AIQ64" s="8">
        <f t="shared" si="67"/>
        <v>2.314722168137648E-8</v>
      </c>
      <c r="AIR64" s="8">
        <f t="shared" si="67"/>
        <v>2.2642249155049039E-8</v>
      </c>
      <c r="AIS64" s="8">
        <f t="shared" si="67"/>
        <v>2.2148292950933206E-8</v>
      </c>
      <c r="AIT64" s="8">
        <f t="shared" si="67"/>
        <v>2.1665112740399703E-8</v>
      </c>
      <c r="AIU64" s="8">
        <f t="shared" si="67"/>
        <v>2.1192473437753258E-8</v>
      </c>
      <c r="AIV64" s="8">
        <f t="shared" si="67"/>
        <v>2.0730145085854351E-8</v>
      </c>
      <c r="AIW64" s="8">
        <f t="shared" si="67"/>
        <v>2.0277902744236284E-8</v>
      </c>
      <c r="AIX64" s="8">
        <f t="shared" si="67"/>
        <v>1.9835526379663008E-8</v>
      </c>
      <c r="AIY64" s="8">
        <f t="shared" si="67"/>
        <v>1.9402800759074512E-8</v>
      </c>
      <c r="AIZ64" s="8">
        <f t="shared" si="67"/>
        <v>1.897951534486772E-8</v>
      </c>
      <c r="AJA64" s="8">
        <f t="shared" si="67"/>
        <v>1.8565464192461847E-8</v>
      </c>
      <c r="AJB64" s="8">
        <f t="shared" si="67"/>
        <v>1.8160445850098454E-8</v>
      </c>
      <c r="AJC64" s="8">
        <f t="shared" si="67"/>
        <v>1.7764263260827481E-8</v>
      </c>
      <c r="AJD64" s="8">
        <f t="shared" si="67"/>
        <v>1.7376723666631468E-8</v>
      </c>
      <c r="AJE64" s="8">
        <f t="shared" si="67"/>
        <v>1.6997638514641388E-8</v>
      </c>
      <c r="AJF64" s="8">
        <f t="shared" si="67"/>
        <v>1.6626823365398443E-8</v>
      </c>
      <c r="AJG64" s="8">
        <f t="shared" si="67"/>
        <v>1.6264097803117227E-8</v>
      </c>
      <c r="AJH64" s="8">
        <f t="shared" si="67"/>
        <v>1.5909285347906473E-8</v>
      </c>
      <c r="AJI64" s="8">
        <f t="shared" si="67"/>
        <v>1.5562213369904892E-8</v>
      </c>
      <c r="AJJ64" s="8">
        <f t="shared" si="67"/>
        <v>1.5222713005290063E-8</v>
      </c>
      <c r="AJK64" s="8">
        <f t="shared" si="67"/>
        <v>1.4890619074119754E-8</v>
      </c>
      <c r="AJL64" s="8">
        <f t="shared" si="67"/>
        <v>1.4565769999965527E-8</v>
      </c>
      <c r="AJM64" s="8">
        <f t="shared" si="67"/>
        <v>1.4248007731299613E-8</v>
      </c>
      <c r="AJN64" s="8">
        <f t="shared" si="67"/>
        <v>1.3937177664596787E-8</v>
      </c>
      <c r="AJO64" s="8">
        <f t="shared" si="67"/>
        <v>1.363312856911384E-8</v>
      </c>
      <c r="AJP64" s="8">
        <f t="shared" si="67"/>
        <v>1.3335712513309992E-8</v>
      </c>
      <c r="AJQ64" s="8">
        <f t="shared" si="67"/>
        <v>1.3044784792872573E-8</v>
      </c>
      <c r="AJR64" s="8">
        <f t="shared" si="67"/>
        <v>1.2760203860312765E-8</v>
      </c>
      <c r="AJS64" s="8">
        <f t="shared" si="67"/>
        <v>1.2481831256097395E-8</v>
      </c>
      <c r="AJT64" s="8">
        <f t="shared" si="67"/>
        <v>1.2209531541282999E-8</v>
      </c>
      <c r="AJU64" s="8">
        <f t="shared" si="67"/>
        <v>1.1943172231619639E-8</v>
      </c>
      <c r="AJV64" s="8">
        <f t="shared" si="67"/>
        <v>1.1682623733092185E-8</v>
      </c>
      <c r="AJW64" s="8">
        <f t="shared" si="67"/>
        <v>1.1427759278867904E-8</v>
      </c>
      <c r="AJX64" s="8">
        <f t="shared" si="67"/>
        <v>1.1178454867619501E-8</v>
      </c>
      <c r="AJY64" s="8">
        <f t="shared" si="67"/>
        <v>1.0934589203193749E-8</v>
      </c>
      <c r="AJZ64" s="8">
        <f t="shared" si="67"/>
        <v>1.0696043635596231E-8</v>
      </c>
      <c r="AKA64" s="8">
        <f t="shared" ref="AKA64:ALO64" si="68">AKA63/(1+$C$51)^AKA61</f>
        <v>1.0462702103263595E-8</v>
      </c>
      <c r="AKB64" s="8">
        <f t="shared" si="68"/>
        <v>1.0234451076595142E-8</v>
      </c>
      <c r="AKC64" s="8">
        <f t="shared" si="68"/>
        <v>1.0011179502716323E-8</v>
      </c>
      <c r="AKD64" s="8">
        <f t="shared" si="68"/>
        <v>9.7927787514472619E-9</v>
      </c>
      <c r="AKE64" s="8">
        <f t="shared" si="68"/>
        <v>9.5791425624500005E-9</v>
      </c>
      <c r="AKF64" s="8">
        <f t="shared" si="68"/>
        <v>9.3701669935287866E-9</v>
      </c>
      <c r="AKG64" s="8">
        <f t="shared" si="68"/>
        <v>9.1657503700581966E-9</v>
      </c>
      <c r="AKH64" s="8">
        <f t="shared" si="68"/>
        <v>8.965793235514534E-9</v>
      </c>
      <c r="AKI64" s="8">
        <f t="shared" si="68"/>
        <v>8.770198303086428E-9</v>
      </c>
      <c r="AKJ64" s="8">
        <f t="shared" si="68"/>
        <v>8.578870408341053E-9</v>
      </c>
      <c r="AKK64" s="8">
        <f t="shared" si="68"/>
        <v>8.3917164629230127E-9</v>
      </c>
      <c r="AKL64" s="8">
        <f t="shared" si="68"/>
        <v>8.208645409263242E-9</v>
      </c>
      <c r="AKM64" s="8">
        <f t="shared" si="68"/>
        <v>8.0295681762760591E-9</v>
      </c>
      <c r="AKN64" s="8">
        <f t="shared" si="68"/>
        <v>7.8543976360226318E-9</v>
      </c>
      <c r="AKO64" s="8">
        <f t="shared" si="68"/>
        <v>7.6830485613199135E-9</v>
      </c>
      <c r="AKP64" s="8">
        <f t="shared" si="68"/>
        <v>7.515437584274334E-9</v>
      </c>
      <c r="AKQ64" s="8">
        <f t="shared" si="68"/>
        <v>7.3514831557201451E-9</v>
      </c>
      <c r="AKR64" s="8">
        <f t="shared" si="68"/>
        <v>7.1911055055426108E-9</v>
      </c>
      <c r="AKS64" s="8">
        <f t="shared" si="68"/>
        <v>7.034226603866792E-9</v>
      </c>
      <c r="AKT64" s="8">
        <f t="shared" si="68"/>
        <v>6.8807701230930232E-9</v>
      </c>
      <c r="AKU64" s="8">
        <f t="shared" si="68"/>
        <v>6.7306614007606054E-9</v>
      </c>
      <c r="AKV64" s="8">
        <f t="shared" si="68"/>
        <v>6.5838274032216592E-9</v>
      </c>
      <c r="AKW64" s="8">
        <f t="shared" si="68"/>
        <v>6.4401966901074558E-9</v>
      </c>
      <c r="AKX64" s="8">
        <f t="shared" si="68"/>
        <v>6.2996993795699354E-9</v>
      </c>
      <c r="AKY64" s="8">
        <f t="shared" si="68"/>
        <v>6.1622671142815115E-9</v>
      </c>
      <c r="AKZ64" s="8">
        <f t="shared" si="68"/>
        <v>6.0278330281766171E-9</v>
      </c>
      <c r="ALA64" s="8">
        <f t="shared" si="68"/>
        <v>5.8963317139187897E-9</v>
      </c>
      <c r="ALB64" s="8">
        <f t="shared" si="68"/>
        <v>5.7676991910774922E-9</v>
      </c>
      <c r="ALC64" s="8">
        <f t="shared" si="68"/>
        <v>5.6418728749992015E-9</v>
      </c>
      <c r="ALD64" s="8">
        <f t="shared" si="68"/>
        <v>5.5187915463575526E-9</v>
      </c>
      <c r="ALE64" s="8">
        <f t="shared" si="68"/>
        <v>5.3983953213678008E-9</v>
      </c>
      <c r="ALF64" s="8">
        <f t="shared" si="68"/>
        <v>5.2806256226510582E-9</v>
      </c>
      <c r="ALG64" s="8">
        <f t="shared" si="68"/>
        <v>5.1654251507341643E-9</v>
      </c>
      <c r="ALH64" s="8">
        <f t="shared" si="68"/>
        <v>5.0527378561712858E-9</v>
      </c>
      <c r="ALI64" s="8">
        <f t="shared" si="68"/>
        <v>4.9425089122737132E-9</v>
      </c>
      <c r="ALJ64" s="8">
        <f t="shared" si="68"/>
        <v>4.8346846884345811E-9</v>
      </c>
      <c r="ALK64" s="8">
        <f t="shared" si="68"/>
        <v>4.7292127240355158E-9</v>
      </c>
      <c r="ALL64" s="8">
        <f t="shared" si="68"/>
        <v>4.6260417029225371E-9</v>
      </c>
      <c r="ALM64" s="8">
        <f t="shared" si="68"/>
        <v>4.5251214284387811E-9</v>
      </c>
      <c r="ALN64" s="8">
        <f t="shared" si="68"/>
        <v>4.426402799001897E-9</v>
      </c>
      <c r="ALO64" s="8">
        <f t="shared" si="68"/>
        <v>4.3298377842142599E-9</v>
      </c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</row>
    <row r="68" spans="1:8" ht="21" x14ac:dyDescent="0.25">
      <c r="A68" s="43" t="s">
        <v>69</v>
      </c>
    </row>
    <row r="70" spans="1:8" x14ac:dyDescent="0.2">
      <c r="B70" s="18" t="s">
        <v>125</v>
      </c>
      <c r="C70" s="22" t="s">
        <v>126</v>
      </c>
    </row>
    <row r="71" spans="1:8" x14ac:dyDescent="0.2">
      <c r="B71" s="2" t="s">
        <v>15</v>
      </c>
      <c r="C71" s="11" t="s">
        <v>95</v>
      </c>
    </row>
    <row r="72" spans="1:8" x14ac:dyDescent="0.2">
      <c r="B72" s="2" t="s">
        <v>16</v>
      </c>
      <c r="C72" s="11" t="s">
        <v>132</v>
      </c>
    </row>
    <row r="73" spans="1:8" x14ac:dyDescent="0.2">
      <c r="B73" s="2" t="s">
        <v>133</v>
      </c>
      <c r="C73" s="61" t="s">
        <v>109</v>
      </c>
    </row>
    <row r="74" spans="1:8" x14ac:dyDescent="0.2">
      <c r="C74" s="61" t="s">
        <v>110</v>
      </c>
      <c r="H74" s="22"/>
    </row>
    <row r="75" spans="1:8" x14ac:dyDescent="0.2">
      <c r="C75" s="61" t="s">
        <v>111</v>
      </c>
    </row>
    <row r="76" spans="1:8" x14ac:dyDescent="0.2">
      <c r="C76" s="11" t="s">
        <v>112</v>
      </c>
    </row>
    <row r="77" spans="1:8" x14ac:dyDescent="0.2">
      <c r="C77" s="51" t="s">
        <v>113</v>
      </c>
    </row>
    <row r="78" spans="1:8" x14ac:dyDescent="0.2">
      <c r="C78" s="5"/>
    </row>
    <row r="79" spans="1:8" x14ac:dyDescent="0.2">
      <c r="B79" s="2" t="s">
        <v>134</v>
      </c>
      <c r="C79" s="4" t="s">
        <v>26</v>
      </c>
    </row>
    <row r="80" spans="1:8" x14ac:dyDescent="0.2">
      <c r="C80" s="4" t="s">
        <v>27</v>
      </c>
    </row>
    <row r="81" spans="2:3" x14ac:dyDescent="0.2">
      <c r="C81" s="4" t="s">
        <v>28</v>
      </c>
    </row>
    <row r="82" spans="2:3" x14ac:dyDescent="0.2">
      <c r="C82" s="4" t="s">
        <v>29</v>
      </c>
    </row>
    <row r="83" spans="2:3" x14ac:dyDescent="0.2">
      <c r="C83" s="4" t="s">
        <v>30</v>
      </c>
    </row>
    <row r="84" spans="2:3" x14ac:dyDescent="0.2">
      <c r="C84" s="4" t="s">
        <v>31</v>
      </c>
    </row>
    <row r="85" spans="2:3" x14ac:dyDescent="0.2">
      <c r="C85" s="4" t="s">
        <v>32</v>
      </c>
    </row>
    <row r="86" spans="2:3" x14ac:dyDescent="0.2">
      <c r="C86" s="4" t="s">
        <v>33</v>
      </c>
    </row>
    <row r="87" spans="2:3" x14ac:dyDescent="0.2">
      <c r="C87" s="5" t="s">
        <v>34</v>
      </c>
    </row>
    <row r="88" spans="2:3" x14ac:dyDescent="0.2">
      <c r="B88" s="18" t="s">
        <v>135</v>
      </c>
      <c r="C88" s="51" t="s">
        <v>136</v>
      </c>
    </row>
  </sheetData>
  <conditionalFormatting sqref="A35 A36:B39">
    <cfRule type="expression" dxfId="262" priority="28">
      <formula>AND(ISNUMBER(A35),NOT(_xlfn.ISFORMULA(A35)))</formula>
    </cfRule>
  </conditionalFormatting>
  <conditionalFormatting sqref="A8:C10">
    <cfRule type="expression" dxfId="261" priority="4">
      <formula>AND(ISNUMBER(A8),NOT(_xlfn.ISFORMULA(A8)))</formula>
    </cfRule>
  </conditionalFormatting>
  <conditionalFormatting sqref="A1:XFD7 D8:XFD9 R10:XFD28 A11:E12 A13:D13 A14:E17 A18:C19 D18:D20 E18:E28 B20:C20 A20:A31 B21:D21 D23 B23:B24 C24:D24 B25:D25 B26:B27 C27 B28:D28 E29:XFD31 B30:D31 A32:E34 I32:XFD35 C35:E35 C36:XFD36 C37:E39 J37:J39 O37:O39 T37:T39 Y37:XFD39 A40:XFD40 B41:E42 B44:E48 B51:XFD51 A51:A60 E52:XFD54 B55:E57 F55:XFD60 B58:B59 D58:E59 A61:XFD64 A69:A87 F69:XFD87 B71:E72 B73:B75 D73:E75 B76:E76 B77 D77:E77 B78:E78 B79:B83 D79:E83 B84:E87 A88:XFD1048576">
    <cfRule type="expression" dxfId="260" priority="29">
      <formula>AND(ISNUMBER(A1),NOT(_xlfn.ISFORMULA(A1)))</formula>
    </cfRule>
  </conditionalFormatting>
  <conditionalFormatting sqref="B52:D53">
    <cfRule type="expression" dxfId="259" priority="1">
      <formula>AND(ISNUMBER(B52),NOT(_xlfn.ISFORMULA(B52)))</formula>
    </cfRule>
  </conditionalFormatting>
  <conditionalFormatting sqref="D10:Q10">
    <cfRule type="expression" dxfId="258" priority="6">
      <formula>AND(ISNUMBER(D10),NOT(_xlfn.ISFORMULA(D10)))</formula>
    </cfRule>
  </conditionalFormatting>
  <conditionalFormatting sqref="F20">
    <cfRule type="expression" dxfId="257" priority="3">
      <formula>AND(ISNUMBER(F20),NOT(_xlfn.ISFORMULA(F20)))</formula>
    </cfRule>
  </conditionalFormatting>
  <conditionalFormatting sqref="F21:P28 F11:Q19">
    <cfRule type="expression" dxfId="256" priority="11">
      <formula>AND(ISNUMBER(F11),NOT(_xlfn.ISFORMULA(F11)))</formula>
    </cfRule>
  </conditionalFormatting>
  <conditionalFormatting sqref="G13:P18">
    <cfRule type="cellIs" dxfId="255" priority="13" operator="lessThan">
      <formula>0</formula>
    </cfRule>
    <cfRule type="cellIs" dxfId="254" priority="14" operator="between">
      <formula>0</formula>
      <formula>0.999</formula>
    </cfRule>
    <cfRule type="cellIs" dxfId="253" priority="15" operator="greaterThan">
      <formula>1</formula>
    </cfRule>
  </conditionalFormatting>
  <conditionalFormatting sqref="G23:P28 G14:P18">
    <cfRule type="expression" dxfId="252" priority="12">
      <formula>AND(ISNUMBER(G14),NOT(_xlfn.ISFORMULA(G14)))</formula>
    </cfRule>
  </conditionalFormatting>
  <conditionalFormatting sqref="G23:P28">
    <cfRule type="cellIs" dxfId="251" priority="8" operator="lessThan">
      <formula>0</formula>
    </cfRule>
    <cfRule type="cellIs" dxfId="250" priority="9" operator="between">
      <formula>0</formula>
      <formula>0.999</formula>
    </cfRule>
    <cfRule type="cellIs" dxfId="249" priority="10" operator="greaterThan">
      <formula>1</formula>
    </cfRule>
  </conditionalFormatting>
  <conditionalFormatting sqref="Q20:Q28">
    <cfRule type="expression" dxfId="248" priority="7">
      <formula>AND(ISNUMBER(Q20),NOT(_xlfn.ISFORMULA(Q20)))</formula>
    </cfRule>
  </conditionalFormatting>
  <hyperlinks>
    <hyperlink ref="C77" r:id="rId1" tooltip="Persistent link using digital object identifier" xr:uid="{6256BC88-1763-2D4C-8489-0B8486249CE3}"/>
    <hyperlink ref="C88" r:id="rId2" xr:uid="{B7160C19-304A-CD4A-868A-8EE3568DE9A9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7052-FA36-D74E-9D3F-FD753A70CF45}">
  <dimension ref="A1:APK89"/>
  <sheetViews>
    <sheetView topLeftCell="A18" workbookViewId="0">
      <selection activeCell="F58" sqref="F58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2.83203125" customWidth="1"/>
    <col min="8" max="8" width="10.83203125" customWidth="1"/>
    <col min="11" max="13" width="10.83203125" customWidth="1"/>
    <col min="16" max="18" width="10.83203125" customWidth="1"/>
    <col min="21" max="21" width="10.5" customWidth="1"/>
    <col min="22" max="23" width="10.83203125" customWidth="1"/>
  </cols>
  <sheetData>
    <row r="1" spans="1:18" s="14" customFormat="1" ht="29" x14ac:dyDescent="0.35">
      <c r="A1" s="13" t="s">
        <v>100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(($C$27*G$12)-($C$12*$F13))/($C$12*$F13)</f>
        <v>-0.73125745185185187</v>
      </c>
      <c r="H13" s="25">
        <f t="shared" ref="H13:P18" si="1">(($C$27*H$12)-($C$12*$F13))/($C$12*$F13)</f>
        <v>-0.46251490370370368</v>
      </c>
      <c r="I13" s="25">
        <f t="shared" si="1"/>
        <v>-0.19377235555555553</v>
      </c>
      <c r="J13" s="25">
        <f t="shared" si="1"/>
        <v>7.4970192592592619E-2</v>
      </c>
      <c r="K13" s="25">
        <f t="shared" si="1"/>
        <v>0.34371274074074076</v>
      </c>
      <c r="L13" s="25">
        <f t="shared" si="1"/>
        <v>0.61245528888888889</v>
      </c>
      <c r="M13" s="25">
        <f t="shared" si="1"/>
        <v>0.88119783703703713</v>
      </c>
      <c r="N13" s="25">
        <f t="shared" si="1"/>
        <v>1.1499403851851853</v>
      </c>
      <c r="O13" s="25">
        <f t="shared" si="1"/>
        <v>1.4186829333333333</v>
      </c>
      <c r="P13" s="25">
        <f t="shared" si="1"/>
        <v>1.6874254814814815</v>
      </c>
      <c r="Q13" s="22" t="s">
        <v>67</v>
      </c>
    </row>
    <row r="14" spans="1:18" x14ac:dyDescent="0.2">
      <c r="F14" s="24">
        <v>50</v>
      </c>
      <c r="G14" s="25">
        <f t="shared" ref="G14:G18" si="2">(($C$27*G$12)-($C$12*$F14))/($C$12*$F14)</f>
        <v>-3.252682666666664E-2</v>
      </c>
      <c r="H14" s="25">
        <f t="shared" si="1"/>
        <v>0.93494634666666676</v>
      </c>
      <c r="I14" s="25">
        <f t="shared" si="1"/>
        <v>1.90241952</v>
      </c>
      <c r="J14" s="25">
        <f t="shared" si="1"/>
        <v>2.8698926933333335</v>
      </c>
      <c r="K14" s="25">
        <f t="shared" si="1"/>
        <v>3.8373658666666666</v>
      </c>
      <c r="L14" s="25">
        <f t="shared" si="1"/>
        <v>4.8048390400000001</v>
      </c>
      <c r="M14" s="25">
        <f t="shared" si="1"/>
        <v>5.7723122133333336</v>
      </c>
      <c r="N14" s="25">
        <f t="shared" si="1"/>
        <v>6.739785386666667</v>
      </c>
      <c r="O14" s="25">
        <f t="shared" si="1"/>
        <v>7.7072585600000005</v>
      </c>
      <c r="P14" s="25">
        <f t="shared" si="1"/>
        <v>8.6747317333333331</v>
      </c>
    </row>
    <row r="15" spans="1:18" x14ac:dyDescent="0.2">
      <c r="B15" s="2" t="s">
        <v>84</v>
      </c>
      <c r="F15" s="24">
        <v>100</v>
      </c>
      <c r="G15" s="25">
        <f t="shared" si="2"/>
        <v>-0.51626341333333337</v>
      </c>
      <c r="H15" s="25">
        <f t="shared" si="1"/>
        <v>-3.252682666666664E-2</v>
      </c>
      <c r="I15" s="25">
        <f t="shared" si="1"/>
        <v>0.45120976000000002</v>
      </c>
      <c r="J15" s="25">
        <f t="shared" si="1"/>
        <v>0.93494634666666676</v>
      </c>
      <c r="K15" s="25">
        <f t="shared" si="1"/>
        <v>1.4186829333333333</v>
      </c>
      <c r="L15" s="25">
        <f t="shared" si="1"/>
        <v>1.90241952</v>
      </c>
      <c r="M15" s="25">
        <f t="shared" si="1"/>
        <v>2.3861561066666668</v>
      </c>
      <c r="N15" s="25">
        <f t="shared" si="1"/>
        <v>2.8698926933333335</v>
      </c>
      <c r="O15" s="25">
        <f t="shared" si="1"/>
        <v>3.3536292800000003</v>
      </c>
      <c r="P15" s="25">
        <f t="shared" si="1"/>
        <v>3.8373658666666666</v>
      </c>
    </row>
    <row r="16" spans="1:18" x14ac:dyDescent="0.2">
      <c r="B16" s="34" t="s">
        <v>6</v>
      </c>
      <c r="C16" s="47">
        <v>1330000</v>
      </c>
      <c r="D16" s="6"/>
      <c r="F16" s="24">
        <v>200</v>
      </c>
      <c r="G16" s="25">
        <f t="shared" si="2"/>
        <v>-0.75813170666666663</v>
      </c>
      <c r="H16" s="25">
        <f t="shared" si="1"/>
        <v>-0.51626341333333337</v>
      </c>
      <c r="I16" s="25">
        <f t="shared" si="1"/>
        <v>-0.27439511999999999</v>
      </c>
      <c r="J16" s="25">
        <f t="shared" si="1"/>
        <v>-3.252682666666664E-2</v>
      </c>
      <c r="K16" s="25">
        <f t="shared" si="1"/>
        <v>0.2093414666666667</v>
      </c>
      <c r="L16" s="25">
        <f t="shared" si="1"/>
        <v>0.45120976000000002</v>
      </c>
      <c r="M16" s="25">
        <f t="shared" si="1"/>
        <v>0.69307805333333339</v>
      </c>
      <c r="N16" s="25">
        <f t="shared" si="1"/>
        <v>0.93494634666666676</v>
      </c>
      <c r="O16" s="25">
        <f t="shared" si="1"/>
        <v>1.1768146400000001</v>
      </c>
      <c r="P16" s="25">
        <f t="shared" si="1"/>
        <v>1.4186829333333333</v>
      </c>
    </row>
    <row r="17" spans="2:17" x14ac:dyDescent="0.2">
      <c r="B17" s="34" t="s">
        <v>96</v>
      </c>
      <c r="C17" s="47">
        <v>44</v>
      </c>
      <c r="D17" s="6"/>
      <c r="F17" s="24">
        <v>300</v>
      </c>
      <c r="G17" s="25">
        <f t="shared" si="2"/>
        <v>-0.83875447111111112</v>
      </c>
      <c r="H17" s="25">
        <f t="shared" si="1"/>
        <v>-0.67750894222222224</v>
      </c>
      <c r="I17" s="25">
        <f t="shared" si="1"/>
        <v>-0.51626341333333337</v>
      </c>
      <c r="J17" s="25">
        <f t="shared" si="1"/>
        <v>-0.35501788444444443</v>
      </c>
      <c r="K17" s="25">
        <f t="shared" si="1"/>
        <v>-0.19377235555555553</v>
      </c>
      <c r="L17" s="25">
        <f t="shared" si="1"/>
        <v>-3.252682666666664E-2</v>
      </c>
      <c r="M17" s="25">
        <f t="shared" si="1"/>
        <v>0.12871870222222226</v>
      </c>
      <c r="N17" s="25">
        <f t="shared" si="1"/>
        <v>0.28996423111111114</v>
      </c>
      <c r="O17" s="25">
        <f t="shared" si="1"/>
        <v>0.45120976000000002</v>
      </c>
      <c r="P17" s="25">
        <f t="shared" si="1"/>
        <v>0.61245528888888889</v>
      </c>
    </row>
    <row r="18" spans="2:17" x14ac:dyDescent="0.2">
      <c r="B18" s="34" t="s">
        <v>97</v>
      </c>
      <c r="C18" s="52">
        <f>C17/12</f>
        <v>3.6666666666666665</v>
      </c>
      <c r="D18" s="6" t="s">
        <v>123</v>
      </c>
      <c r="F18" s="24">
        <v>400</v>
      </c>
      <c r="G18" s="25">
        <f t="shared" si="2"/>
        <v>-0.87906585333333331</v>
      </c>
      <c r="H18" s="25">
        <f t="shared" si="1"/>
        <v>-0.75813170666666663</v>
      </c>
      <c r="I18" s="25">
        <f t="shared" si="1"/>
        <v>-0.63719755999999994</v>
      </c>
      <c r="J18" s="25">
        <f t="shared" si="1"/>
        <v>-0.51626341333333337</v>
      </c>
      <c r="K18" s="25">
        <f t="shared" si="1"/>
        <v>-0.39532926666666668</v>
      </c>
      <c r="L18" s="25">
        <f t="shared" si="1"/>
        <v>-0.27439511999999999</v>
      </c>
      <c r="M18" s="25">
        <f t="shared" si="1"/>
        <v>-0.15346097333333331</v>
      </c>
      <c r="N18" s="25">
        <f t="shared" si="1"/>
        <v>-3.252682666666664E-2</v>
      </c>
      <c r="O18" s="25">
        <f t="shared" si="1"/>
        <v>8.8407320000000025E-2</v>
      </c>
      <c r="P18" s="25">
        <f t="shared" si="1"/>
        <v>0.2093414666666667</v>
      </c>
    </row>
    <row r="19" spans="2:17" x14ac:dyDescent="0.2">
      <c r="B19" s="34" t="s">
        <v>98</v>
      </c>
      <c r="C19" s="49">
        <v>415.74</v>
      </c>
      <c r="D19" s="6" t="s">
        <v>122</v>
      </c>
      <c r="H19" s="15"/>
      <c r="I19" s="15"/>
      <c r="J19" s="15"/>
    </row>
    <row r="20" spans="2:17" x14ac:dyDescent="0.2">
      <c r="B20" s="34" t="s">
        <v>99</v>
      </c>
      <c r="C20" s="55">
        <v>0.14280000000000001</v>
      </c>
      <c r="D20" s="6" t="s">
        <v>114</v>
      </c>
      <c r="F20" s="18" t="s">
        <v>177</v>
      </c>
    </row>
    <row r="21" spans="2:17" x14ac:dyDescent="0.2">
      <c r="G21" s="75" t="s">
        <v>66</v>
      </c>
    </row>
    <row r="22" spans="2:17" x14ac:dyDescent="0.2">
      <c r="B22" s="26" t="s">
        <v>72</v>
      </c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ht="15" customHeight="1" x14ac:dyDescent="0.2">
      <c r="B23" s="34" t="s">
        <v>101</v>
      </c>
      <c r="C23" s="33">
        <f>C18*C19</f>
        <v>1524.3799999999999</v>
      </c>
      <c r="F23" s="76">
        <f>C20</f>
        <v>0.14280000000000001</v>
      </c>
      <c r="G23" s="25">
        <f>((($C$23+($C$23*$F23)-$C$23)*G$22)-$C$13)/$C$13</f>
        <v>-0.73125745185185187</v>
      </c>
      <c r="H23" s="25">
        <f t="shared" ref="H23:P28" si="4">((($C$23+($C$23*$F23)-$C$23)*H$22)-$C$13)/$C$13</f>
        <v>-0.46251490370370368</v>
      </c>
      <c r="I23" s="25">
        <f t="shared" si="4"/>
        <v>-0.19377235555555553</v>
      </c>
      <c r="J23" s="25">
        <f t="shared" si="4"/>
        <v>7.4970192592592619E-2</v>
      </c>
      <c r="K23" s="25">
        <f t="shared" si="4"/>
        <v>0.34371274074074076</v>
      </c>
      <c r="L23" s="25">
        <f t="shared" si="4"/>
        <v>0.61245528888888889</v>
      </c>
      <c r="M23" s="25">
        <f t="shared" si="4"/>
        <v>0.88119783703703713</v>
      </c>
      <c r="N23" s="25">
        <f t="shared" si="4"/>
        <v>1.1499403851851853</v>
      </c>
      <c r="O23" s="25">
        <f t="shared" si="4"/>
        <v>1.4186829333333333</v>
      </c>
      <c r="P23" s="25">
        <f t="shared" si="4"/>
        <v>1.6874254814814815</v>
      </c>
      <c r="Q23" s="75" t="s">
        <v>168</v>
      </c>
    </row>
    <row r="24" spans="2:17" x14ac:dyDescent="0.2">
      <c r="F24" s="77">
        <v>0.05</v>
      </c>
      <c r="G24" s="25">
        <f t="shared" ref="G24:G28" si="5">((($C$23+($C$23*$F24)-$C$23)*G$22)-$C$13)/$C$13</f>
        <v>-0.90590246913580241</v>
      </c>
      <c r="H24" s="25">
        <f t="shared" si="4"/>
        <v>-0.81180493827160483</v>
      </c>
      <c r="I24" s="25">
        <f t="shared" si="4"/>
        <v>-0.71770740740740724</v>
      </c>
      <c r="J24" s="25">
        <f t="shared" si="4"/>
        <v>-0.62360987654320965</v>
      </c>
      <c r="K24" s="25">
        <f t="shared" si="4"/>
        <v>-0.52951234567901206</v>
      </c>
      <c r="L24" s="25">
        <f t="shared" si="4"/>
        <v>-0.43541481481481442</v>
      </c>
      <c r="M24" s="25">
        <f t="shared" si="4"/>
        <v>-0.34131728395061683</v>
      </c>
      <c r="N24" s="25">
        <f t="shared" si="4"/>
        <v>-0.24721975308641925</v>
      </c>
      <c r="O24" s="25">
        <f t="shared" si="4"/>
        <v>-0.15312222222222166</v>
      </c>
      <c r="P24" s="25">
        <f t="shared" si="4"/>
        <v>-5.9024691358024066E-2</v>
      </c>
    </row>
    <row r="25" spans="2:17" x14ac:dyDescent="0.2">
      <c r="B25" s="26" t="s">
        <v>1</v>
      </c>
      <c r="F25" s="25">
        <v>0.15</v>
      </c>
      <c r="G25" s="25">
        <f t="shared" si="5"/>
        <v>-0.71770740740740746</v>
      </c>
      <c r="H25" s="25">
        <f t="shared" si="4"/>
        <v>-0.43541481481481498</v>
      </c>
      <c r="I25" s="25">
        <f t="shared" si="4"/>
        <v>-0.15312222222222249</v>
      </c>
      <c r="J25" s="25">
        <f t="shared" si="4"/>
        <v>0.12917037037036999</v>
      </c>
      <c r="K25" s="25">
        <f t="shared" si="4"/>
        <v>0.41146296296296248</v>
      </c>
      <c r="L25" s="25">
        <f t="shared" si="4"/>
        <v>0.69375555555555501</v>
      </c>
      <c r="M25" s="25">
        <f t="shared" si="4"/>
        <v>0.97604814814814755</v>
      </c>
      <c r="N25" s="25">
        <f t="shared" si="4"/>
        <v>1.2583407407407401</v>
      </c>
      <c r="O25" s="25">
        <f t="shared" si="4"/>
        <v>1.5406333333333329</v>
      </c>
      <c r="P25" s="25">
        <f t="shared" si="4"/>
        <v>1.822925925925925</v>
      </c>
    </row>
    <row r="26" spans="2:17" x14ac:dyDescent="0.2">
      <c r="B26" s="34" t="s">
        <v>101</v>
      </c>
      <c r="C26" s="33">
        <f>C23-(C23*C20)</f>
        <v>1306.6985359999999</v>
      </c>
      <c r="F26" s="25">
        <v>0.2</v>
      </c>
      <c r="G26" s="25">
        <f t="shared" si="5"/>
        <v>-0.62360987654320987</v>
      </c>
      <c r="H26" s="25">
        <f t="shared" si="4"/>
        <v>-0.2472197530864198</v>
      </c>
      <c r="I26" s="25">
        <f t="shared" si="4"/>
        <v>0.1291703703703703</v>
      </c>
      <c r="J26" s="25">
        <f t="shared" si="4"/>
        <v>0.5055604938271604</v>
      </c>
      <c r="K26" s="25">
        <f t="shared" si="4"/>
        <v>0.88195061728395052</v>
      </c>
      <c r="L26" s="25">
        <f t="shared" si="4"/>
        <v>1.2583407407407405</v>
      </c>
      <c r="M26" s="25">
        <f t="shared" si="4"/>
        <v>1.6347308641975304</v>
      </c>
      <c r="N26" s="25">
        <f t="shared" si="4"/>
        <v>2.0111209876543206</v>
      </c>
      <c r="O26" s="25">
        <f t="shared" si="4"/>
        <v>2.3875111111111109</v>
      </c>
      <c r="P26" s="25">
        <f t="shared" si="4"/>
        <v>2.7639012345679008</v>
      </c>
    </row>
    <row r="27" spans="2:17" ht="15" customHeight="1" x14ac:dyDescent="0.2">
      <c r="B27" s="34" t="s">
        <v>102</v>
      </c>
      <c r="C27" s="33">
        <f>C23-C26</f>
        <v>217.68146400000001</v>
      </c>
      <c r="F27" s="25">
        <v>0.25</v>
      </c>
      <c r="G27" s="25">
        <f t="shared" si="5"/>
        <v>-0.52951234567901229</v>
      </c>
      <c r="H27" s="25">
        <f t="shared" si="4"/>
        <v>-5.9024691358024621E-2</v>
      </c>
      <c r="I27" s="25">
        <f t="shared" si="4"/>
        <v>0.41146296296296309</v>
      </c>
      <c r="J27" s="25">
        <f t="shared" si="4"/>
        <v>0.88195061728395074</v>
      </c>
      <c r="K27" s="25">
        <f t="shared" si="4"/>
        <v>1.3524382716049383</v>
      </c>
      <c r="L27" s="25">
        <f t="shared" si="4"/>
        <v>1.8229259259259261</v>
      </c>
      <c r="M27" s="25">
        <f t="shared" si="4"/>
        <v>2.2934135802469133</v>
      </c>
      <c r="N27" s="25">
        <f t="shared" si="4"/>
        <v>2.7639012345679017</v>
      </c>
      <c r="O27" s="25">
        <f t="shared" si="4"/>
        <v>3.2343888888888896</v>
      </c>
      <c r="P27" s="25">
        <f t="shared" si="4"/>
        <v>3.7048765432098767</v>
      </c>
    </row>
    <row r="28" spans="2:17" x14ac:dyDescent="0.2">
      <c r="F28" s="25">
        <v>0.3</v>
      </c>
      <c r="G28" s="25">
        <f t="shared" si="5"/>
        <v>-0.4354148148148147</v>
      </c>
      <c r="H28" s="25">
        <f t="shared" si="4"/>
        <v>0.12917037037037057</v>
      </c>
      <c r="I28" s="25">
        <f t="shared" si="4"/>
        <v>0.69375555555555579</v>
      </c>
      <c r="J28" s="25">
        <f t="shared" si="4"/>
        <v>1.2583407407407412</v>
      </c>
      <c r="K28" s="25">
        <f t="shared" si="4"/>
        <v>1.8229259259259267</v>
      </c>
      <c r="L28" s="25">
        <f t="shared" si="4"/>
        <v>2.3875111111111118</v>
      </c>
      <c r="M28" s="25">
        <f t="shared" si="4"/>
        <v>2.9520962962962969</v>
      </c>
      <c r="N28" s="25">
        <f t="shared" si="4"/>
        <v>3.5166814814814824</v>
      </c>
      <c r="O28" s="25">
        <f t="shared" si="4"/>
        <v>4.0812666666666679</v>
      </c>
      <c r="P28" s="25">
        <f t="shared" si="4"/>
        <v>4.6458518518518535</v>
      </c>
    </row>
    <row r="29" spans="2:17" x14ac:dyDescent="0.2">
      <c r="B29" s="2" t="s">
        <v>12</v>
      </c>
    </row>
    <row r="30" spans="2:17" x14ac:dyDescent="0.2">
      <c r="B30" s="10" t="s">
        <v>13</v>
      </c>
      <c r="C30" s="35">
        <f>C16*C12</f>
        <v>5985000</v>
      </c>
      <c r="D30" s="6" t="s">
        <v>14</v>
      </c>
    </row>
    <row r="34" spans="1:1103" ht="21" x14ac:dyDescent="0.25">
      <c r="A34" s="42" t="s">
        <v>146</v>
      </c>
    </row>
    <row r="36" spans="1:1103" x14ac:dyDescent="0.2">
      <c r="B36" s="6"/>
      <c r="C36" s="2" t="s">
        <v>57</v>
      </c>
      <c r="D36" s="46" t="s">
        <v>41</v>
      </c>
      <c r="E36" s="18" t="s">
        <v>105</v>
      </c>
    </row>
    <row r="37" spans="1:1103" x14ac:dyDescent="0.2">
      <c r="B37" s="1" t="s">
        <v>145</v>
      </c>
      <c r="C37" s="72">
        <f>D37/C12</f>
        <v>775.42963744456972</v>
      </c>
      <c r="D37" s="72">
        <f>SUM(C66:V66)</f>
        <v>3489.4333685005636</v>
      </c>
      <c r="E37" s="22" t="s">
        <v>108</v>
      </c>
    </row>
    <row r="38" spans="1:1103" x14ac:dyDescent="0.2">
      <c r="B38" s="1" t="s">
        <v>147</v>
      </c>
      <c r="C38" s="72">
        <f>D38/C12</f>
        <v>2173.9016112799127</v>
      </c>
      <c r="D38" s="72">
        <f>SUM(C66:ALO66)</f>
        <v>9782.557250759608</v>
      </c>
      <c r="E38" s="22" t="s">
        <v>108</v>
      </c>
    </row>
    <row r="39" spans="1:1103" ht="15.75" customHeight="1" x14ac:dyDescent="0.2">
      <c r="A39" s="6"/>
      <c r="B39" s="6"/>
      <c r="C39" s="6"/>
      <c r="D39" s="6"/>
      <c r="E39" s="8"/>
      <c r="F39" s="8"/>
      <c r="G39" s="8"/>
      <c r="H39" s="8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</row>
    <row r="40" spans="1:1103" x14ac:dyDescent="0.2">
      <c r="B40" s="60" t="s">
        <v>103</v>
      </c>
      <c r="C40" s="58">
        <f>D40/C12</f>
        <v>2.2779912149568609</v>
      </c>
      <c r="D40" s="58">
        <f>SUM(C64:V64)</f>
        <v>10.250960467305873</v>
      </c>
      <c r="E40" s="22" t="s">
        <v>97</v>
      </c>
    </row>
    <row r="41" spans="1:1103" x14ac:dyDescent="0.2">
      <c r="B41" s="60" t="s">
        <v>104</v>
      </c>
      <c r="C41" s="58">
        <f>D41/C12</f>
        <v>46.258796298649976</v>
      </c>
      <c r="D41" s="58">
        <f>SUM(C64:ALO64)</f>
        <v>208.1645833439249</v>
      </c>
      <c r="E41" s="22" t="s">
        <v>97</v>
      </c>
    </row>
    <row r="42" spans="1:1103" x14ac:dyDescent="0.2">
      <c r="B42" s="18"/>
    </row>
    <row r="43" spans="1:1103" x14ac:dyDescent="0.2">
      <c r="B43" s="60" t="s">
        <v>103</v>
      </c>
      <c r="C43" s="59">
        <f>C40*325851</f>
        <v>742285.71538490802</v>
      </c>
      <c r="D43" s="59">
        <f>D40*325851</f>
        <v>3340285.7192320861</v>
      </c>
      <c r="E43" s="22" t="s">
        <v>106</v>
      </c>
    </row>
    <row r="44" spans="1:1103" x14ac:dyDescent="0.2">
      <c r="B44" s="60" t="s">
        <v>104</v>
      </c>
      <c r="C44" s="59">
        <f>C41*325851</f>
        <v>15073475.032711394</v>
      </c>
      <c r="D44" s="59">
        <f>D41*325851</f>
        <v>67830637.64720127</v>
      </c>
      <c r="E44" s="22" t="s">
        <v>106</v>
      </c>
    </row>
    <row r="45" spans="1:1103" x14ac:dyDescent="0.2">
      <c r="B45" s="18"/>
    </row>
    <row r="46" spans="1:1103" x14ac:dyDescent="0.2">
      <c r="B46" s="60" t="s">
        <v>103</v>
      </c>
      <c r="C46" s="59">
        <f>C43*3.785</f>
        <v>2809551.4327318771</v>
      </c>
      <c r="D46" s="59">
        <f>D43*3.785</f>
        <v>12642981.447293445</v>
      </c>
      <c r="E46" s="22" t="s">
        <v>107</v>
      </c>
    </row>
    <row r="47" spans="1:1103" x14ac:dyDescent="0.2">
      <c r="B47" s="60" t="s">
        <v>104</v>
      </c>
      <c r="C47" s="59">
        <f>C44*3.785</f>
        <v>57053102.998812631</v>
      </c>
      <c r="D47" s="59">
        <f>D44*3.785</f>
        <v>256738963.4946568</v>
      </c>
      <c r="E47" s="22" t="s">
        <v>107</v>
      </c>
    </row>
    <row r="48" spans="1:1103" x14ac:dyDescent="0.2">
      <c r="B48" s="18"/>
    </row>
    <row r="49" spans="1:1103" x14ac:dyDescent="0.2">
      <c r="B49" s="60" t="s">
        <v>103</v>
      </c>
      <c r="C49" s="59">
        <f>C43*8.34/2000</f>
        <v>3095.3314331550664</v>
      </c>
      <c r="D49" s="59">
        <f>D43*8.34/2000</f>
        <v>13928.9914491978</v>
      </c>
      <c r="E49" s="22" t="s">
        <v>92</v>
      </c>
    </row>
    <row r="50" spans="1:1103" x14ac:dyDescent="0.2">
      <c r="B50" s="60" t="s">
        <v>104</v>
      </c>
      <c r="C50" s="59">
        <f>C44*8.34/2000</f>
        <v>62856.390886406509</v>
      </c>
      <c r="D50" s="59">
        <f>D44*8.34/2000</f>
        <v>282853.75898882933</v>
      </c>
      <c r="E50" s="22" t="s">
        <v>92</v>
      </c>
    </row>
    <row r="53" spans="1:1103" ht="15.75" customHeight="1" x14ac:dyDescent="0.2">
      <c r="A53" s="6"/>
      <c r="B53" s="34" t="s">
        <v>38</v>
      </c>
      <c r="C53" s="44">
        <f>'Master Sheet'!AG19</f>
        <v>0.02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</row>
    <row r="54" spans="1:1103" ht="15.75" customHeight="1" x14ac:dyDescent="0.2">
      <c r="A54" s="6"/>
      <c r="B54" s="34" t="s">
        <v>39</v>
      </c>
      <c r="C54" s="44">
        <f>'Master Sheet'!AG$23</f>
        <v>0.8</v>
      </c>
      <c r="D54" s="6" t="s">
        <v>73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</row>
    <row r="55" spans="1:1103" ht="15.75" customHeight="1" x14ac:dyDescent="0.2">
      <c r="A55" s="6"/>
      <c r="B55" s="34" t="s">
        <v>40</v>
      </c>
      <c r="C55" s="45">
        <f>'Master Sheet'!AG$24</f>
        <v>2.2520000000000001E-3</v>
      </c>
      <c r="D55" s="17" t="s">
        <v>199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</row>
    <row r="56" spans="1:1103" ht="15.75" customHeight="1" x14ac:dyDescent="0.2">
      <c r="A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</row>
    <row r="57" spans="1:1103" ht="15.75" customHeight="1" x14ac:dyDescent="0.2">
      <c r="A57" s="6"/>
      <c r="B57" s="2" t="s">
        <v>42</v>
      </c>
      <c r="C57" s="10" t="s">
        <v>43</v>
      </c>
      <c r="D57" s="40">
        <f>C27</f>
        <v>217.68146400000001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</row>
    <row r="58" spans="1:1103" ht="15.75" customHeight="1" x14ac:dyDescent="0.2">
      <c r="A58" s="6"/>
      <c r="B58" s="6"/>
      <c r="C58" s="10" t="s">
        <v>39</v>
      </c>
      <c r="D58" s="41">
        <f>C54</f>
        <v>0.8</v>
      </c>
      <c r="E58" s="6"/>
      <c r="F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</row>
    <row r="59" spans="1:1103" ht="15.75" customHeight="1" x14ac:dyDescent="0.2">
      <c r="A59" s="6"/>
      <c r="B59" s="6"/>
      <c r="C59" s="6"/>
      <c r="D59" s="6"/>
      <c r="E59" s="6"/>
      <c r="F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</row>
    <row r="60" spans="1:1103" ht="15.75" customHeight="1" x14ac:dyDescent="0.2">
      <c r="A60" s="6"/>
      <c r="B60" s="6" t="s">
        <v>44</v>
      </c>
      <c r="C60" s="65" t="s">
        <v>155</v>
      </c>
      <c r="D60" s="40">
        <f>D57*D58</f>
        <v>174.14517120000002</v>
      </c>
      <c r="E60" s="6"/>
      <c r="F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</row>
    <row r="61" spans="1:1103" ht="15.75" customHeight="1" x14ac:dyDescent="0.2">
      <c r="A61" s="6"/>
      <c r="B61" s="6" t="s">
        <v>45</v>
      </c>
      <c r="C61" s="66" t="s">
        <v>155</v>
      </c>
      <c r="D61" s="71">
        <f>CX65</f>
        <v>174.13544273587942</v>
      </c>
      <c r="E61" s="6" t="s">
        <v>46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</row>
    <row r="63" spans="1:1103" ht="15.75" customHeight="1" x14ac:dyDescent="0.2">
      <c r="A63" s="6"/>
      <c r="B63" s="6" t="s">
        <v>35</v>
      </c>
      <c r="C63" s="7">
        <v>1</v>
      </c>
      <c r="D63" s="7">
        <f t="shared" ref="D63:BO63" si="6">C63+1</f>
        <v>2</v>
      </c>
      <c r="E63" s="7">
        <f t="shared" si="6"/>
        <v>3</v>
      </c>
      <c r="F63" s="7">
        <f t="shared" si="6"/>
        <v>4</v>
      </c>
      <c r="G63" s="7">
        <f t="shared" si="6"/>
        <v>5</v>
      </c>
      <c r="H63" s="7">
        <f t="shared" si="6"/>
        <v>6</v>
      </c>
      <c r="I63" s="7">
        <f t="shared" si="6"/>
        <v>7</v>
      </c>
      <c r="J63" s="7">
        <f t="shared" si="6"/>
        <v>8</v>
      </c>
      <c r="K63" s="7">
        <f t="shared" si="6"/>
        <v>9</v>
      </c>
      <c r="L63" s="7">
        <f t="shared" si="6"/>
        <v>10</v>
      </c>
      <c r="M63" s="7">
        <f t="shared" si="6"/>
        <v>11</v>
      </c>
      <c r="N63" s="7">
        <f t="shared" si="6"/>
        <v>12</v>
      </c>
      <c r="O63" s="7">
        <f t="shared" si="6"/>
        <v>13</v>
      </c>
      <c r="P63" s="7">
        <f t="shared" si="6"/>
        <v>14</v>
      </c>
      <c r="Q63" s="7">
        <f t="shared" si="6"/>
        <v>15</v>
      </c>
      <c r="R63" s="7">
        <f t="shared" si="6"/>
        <v>16</v>
      </c>
      <c r="S63" s="7">
        <f t="shared" si="6"/>
        <v>17</v>
      </c>
      <c r="T63" s="7">
        <f t="shared" si="6"/>
        <v>18</v>
      </c>
      <c r="U63" s="7">
        <f t="shared" si="6"/>
        <v>19</v>
      </c>
      <c r="V63" s="7">
        <f t="shared" si="6"/>
        <v>20</v>
      </c>
      <c r="W63" s="7">
        <f t="shared" si="6"/>
        <v>21</v>
      </c>
      <c r="X63" s="7">
        <f t="shared" si="6"/>
        <v>22</v>
      </c>
      <c r="Y63" s="7">
        <f t="shared" si="6"/>
        <v>23</v>
      </c>
      <c r="Z63" s="7">
        <f t="shared" si="6"/>
        <v>24</v>
      </c>
      <c r="AA63" s="7">
        <f t="shared" si="6"/>
        <v>25</v>
      </c>
      <c r="AB63" s="7">
        <f t="shared" si="6"/>
        <v>26</v>
      </c>
      <c r="AC63" s="7">
        <f t="shared" si="6"/>
        <v>27</v>
      </c>
      <c r="AD63" s="7">
        <f t="shared" si="6"/>
        <v>28</v>
      </c>
      <c r="AE63" s="7">
        <f t="shared" si="6"/>
        <v>29</v>
      </c>
      <c r="AF63" s="7">
        <f t="shared" si="6"/>
        <v>30</v>
      </c>
      <c r="AG63" s="7">
        <f t="shared" si="6"/>
        <v>31</v>
      </c>
      <c r="AH63" s="7">
        <f t="shared" si="6"/>
        <v>32</v>
      </c>
      <c r="AI63" s="7">
        <f t="shared" si="6"/>
        <v>33</v>
      </c>
      <c r="AJ63" s="7">
        <f t="shared" si="6"/>
        <v>34</v>
      </c>
      <c r="AK63" s="7">
        <f t="shared" si="6"/>
        <v>35</v>
      </c>
      <c r="AL63" s="7">
        <f t="shared" si="6"/>
        <v>36</v>
      </c>
      <c r="AM63" s="7">
        <f t="shared" si="6"/>
        <v>37</v>
      </c>
      <c r="AN63" s="7">
        <f t="shared" si="6"/>
        <v>38</v>
      </c>
      <c r="AO63" s="7">
        <f t="shared" si="6"/>
        <v>39</v>
      </c>
      <c r="AP63" s="7">
        <f t="shared" si="6"/>
        <v>40</v>
      </c>
      <c r="AQ63" s="7">
        <f t="shared" si="6"/>
        <v>41</v>
      </c>
      <c r="AR63" s="7">
        <f t="shared" si="6"/>
        <v>42</v>
      </c>
      <c r="AS63" s="7">
        <f t="shared" si="6"/>
        <v>43</v>
      </c>
      <c r="AT63" s="7">
        <f t="shared" si="6"/>
        <v>44</v>
      </c>
      <c r="AU63" s="7">
        <f t="shared" si="6"/>
        <v>45</v>
      </c>
      <c r="AV63" s="7">
        <f t="shared" si="6"/>
        <v>46</v>
      </c>
      <c r="AW63" s="7">
        <f t="shared" si="6"/>
        <v>47</v>
      </c>
      <c r="AX63" s="7">
        <f t="shared" si="6"/>
        <v>48</v>
      </c>
      <c r="AY63" s="7">
        <f t="shared" si="6"/>
        <v>49</v>
      </c>
      <c r="AZ63" s="7">
        <f t="shared" si="6"/>
        <v>50</v>
      </c>
      <c r="BA63" s="7">
        <f t="shared" si="6"/>
        <v>51</v>
      </c>
      <c r="BB63" s="7">
        <f t="shared" si="6"/>
        <v>52</v>
      </c>
      <c r="BC63" s="7">
        <f t="shared" si="6"/>
        <v>53</v>
      </c>
      <c r="BD63" s="7">
        <f t="shared" si="6"/>
        <v>54</v>
      </c>
      <c r="BE63" s="7">
        <f t="shared" si="6"/>
        <v>55</v>
      </c>
      <c r="BF63" s="7">
        <f t="shared" si="6"/>
        <v>56</v>
      </c>
      <c r="BG63" s="7">
        <f t="shared" si="6"/>
        <v>57</v>
      </c>
      <c r="BH63" s="7">
        <f t="shared" si="6"/>
        <v>58</v>
      </c>
      <c r="BI63" s="7">
        <f t="shared" si="6"/>
        <v>59</v>
      </c>
      <c r="BJ63" s="7">
        <f t="shared" si="6"/>
        <v>60</v>
      </c>
      <c r="BK63" s="7">
        <f t="shared" si="6"/>
        <v>61</v>
      </c>
      <c r="BL63" s="7">
        <f t="shared" si="6"/>
        <v>62</v>
      </c>
      <c r="BM63" s="7">
        <f t="shared" si="6"/>
        <v>63</v>
      </c>
      <c r="BN63" s="7">
        <f t="shared" si="6"/>
        <v>64</v>
      </c>
      <c r="BO63" s="7">
        <f t="shared" si="6"/>
        <v>65</v>
      </c>
      <c r="BP63" s="7">
        <f t="shared" ref="BP63:EA63" si="7">BO63+1</f>
        <v>66</v>
      </c>
      <c r="BQ63" s="7">
        <f t="shared" si="7"/>
        <v>67</v>
      </c>
      <c r="BR63" s="7">
        <f t="shared" si="7"/>
        <v>68</v>
      </c>
      <c r="BS63" s="7">
        <f t="shared" si="7"/>
        <v>69</v>
      </c>
      <c r="BT63" s="7">
        <f t="shared" si="7"/>
        <v>70</v>
      </c>
      <c r="BU63" s="7">
        <f t="shared" si="7"/>
        <v>71</v>
      </c>
      <c r="BV63" s="7">
        <f t="shared" si="7"/>
        <v>72</v>
      </c>
      <c r="BW63" s="7">
        <f t="shared" si="7"/>
        <v>73</v>
      </c>
      <c r="BX63" s="7">
        <f t="shared" si="7"/>
        <v>74</v>
      </c>
      <c r="BY63" s="7">
        <f t="shared" si="7"/>
        <v>75</v>
      </c>
      <c r="BZ63" s="7">
        <f t="shared" si="7"/>
        <v>76</v>
      </c>
      <c r="CA63" s="7">
        <f t="shared" si="7"/>
        <v>77</v>
      </c>
      <c r="CB63" s="7">
        <f t="shared" si="7"/>
        <v>78</v>
      </c>
      <c r="CC63" s="7">
        <f t="shared" si="7"/>
        <v>79</v>
      </c>
      <c r="CD63" s="7">
        <f t="shared" si="7"/>
        <v>80</v>
      </c>
      <c r="CE63" s="7">
        <f t="shared" si="7"/>
        <v>81</v>
      </c>
      <c r="CF63" s="7">
        <f t="shared" si="7"/>
        <v>82</v>
      </c>
      <c r="CG63" s="7">
        <f t="shared" si="7"/>
        <v>83</v>
      </c>
      <c r="CH63" s="7">
        <f t="shared" si="7"/>
        <v>84</v>
      </c>
      <c r="CI63" s="7">
        <f t="shared" si="7"/>
        <v>85</v>
      </c>
      <c r="CJ63" s="7">
        <f t="shared" si="7"/>
        <v>86</v>
      </c>
      <c r="CK63" s="7">
        <f t="shared" si="7"/>
        <v>87</v>
      </c>
      <c r="CL63" s="7">
        <f t="shared" si="7"/>
        <v>88</v>
      </c>
      <c r="CM63" s="7">
        <f t="shared" si="7"/>
        <v>89</v>
      </c>
      <c r="CN63" s="7">
        <f t="shared" si="7"/>
        <v>90</v>
      </c>
      <c r="CO63" s="7">
        <f t="shared" si="7"/>
        <v>91</v>
      </c>
      <c r="CP63" s="7">
        <f t="shared" si="7"/>
        <v>92</v>
      </c>
      <c r="CQ63" s="7">
        <f t="shared" si="7"/>
        <v>93</v>
      </c>
      <c r="CR63" s="7">
        <f t="shared" si="7"/>
        <v>94</v>
      </c>
      <c r="CS63" s="7">
        <f t="shared" si="7"/>
        <v>95</v>
      </c>
      <c r="CT63" s="7">
        <f t="shared" si="7"/>
        <v>96</v>
      </c>
      <c r="CU63" s="7">
        <f t="shared" si="7"/>
        <v>97</v>
      </c>
      <c r="CV63" s="7">
        <f t="shared" si="7"/>
        <v>98</v>
      </c>
      <c r="CW63" s="7">
        <f t="shared" si="7"/>
        <v>99</v>
      </c>
      <c r="CX63" s="7">
        <f t="shared" si="7"/>
        <v>100</v>
      </c>
      <c r="CY63" s="7">
        <f t="shared" si="7"/>
        <v>101</v>
      </c>
      <c r="CZ63" s="7">
        <f t="shared" si="7"/>
        <v>102</v>
      </c>
      <c r="DA63" s="7">
        <f t="shared" si="7"/>
        <v>103</v>
      </c>
      <c r="DB63" s="7">
        <f t="shared" si="7"/>
        <v>104</v>
      </c>
      <c r="DC63" s="7">
        <f t="shared" si="7"/>
        <v>105</v>
      </c>
      <c r="DD63" s="7">
        <f t="shared" si="7"/>
        <v>106</v>
      </c>
      <c r="DE63" s="7">
        <f t="shared" si="7"/>
        <v>107</v>
      </c>
      <c r="DF63" s="7">
        <f t="shared" si="7"/>
        <v>108</v>
      </c>
      <c r="DG63" s="7">
        <f t="shared" si="7"/>
        <v>109</v>
      </c>
      <c r="DH63" s="7">
        <f t="shared" si="7"/>
        <v>110</v>
      </c>
      <c r="DI63" s="7">
        <f t="shared" si="7"/>
        <v>111</v>
      </c>
      <c r="DJ63" s="7">
        <f t="shared" si="7"/>
        <v>112</v>
      </c>
      <c r="DK63" s="7">
        <f t="shared" si="7"/>
        <v>113</v>
      </c>
      <c r="DL63" s="7">
        <f t="shared" si="7"/>
        <v>114</v>
      </c>
      <c r="DM63" s="7">
        <f t="shared" si="7"/>
        <v>115</v>
      </c>
      <c r="DN63" s="7">
        <f t="shared" si="7"/>
        <v>116</v>
      </c>
      <c r="DO63" s="7">
        <f t="shared" si="7"/>
        <v>117</v>
      </c>
      <c r="DP63" s="7">
        <f t="shared" si="7"/>
        <v>118</v>
      </c>
      <c r="DQ63" s="7">
        <f t="shared" si="7"/>
        <v>119</v>
      </c>
      <c r="DR63" s="7">
        <f t="shared" si="7"/>
        <v>120</v>
      </c>
      <c r="DS63" s="7">
        <f t="shared" si="7"/>
        <v>121</v>
      </c>
      <c r="DT63" s="7">
        <f t="shared" si="7"/>
        <v>122</v>
      </c>
      <c r="DU63" s="7">
        <f t="shared" si="7"/>
        <v>123</v>
      </c>
      <c r="DV63" s="7">
        <f t="shared" si="7"/>
        <v>124</v>
      </c>
      <c r="DW63" s="7">
        <f t="shared" si="7"/>
        <v>125</v>
      </c>
      <c r="DX63" s="7">
        <f t="shared" si="7"/>
        <v>126</v>
      </c>
      <c r="DY63" s="7">
        <f t="shared" si="7"/>
        <v>127</v>
      </c>
      <c r="DZ63" s="7">
        <f t="shared" si="7"/>
        <v>128</v>
      </c>
      <c r="EA63" s="7">
        <f t="shared" si="7"/>
        <v>129</v>
      </c>
      <c r="EB63" s="7">
        <f t="shared" ref="EB63:GM63" si="8">EA63+1</f>
        <v>130</v>
      </c>
      <c r="EC63" s="7">
        <f t="shared" si="8"/>
        <v>131</v>
      </c>
      <c r="ED63" s="7">
        <f t="shared" si="8"/>
        <v>132</v>
      </c>
      <c r="EE63" s="7">
        <f t="shared" si="8"/>
        <v>133</v>
      </c>
      <c r="EF63" s="7">
        <f t="shared" si="8"/>
        <v>134</v>
      </c>
      <c r="EG63" s="7">
        <f t="shared" si="8"/>
        <v>135</v>
      </c>
      <c r="EH63" s="7">
        <f t="shared" si="8"/>
        <v>136</v>
      </c>
      <c r="EI63" s="7">
        <f t="shared" si="8"/>
        <v>137</v>
      </c>
      <c r="EJ63" s="7">
        <f t="shared" si="8"/>
        <v>138</v>
      </c>
      <c r="EK63" s="7">
        <f t="shared" si="8"/>
        <v>139</v>
      </c>
      <c r="EL63" s="7">
        <f t="shared" si="8"/>
        <v>140</v>
      </c>
      <c r="EM63" s="7">
        <f t="shared" si="8"/>
        <v>141</v>
      </c>
      <c r="EN63" s="7">
        <f t="shared" si="8"/>
        <v>142</v>
      </c>
      <c r="EO63" s="7">
        <f t="shared" si="8"/>
        <v>143</v>
      </c>
      <c r="EP63" s="7">
        <f t="shared" si="8"/>
        <v>144</v>
      </c>
      <c r="EQ63" s="7">
        <f t="shared" si="8"/>
        <v>145</v>
      </c>
      <c r="ER63" s="7">
        <f t="shared" si="8"/>
        <v>146</v>
      </c>
      <c r="ES63" s="7">
        <f t="shared" si="8"/>
        <v>147</v>
      </c>
      <c r="ET63" s="7">
        <f t="shared" si="8"/>
        <v>148</v>
      </c>
      <c r="EU63" s="7">
        <f t="shared" si="8"/>
        <v>149</v>
      </c>
      <c r="EV63" s="7">
        <f t="shared" si="8"/>
        <v>150</v>
      </c>
      <c r="EW63" s="7">
        <f t="shared" si="8"/>
        <v>151</v>
      </c>
      <c r="EX63" s="7">
        <f t="shared" si="8"/>
        <v>152</v>
      </c>
      <c r="EY63" s="7">
        <f t="shared" si="8"/>
        <v>153</v>
      </c>
      <c r="EZ63" s="7">
        <f t="shared" si="8"/>
        <v>154</v>
      </c>
      <c r="FA63" s="7">
        <f t="shared" si="8"/>
        <v>155</v>
      </c>
      <c r="FB63" s="7">
        <f t="shared" si="8"/>
        <v>156</v>
      </c>
      <c r="FC63" s="7">
        <f t="shared" si="8"/>
        <v>157</v>
      </c>
      <c r="FD63" s="7">
        <f t="shared" si="8"/>
        <v>158</v>
      </c>
      <c r="FE63" s="7">
        <f t="shared" si="8"/>
        <v>159</v>
      </c>
      <c r="FF63" s="7">
        <f t="shared" si="8"/>
        <v>160</v>
      </c>
      <c r="FG63" s="7">
        <f t="shared" si="8"/>
        <v>161</v>
      </c>
      <c r="FH63" s="7">
        <f t="shared" si="8"/>
        <v>162</v>
      </c>
      <c r="FI63" s="7">
        <f t="shared" si="8"/>
        <v>163</v>
      </c>
      <c r="FJ63" s="7">
        <f t="shared" si="8"/>
        <v>164</v>
      </c>
      <c r="FK63" s="7">
        <f t="shared" si="8"/>
        <v>165</v>
      </c>
      <c r="FL63" s="7">
        <f t="shared" si="8"/>
        <v>166</v>
      </c>
      <c r="FM63" s="7">
        <f t="shared" si="8"/>
        <v>167</v>
      </c>
      <c r="FN63" s="7">
        <f t="shared" si="8"/>
        <v>168</v>
      </c>
      <c r="FO63" s="7">
        <f t="shared" si="8"/>
        <v>169</v>
      </c>
      <c r="FP63" s="7">
        <f t="shared" si="8"/>
        <v>170</v>
      </c>
      <c r="FQ63" s="7">
        <f t="shared" si="8"/>
        <v>171</v>
      </c>
      <c r="FR63" s="7">
        <f t="shared" si="8"/>
        <v>172</v>
      </c>
      <c r="FS63" s="7">
        <f t="shared" si="8"/>
        <v>173</v>
      </c>
      <c r="FT63" s="7">
        <f t="shared" si="8"/>
        <v>174</v>
      </c>
      <c r="FU63" s="7">
        <f t="shared" si="8"/>
        <v>175</v>
      </c>
      <c r="FV63" s="7">
        <f t="shared" si="8"/>
        <v>176</v>
      </c>
      <c r="FW63" s="7">
        <f t="shared" si="8"/>
        <v>177</v>
      </c>
      <c r="FX63" s="7">
        <f t="shared" si="8"/>
        <v>178</v>
      </c>
      <c r="FY63" s="7">
        <f t="shared" si="8"/>
        <v>179</v>
      </c>
      <c r="FZ63" s="7">
        <f t="shared" si="8"/>
        <v>180</v>
      </c>
      <c r="GA63" s="7">
        <f t="shared" si="8"/>
        <v>181</v>
      </c>
      <c r="GB63" s="7">
        <f t="shared" si="8"/>
        <v>182</v>
      </c>
      <c r="GC63" s="7">
        <f t="shared" si="8"/>
        <v>183</v>
      </c>
      <c r="GD63" s="7">
        <f t="shared" si="8"/>
        <v>184</v>
      </c>
      <c r="GE63" s="7">
        <f t="shared" si="8"/>
        <v>185</v>
      </c>
      <c r="GF63" s="7">
        <f t="shared" si="8"/>
        <v>186</v>
      </c>
      <c r="GG63" s="7">
        <f t="shared" si="8"/>
        <v>187</v>
      </c>
      <c r="GH63" s="7">
        <f t="shared" si="8"/>
        <v>188</v>
      </c>
      <c r="GI63" s="7">
        <f t="shared" si="8"/>
        <v>189</v>
      </c>
      <c r="GJ63" s="7">
        <f t="shared" si="8"/>
        <v>190</v>
      </c>
      <c r="GK63" s="7">
        <f t="shared" si="8"/>
        <v>191</v>
      </c>
      <c r="GL63" s="7">
        <f t="shared" si="8"/>
        <v>192</v>
      </c>
      <c r="GM63" s="7">
        <f t="shared" si="8"/>
        <v>193</v>
      </c>
      <c r="GN63" s="7">
        <f t="shared" ref="GN63:IY63" si="9">GM63+1</f>
        <v>194</v>
      </c>
      <c r="GO63" s="7">
        <f t="shared" si="9"/>
        <v>195</v>
      </c>
      <c r="GP63" s="7">
        <f t="shared" si="9"/>
        <v>196</v>
      </c>
      <c r="GQ63" s="7">
        <f t="shared" si="9"/>
        <v>197</v>
      </c>
      <c r="GR63" s="7">
        <f t="shared" si="9"/>
        <v>198</v>
      </c>
      <c r="GS63" s="7">
        <f t="shared" si="9"/>
        <v>199</v>
      </c>
      <c r="GT63" s="7">
        <f t="shared" si="9"/>
        <v>200</v>
      </c>
      <c r="GU63" s="7">
        <f t="shared" si="9"/>
        <v>201</v>
      </c>
      <c r="GV63" s="7">
        <f t="shared" si="9"/>
        <v>202</v>
      </c>
      <c r="GW63" s="7">
        <f t="shared" si="9"/>
        <v>203</v>
      </c>
      <c r="GX63" s="7">
        <f t="shared" si="9"/>
        <v>204</v>
      </c>
      <c r="GY63" s="7">
        <f t="shared" si="9"/>
        <v>205</v>
      </c>
      <c r="GZ63" s="7">
        <f t="shared" si="9"/>
        <v>206</v>
      </c>
      <c r="HA63" s="7">
        <f t="shared" si="9"/>
        <v>207</v>
      </c>
      <c r="HB63" s="7">
        <f t="shared" si="9"/>
        <v>208</v>
      </c>
      <c r="HC63" s="7">
        <f t="shared" si="9"/>
        <v>209</v>
      </c>
      <c r="HD63" s="7">
        <f t="shared" si="9"/>
        <v>210</v>
      </c>
      <c r="HE63" s="7">
        <f t="shared" si="9"/>
        <v>211</v>
      </c>
      <c r="HF63" s="7">
        <f t="shared" si="9"/>
        <v>212</v>
      </c>
      <c r="HG63" s="7">
        <f t="shared" si="9"/>
        <v>213</v>
      </c>
      <c r="HH63" s="7">
        <f t="shared" si="9"/>
        <v>214</v>
      </c>
      <c r="HI63" s="7">
        <f t="shared" si="9"/>
        <v>215</v>
      </c>
      <c r="HJ63" s="7">
        <f t="shared" si="9"/>
        <v>216</v>
      </c>
      <c r="HK63" s="7">
        <f t="shared" si="9"/>
        <v>217</v>
      </c>
      <c r="HL63" s="7">
        <f t="shared" si="9"/>
        <v>218</v>
      </c>
      <c r="HM63" s="7">
        <f t="shared" si="9"/>
        <v>219</v>
      </c>
      <c r="HN63" s="7">
        <f t="shared" si="9"/>
        <v>220</v>
      </c>
      <c r="HO63" s="7">
        <f t="shared" si="9"/>
        <v>221</v>
      </c>
      <c r="HP63" s="7">
        <f t="shared" si="9"/>
        <v>222</v>
      </c>
      <c r="HQ63" s="7">
        <f t="shared" si="9"/>
        <v>223</v>
      </c>
      <c r="HR63" s="7">
        <f t="shared" si="9"/>
        <v>224</v>
      </c>
      <c r="HS63" s="7">
        <f t="shared" si="9"/>
        <v>225</v>
      </c>
      <c r="HT63" s="7">
        <f t="shared" si="9"/>
        <v>226</v>
      </c>
      <c r="HU63" s="7">
        <f t="shared" si="9"/>
        <v>227</v>
      </c>
      <c r="HV63" s="7">
        <f t="shared" si="9"/>
        <v>228</v>
      </c>
      <c r="HW63" s="7">
        <f t="shared" si="9"/>
        <v>229</v>
      </c>
      <c r="HX63" s="7">
        <f t="shared" si="9"/>
        <v>230</v>
      </c>
      <c r="HY63" s="7">
        <f t="shared" si="9"/>
        <v>231</v>
      </c>
      <c r="HZ63" s="7">
        <f t="shared" si="9"/>
        <v>232</v>
      </c>
      <c r="IA63" s="7">
        <f t="shared" si="9"/>
        <v>233</v>
      </c>
      <c r="IB63" s="7">
        <f t="shared" si="9"/>
        <v>234</v>
      </c>
      <c r="IC63" s="7">
        <f t="shared" si="9"/>
        <v>235</v>
      </c>
      <c r="ID63" s="7">
        <f t="shared" si="9"/>
        <v>236</v>
      </c>
      <c r="IE63" s="7">
        <f t="shared" si="9"/>
        <v>237</v>
      </c>
      <c r="IF63" s="7">
        <f t="shared" si="9"/>
        <v>238</v>
      </c>
      <c r="IG63" s="7">
        <f t="shared" si="9"/>
        <v>239</v>
      </c>
      <c r="IH63" s="7">
        <f t="shared" si="9"/>
        <v>240</v>
      </c>
      <c r="II63" s="7">
        <f t="shared" si="9"/>
        <v>241</v>
      </c>
      <c r="IJ63" s="7">
        <f t="shared" si="9"/>
        <v>242</v>
      </c>
      <c r="IK63" s="7">
        <f t="shared" si="9"/>
        <v>243</v>
      </c>
      <c r="IL63" s="7">
        <f t="shared" si="9"/>
        <v>244</v>
      </c>
      <c r="IM63" s="7">
        <f t="shared" si="9"/>
        <v>245</v>
      </c>
      <c r="IN63" s="7">
        <f t="shared" si="9"/>
        <v>246</v>
      </c>
      <c r="IO63" s="7">
        <f t="shared" si="9"/>
        <v>247</v>
      </c>
      <c r="IP63" s="7">
        <f t="shared" si="9"/>
        <v>248</v>
      </c>
      <c r="IQ63" s="7">
        <f t="shared" si="9"/>
        <v>249</v>
      </c>
      <c r="IR63" s="7">
        <f t="shared" si="9"/>
        <v>250</v>
      </c>
      <c r="IS63" s="7">
        <f t="shared" si="9"/>
        <v>251</v>
      </c>
      <c r="IT63" s="7">
        <f t="shared" si="9"/>
        <v>252</v>
      </c>
      <c r="IU63" s="7">
        <f t="shared" si="9"/>
        <v>253</v>
      </c>
      <c r="IV63" s="7">
        <f t="shared" si="9"/>
        <v>254</v>
      </c>
      <c r="IW63" s="7">
        <f t="shared" si="9"/>
        <v>255</v>
      </c>
      <c r="IX63" s="7">
        <f t="shared" si="9"/>
        <v>256</v>
      </c>
      <c r="IY63" s="7">
        <f t="shared" si="9"/>
        <v>257</v>
      </c>
      <c r="IZ63" s="7">
        <f t="shared" ref="IZ63:LK63" si="10">IY63+1</f>
        <v>258</v>
      </c>
      <c r="JA63" s="7">
        <f t="shared" si="10"/>
        <v>259</v>
      </c>
      <c r="JB63" s="7">
        <f t="shared" si="10"/>
        <v>260</v>
      </c>
      <c r="JC63" s="7">
        <f t="shared" si="10"/>
        <v>261</v>
      </c>
      <c r="JD63" s="7">
        <f t="shared" si="10"/>
        <v>262</v>
      </c>
      <c r="JE63" s="7">
        <f t="shared" si="10"/>
        <v>263</v>
      </c>
      <c r="JF63" s="7">
        <f t="shared" si="10"/>
        <v>264</v>
      </c>
      <c r="JG63" s="7">
        <f t="shared" si="10"/>
        <v>265</v>
      </c>
      <c r="JH63" s="7">
        <f t="shared" si="10"/>
        <v>266</v>
      </c>
      <c r="JI63" s="7">
        <f t="shared" si="10"/>
        <v>267</v>
      </c>
      <c r="JJ63" s="7">
        <f t="shared" si="10"/>
        <v>268</v>
      </c>
      <c r="JK63" s="7">
        <f t="shared" si="10"/>
        <v>269</v>
      </c>
      <c r="JL63" s="7">
        <f t="shared" si="10"/>
        <v>270</v>
      </c>
      <c r="JM63" s="7">
        <f t="shared" si="10"/>
        <v>271</v>
      </c>
      <c r="JN63" s="7">
        <f t="shared" si="10"/>
        <v>272</v>
      </c>
      <c r="JO63" s="7">
        <f t="shared" si="10"/>
        <v>273</v>
      </c>
      <c r="JP63" s="7">
        <f t="shared" si="10"/>
        <v>274</v>
      </c>
      <c r="JQ63" s="7">
        <f t="shared" si="10"/>
        <v>275</v>
      </c>
      <c r="JR63" s="7">
        <f t="shared" si="10"/>
        <v>276</v>
      </c>
      <c r="JS63" s="7">
        <f t="shared" si="10"/>
        <v>277</v>
      </c>
      <c r="JT63" s="7">
        <f t="shared" si="10"/>
        <v>278</v>
      </c>
      <c r="JU63" s="7">
        <f t="shared" si="10"/>
        <v>279</v>
      </c>
      <c r="JV63" s="7">
        <f t="shared" si="10"/>
        <v>280</v>
      </c>
      <c r="JW63" s="7">
        <f t="shared" si="10"/>
        <v>281</v>
      </c>
      <c r="JX63" s="7">
        <f t="shared" si="10"/>
        <v>282</v>
      </c>
      <c r="JY63" s="7">
        <f t="shared" si="10"/>
        <v>283</v>
      </c>
      <c r="JZ63" s="7">
        <f t="shared" si="10"/>
        <v>284</v>
      </c>
      <c r="KA63" s="7">
        <f t="shared" si="10"/>
        <v>285</v>
      </c>
      <c r="KB63" s="7">
        <f t="shared" si="10"/>
        <v>286</v>
      </c>
      <c r="KC63" s="7">
        <f t="shared" si="10"/>
        <v>287</v>
      </c>
      <c r="KD63" s="7">
        <f t="shared" si="10"/>
        <v>288</v>
      </c>
      <c r="KE63" s="7">
        <f t="shared" si="10"/>
        <v>289</v>
      </c>
      <c r="KF63" s="7">
        <f t="shared" si="10"/>
        <v>290</v>
      </c>
      <c r="KG63" s="7">
        <f t="shared" si="10"/>
        <v>291</v>
      </c>
      <c r="KH63" s="7">
        <f t="shared" si="10"/>
        <v>292</v>
      </c>
      <c r="KI63" s="7">
        <f t="shared" si="10"/>
        <v>293</v>
      </c>
      <c r="KJ63" s="7">
        <f t="shared" si="10"/>
        <v>294</v>
      </c>
      <c r="KK63" s="7">
        <f t="shared" si="10"/>
        <v>295</v>
      </c>
      <c r="KL63" s="7">
        <f t="shared" si="10"/>
        <v>296</v>
      </c>
      <c r="KM63" s="7">
        <f t="shared" si="10"/>
        <v>297</v>
      </c>
      <c r="KN63" s="7">
        <f t="shared" si="10"/>
        <v>298</v>
      </c>
      <c r="KO63" s="7">
        <f t="shared" si="10"/>
        <v>299</v>
      </c>
      <c r="KP63" s="7">
        <f t="shared" si="10"/>
        <v>300</v>
      </c>
      <c r="KQ63" s="7">
        <f t="shared" si="10"/>
        <v>301</v>
      </c>
      <c r="KR63" s="7">
        <f t="shared" si="10"/>
        <v>302</v>
      </c>
      <c r="KS63" s="7">
        <f t="shared" si="10"/>
        <v>303</v>
      </c>
      <c r="KT63" s="7">
        <f t="shared" si="10"/>
        <v>304</v>
      </c>
      <c r="KU63" s="7">
        <f t="shared" si="10"/>
        <v>305</v>
      </c>
      <c r="KV63" s="7">
        <f t="shared" si="10"/>
        <v>306</v>
      </c>
      <c r="KW63" s="7">
        <f t="shared" si="10"/>
        <v>307</v>
      </c>
      <c r="KX63" s="7">
        <f t="shared" si="10"/>
        <v>308</v>
      </c>
      <c r="KY63" s="7">
        <f t="shared" si="10"/>
        <v>309</v>
      </c>
      <c r="KZ63" s="7">
        <f t="shared" si="10"/>
        <v>310</v>
      </c>
      <c r="LA63" s="7">
        <f t="shared" si="10"/>
        <v>311</v>
      </c>
      <c r="LB63" s="7">
        <f t="shared" si="10"/>
        <v>312</v>
      </c>
      <c r="LC63" s="7">
        <f t="shared" si="10"/>
        <v>313</v>
      </c>
      <c r="LD63" s="7">
        <f t="shared" si="10"/>
        <v>314</v>
      </c>
      <c r="LE63" s="7">
        <f t="shared" si="10"/>
        <v>315</v>
      </c>
      <c r="LF63" s="7">
        <f t="shared" si="10"/>
        <v>316</v>
      </c>
      <c r="LG63" s="7">
        <f t="shared" si="10"/>
        <v>317</v>
      </c>
      <c r="LH63" s="7">
        <f t="shared" si="10"/>
        <v>318</v>
      </c>
      <c r="LI63" s="7">
        <f t="shared" si="10"/>
        <v>319</v>
      </c>
      <c r="LJ63" s="7">
        <f t="shared" si="10"/>
        <v>320</v>
      </c>
      <c r="LK63" s="7">
        <f t="shared" si="10"/>
        <v>321</v>
      </c>
      <c r="LL63" s="7">
        <f t="shared" ref="LL63:NW63" si="11">LK63+1</f>
        <v>322</v>
      </c>
      <c r="LM63" s="7">
        <f t="shared" si="11"/>
        <v>323</v>
      </c>
      <c r="LN63" s="7">
        <f t="shared" si="11"/>
        <v>324</v>
      </c>
      <c r="LO63" s="7">
        <f t="shared" si="11"/>
        <v>325</v>
      </c>
      <c r="LP63" s="7">
        <f t="shared" si="11"/>
        <v>326</v>
      </c>
      <c r="LQ63" s="7">
        <f t="shared" si="11"/>
        <v>327</v>
      </c>
      <c r="LR63" s="7">
        <f t="shared" si="11"/>
        <v>328</v>
      </c>
      <c r="LS63" s="7">
        <f t="shared" si="11"/>
        <v>329</v>
      </c>
      <c r="LT63" s="7">
        <f t="shared" si="11"/>
        <v>330</v>
      </c>
      <c r="LU63" s="7">
        <f t="shared" si="11"/>
        <v>331</v>
      </c>
      <c r="LV63" s="7">
        <f t="shared" si="11"/>
        <v>332</v>
      </c>
      <c r="LW63" s="7">
        <f t="shared" si="11"/>
        <v>333</v>
      </c>
      <c r="LX63" s="7">
        <f t="shared" si="11"/>
        <v>334</v>
      </c>
      <c r="LY63" s="7">
        <f t="shared" si="11"/>
        <v>335</v>
      </c>
      <c r="LZ63" s="7">
        <f t="shared" si="11"/>
        <v>336</v>
      </c>
      <c r="MA63" s="7">
        <f t="shared" si="11"/>
        <v>337</v>
      </c>
      <c r="MB63" s="7">
        <f t="shared" si="11"/>
        <v>338</v>
      </c>
      <c r="MC63" s="7">
        <f t="shared" si="11"/>
        <v>339</v>
      </c>
      <c r="MD63" s="7">
        <f t="shared" si="11"/>
        <v>340</v>
      </c>
      <c r="ME63" s="7">
        <f t="shared" si="11"/>
        <v>341</v>
      </c>
      <c r="MF63" s="7">
        <f t="shared" si="11"/>
        <v>342</v>
      </c>
      <c r="MG63" s="7">
        <f t="shared" si="11"/>
        <v>343</v>
      </c>
      <c r="MH63" s="7">
        <f t="shared" si="11"/>
        <v>344</v>
      </c>
      <c r="MI63" s="7">
        <f t="shared" si="11"/>
        <v>345</v>
      </c>
      <c r="MJ63" s="7">
        <f t="shared" si="11"/>
        <v>346</v>
      </c>
      <c r="MK63" s="7">
        <f t="shared" si="11"/>
        <v>347</v>
      </c>
      <c r="ML63" s="7">
        <f t="shared" si="11"/>
        <v>348</v>
      </c>
      <c r="MM63" s="7">
        <f t="shared" si="11"/>
        <v>349</v>
      </c>
      <c r="MN63" s="7">
        <f t="shared" si="11"/>
        <v>350</v>
      </c>
      <c r="MO63" s="7">
        <f t="shared" si="11"/>
        <v>351</v>
      </c>
      <c r="MP63" s="7">
        <f t="shared" si="11"/>
        <v>352</v>
      </c>
      <c r="MQ63" s="7">
        <f t="shared" si="11"/>
        <v>353</v>
      </c>
      <c r="MR63" s="7">
        <f t="shared" si="11"/>
        <v>354</v>
      </c>
      <c r="MS63" s="7">
        <f t="shared" si="11"/>
        <v>355</v>
      </c>
      <c r="MT63" s="7">
        <f t="shared" si="11"/>
        <v>356</v>
      </c>
      <c r="MU63" s="7">
        <f t="shared" si="11"/>
        <v>357</v>
      </c>
      <c r="MV63" s="7">
        <f t="shared" si="11"/>
        <v>358</v>
      </c>
      <c r="MW63" s="7">
        <f t="shared" si="11"/>
        <v>359</v>
      </c>
      <c r="MX63" s="7">
        <f t="shared" si="11"/>
        <v>360</v>
      </c>
      <c r="MY63" s="7">
        <f t="shared" si="11"/>
        <v>361</v>
      </c>
      <c r="MZ63" s="7">
        <f t="shared" si="11"/>
        <v>362</v>
      </c>
      <c r="NA63" s="7">
        <f t="shared" si="11"/>
        <v>363</v>
      </c>
      <c r="NB63" s="7">
        <f t="shared" si="11"/>
        <v>364</v>
      </c>
      <c r="NC63" s="7">
        <f t="shared" si="11"/>
        <v>365</v>
      </c>
      <c r="ND63" s="7">
        <f t="shared" si="11"/>
        <v>366</v>
      </c>
      <c r="NE63" s="7">
        <f t="shared" si="11"/>
        <v>367</v>
      </c>
      <c r="NF63" s="7">
        <f t="shared" si="11"/>
        <v>368</v>
      </c>
      <c r="NG63" s="7">
        <f t="shared" si="11"/>
        <v>369</v>
      </c>
      <c r="NH63" s="7">
        <f t="shared" si="11"/>
        <v>370</v>
      </c>
      <c r="NI63" s="7">
        <f t="shared" si="11"/>
        <v>371</v>
      </c>
      <c r="NJ63" s="7">
        <f t="shared" si="11"/>
        <v>372</v>
      </c>
      <c r="NK63" s="7">
        <f t="shared" si="11"/>
        <v>373</v>
      </c>
      <c r="NL63" s="7">
        <f t="shared" si="11"/>
        <v>374</v>
      </c>
      <c r="NM63" s="7">
        <f t="shared" si="11"/>
        <v>375</v>
      </c>
      <c r="NN63" s="7">
        <f t="shared" si="11"/>
        <v>376</v>
      </c>
      <c r="NO63" s="7">
        <f t="shared" si="11"/>
        <v>377</v>
      </c>
      <c r="NP63" s="7">
        <f t="shared" si="11"/>
        <v>378</v>
      </c>
      <c r="NQ63" s="7">
        <f t="shared" si="11"/>
        <v>379</v>
      </c>
      <c r="NR63" s="7">
        <f t="shared" si="11"/>
        <v>380</v>
      </c>
      <c r="NS63" s="7">
        <f t="shared" si="11"/>
        <v>381</v>
      </c>
      <c r="NT63" s="7">
        <f t="shared" si="11"/>
        <v>382</v>
      </c>
      <c r="NU63" s="7">
        <f t="shared" si="11"/>
        <v>383</v>
      </c>
      <c r="NV63" s="7">
        <f t="shared" si="11"/>
        <v>384</v>
      </c>
      <c r="NW63" s="7">
        <f t="shared" si="11"/>
        <v>385</v>
      </c>
      <c r="NX63" s="7">
        <f t="shared" ref="NX63:QI63" si="12">NW63+1</f>
        <v>386</v>
      </c>
      <c r="NY63" s="7">
        <f t="shared" si="12"/>
        <v>387</v>
      </c>
      <c r="NZ63" s="7">
        <f t="shared" si="12"/>
        <v>388</v>
      </c>
      <c r="OA63" s="7">
        <f t="shared" si="12"/>
        <v>389</v>
      </c>
      <c r="OB63" s="7">
        <f t="shared" si="12"/>
        <v>390</v>
      </c>
      <c r="OC63" s="7">
        <f t="shared" si="12"/>
        <v>391</v>
      </c>
      <c r="OD63" s="7">
        <f t="shared" si="12"/>
        <v>392</v>
      </c>
      <c r="OE63" s="7">
        <f t="shared" si="12"/>
        <v>393</v>
      </c>
      <c r="OF63" s="7">
        <f t="shared" si="12"/>
        <v>394</v>
      </c>
      <c r="OG63" s="7">
        <f t="shared" si="12"/>
        <v>395</v>
      </c>
      <c r="OH63" s="7">
        <f t="shared" si="12"/>
        <v>396</v>
      </c>
      <c r="OI63" s="7">
        <f t="shared" si="12"/>
        <v>397</v>
      </c>
      <c r="OJ63" s="7">
        <f t="shared" si="12"/>
        <v>398</v>
      </c>
      <c r="OK63" s="7">
        <f t="shared" si="12"/>
        <v>399</v>
      </c>
      <c r="OL63" s="7">
        <f t="shared" si="12"/>
        <v>400</v>
      </c>
      <c r="OM63" s="7">
        <f t="shared" si="12"/>
        <v>401</v>
      </c>
      <c r="ON63" s="7">
        <f t="shared" si="12"/>
        <v>402</v>
      </c>
      <c r="OO63" s="7">
        <f t="shared" si="12"/>
        <v>403</v>
      </c>
      <c r="OP63" s="7">
        <f t="shared" si="12"/>
        <v>404</v>
      </c>
      <c r="OQ63" s="7">
        <f t="shared" si="12"/>
        <v>405</v>
      </c>
      <c r="OR63" s="7">
        <f t="shared" si="12"/>
        <v>406</v>
      </c>
      <c r="OS63" s="7">
        <f t="shared" si="12"/>
        <v>407</v>
      </c>
      <c r="OT63" s="7">
        <f t="shared" si="12"/>
        <v>408</v>
      </c>
      <c r="OU63" s="7">
        <f t="shared" si="12"/>
        <v>409</v>
      </c>
      <c r="OV63" s="7">
        <f t="shared" si="12"/>
        <v>410</v>
      </c>
      <c r="OW63" s="7">
        <f t="shared" si="12"/>
        <v>411</v>
      </c>
      <c r="OX63" s="7">
        <f t="shared" si="12"/>
        <v>412</v>
      </c>
      <c r="OY63" s="7">
        <f t="shared" si="12"/>
        <v>413</v>
      </c>
      <c r="OZ63" s="7">
        <f t="shared" si="12"/>
        <v>414</v>
      </c>
      <c r="PA63" s="7">
        <f t="shared" si="12"/>
        <v>415</v>
      </c>
      <c r="PB63" s="7">
        <f t="shared" si="12"/>
        <v>416</v>
      </c>
      <c r="PC63" s="7">
        <f t="shared" si="12"/>
        <v>417</v>
      </c>
      <c r="PD63" s="7">
        <f t="shared" si="12"/>
        <v>418</v>
      </c>
      <c r="PE63" s="7">
        <f t="shared" si="12"/>
        <v>419</v>
      </c>
      <c r="PF63" s="7">
        <f t="shared" si="12"/>
        <v>420</v>
      </c>
      <c r="PG63" s="7">
        <f t="shared" si="12"/>
        <v>421</v>
      </c>
      <c r="PH63" s="7">
        <f t="shared" si="12"/>
        <v>422</v>
      </c>
      <c r="PI63" s="7">
        <f t="shared" si="12"/>
        <v>423</v>
      </c>
      <c r="PJ63" s="7">
        <f t="shared" si="12"/>
        <v>424</v>
      </c>
      <c r="PK63" s="7">
        <f t="shared" si="12"/>
        <v>425</v>
      </c>
      <c r="PL63" s="7">
        <f t="shared" si="12"/>
        <v>426</v>
      </c>
      <c r="PM63" s="7">
        <f t="shared" si="12"/>
        <v>427</v>
      </c>
      <c r="PN63" s="7">
        <f t="shared" si="12"/>
        <v>428</v>
      </c>
      <c r="PO63" s="7">
        <f t="shared" si="12"/>
        <v>429</v>
      </c>
      <c r="PP63" s="7">
        <f t="shared" si="12"/>
        <v>430</v>
      </c>
      <c r="PQ63" s="7">
        <f t="shared" si="12"/>
        <v>431</v>
      </c>
      <c r="PR63" s="7">
        <f t="shared" si="12"/>
        <v>432</v>
      </c>
      <c r="PS63" s="7">
        <f t="shared" si="12"/>
        <v>433</v>
      </c>
      <c r="PT63" s="7">
        <f t="shared" si="12"/>
        <v>434</v>
      </c>
      <c r="PU63" s="7">
        <f t="shared" si="12"/>
        <v>435</v>
      </c>
      <c r="PV63" s="7">
        <f t="shared" si="12"/>
        <v>436</v>
      </c>
      <c r="PW63" s="7">
        <f t="shared" si="12"/>
        <v>437</v>
      </c>
      <c r="PX63" s="7">
        <f t="shared" si="12"/>
        <v>438</v>
      </c>
      <c r="PY63" s="7">
        <f t="shared" si="12"/>
        <v>439</v>
      </c>
      <c r="PZ63" s="7">
        <f t="shared" si="12"/>
        <v>440</v>
      </c>
      <c r="QA63" s="7">
        <f t="shared" si="12"/>
        <v>441</v>
      </c>
      <c r="QB63" s="7">
        <f t="shared" si="12"/>
        <v>442</v>
      </c>
      <c r="QC63" s="7">
        <f t="shared" si="12"/>
        <v>443</v>
      </c>
      <c r="QD63" s="7">
        <f t="shared" si="12"/>
        <v>444</v>
      </c>
      <c r="QE63" s="7">
        <f t="shared" si="12"/>
        <v>445</v>
      </c>
      <c r="QF63" s="7">
        <f t="shared" si="12"/>
        <v>446</v>
      </c>
      <c r="QG63" s="7">
        <f t="shared" si="12"/>
        <v>447</v>
      </c>
      <c r="QH63" s="7">
        <f t="shared" si="12"/>
        <v>448</v>
      </c>
      <c r="QI63" s="7">
        <f t="shared" si="12"/>
        <v>449</v>
      </c>
      <c r="QJ63" s="7">
        <f t="shared" ref="QJ63:SU63" si="13">QI63+1</f>
        <v>450</v>
      </c>
      <c r="QK63" s="7">
        <f t="shared" si="13"/>
        <v>451</v>
      </c>
      <c r="QL63" s="7">
        <f t="shared" si="13"/>
        <v>452</v>
      </c>
      <c r="QM63" s="7">
        <f t="shared" si="13"/>
        <v>453</v>
      </c>
      <c r="QN63" s="7">
        <f t="shared" si="13"/>
        <v>454</v>
      </c>
      <c r="QO63" s="7">
        <f t="shared" si="13"/>
        <v>455</v>
      </c>
      <c r="QP63" s="7">
        <f t="shared" si="13"/>
        <v>456</v>
      </c>
      <c r="QQ63" s="7">
        <f t="shared" si="13"/>
        <v>457</v>
      </c>
      <c r="QR63" s="7">
        <f t="shared" si="13"/>
        <v>458</v>
      </c>
      <c r="QS63" s="7">
        <f t="shared" si="13"/>
        <v>459</v>
      </c>
      <c r="QT63" s="7">
        <f t="shared" si="13"/>
        <v>460</v>
      </c>
      <c r="QU63" s="7">
        <f t="shared" si="13"/>
        <v>461</v>
      </c>
      <c r="QV63" s="7">
        <f t="shared" si="13"/>
        <v>462</v>
      </c>
      <c r="QW63" s="7">
        <f t="shared" si="13"/>
        <v>463</v>
      </c>
      <c r="QX63" s="7">
        <f t="shared" si="13"/>
        <v>464</v>
      </c>
      <c r="QY63" s="7">
        <f t="shared" si="13"/>
        <v>465</v>
      </c>
      <c r="QZ63" s="7">
        <f t="shared" si="13"/>
        <v>466</v>
      </c>
      <c r="RA63" s="7">
        <f t="shared" si="13"/>
        <v>467</v>
      </c>
      <c r="RB63" s="7">
        <f t="shared" si="13"/>
        <v>468</v>
      </c>
      <c r="RC63" s="7">
        <f t="shared" si="13"/>
        <v>469</v>
      </c>
      <c r="RD63" s="7">
        <f t="shared" si="13"/>
        <v>470</v>
      </c>
      <c r="RE63" s="7">
        <f t="shared" si="13"/>
        <v>471</v>
      </c>
      <c r="RF63" s="7">
        <f t="shared" si="13"/>
        <v>472</v>
      </c>
      <c r="RG63" s="7">
        <f t="shared" si="13"/>
        <v>473</v>
      </c>
      <c r="RH63" s="7">
        <f t="shared" si="13"/>
        <v>474</v>
      </c>
      <c r="RI63" s="7">
        <f t="shared" si="13"/>
        <v>475</v>
      </c>
      <c r="RJ63" s="7">
        <f t="shared" si="13"/>
        <v>476</v>
      </c>
      <c r="RK63" s="7">
        <f t="shared" si="13"/>
        <v>477</v>
      </c>
      <c r="RL63" s="7">
        <f t="shared" si="13"/>
        <v>478</v>
      </c>
      <c r="RM63" s="7">
        <f t="shared" si="13"/>
        <v>479</v>
      </c>
      <c r="RN63" s="7">
        <f t="shared" si="13"/>
        <v>480</v>
      </c>
      <c r="RO63" s="7">
        <f t="shared" si="13"/>
        <v>481</v>
      </c>
      <c r="RP63" s="7">
        <f t="shared" si="13"/>
        <v>482</v>
      </c>
      <c r="RQ63" s="7">
        <f t="shared" si="13"/>
        <v>483</v>
      </c>
      <c r="RR63" s="7">
        <f t="shared" si="13"/>
        <v>484</v>
      </c>
      <c r="RS63" s="7">
        <f t="shared" si="13"/>
        <v>485</v>
      </c>
      <c r="RT63" s="7">
        <f t="shared" si="13"/>
        <v>486</v>
      </c>
      <c r="RU63" s="7">
        <f t="shared" si="13"/>
        <v>487</v>
      </c>
      <c r="RV63" s="7">
        <f t="shared" si="13"/>
        <v>488</v>
      </c>
      <c r="RW63" s="7">
        <f t="shared" si="13"/>
        <v>489</v>
      </c>
      <c r="RX63" s="7">
        <f t="shared" si="13"/>
        <v>490</v>
      </c>
      <c r="RY63" s="7">
        <f t="shared" si="13"/>
        <v>491</v>
      </c>
      <c r="RZ63" s="7">
        <f t="shared" si="13"/>
        <v>492</v>
      </c>
      <c r="SA63" s="7">
        <f t="shared" si="13"/>
        <v>493</v>
      </c>
      <c r="SB63" s="7">
        <f t="shared" si="13"/>
        <v>494</v>
      </c>
      <c r="SC63" s="7">
        <f t="shared" si="13"/>
        <v>495</v>
      </c>
      <c r="SD63" s="7">
        <f t="shared" si="13"/>
        <v>496</v>
      </c>
      <c r="SE63" s="7">
        <f t="shared" si="13"/>
        <v>497</v>
      </c>
      <c r="SF63" s="7">
        <f t="shared" si="13"/>
        <v>498</v>
      </c>
      <c r="SG63" s="7">
        <f t="shared" si="13"/>
        <v>499</v>
      </c>
      <c r="SH63" s="7">
        <f t="shared" si="13"/>
        <v>500</v>
      </c>
      <c r="SI63" s="7">
        <f t="shared" si="13"/>
        <v>501</v>
      </c>
      <c r="SJ63" s="7">
        <f t="shared" si="13"/>
        <v>502</v>
      </c>
      <c r="SK63" s="7">
        <f t="shared" si="13"/>
        <v>503</v>
      </c>
      <c r="SL63" s="7">
        <f t="shared" si="13"/>
        <v>504</v>
      </c>
      <c r="SM63" s="7">
        <f t="shared" si="13"/>
        <v>505</v>
      </c>
      <c r="SN63" s="7">
        <f t="shared" si="13"/>
        <v>506</v>
      </c>
      <c r="SO63" s="7">
        <f t="shared" si="13"/>
        <v>507</v>
      </c>
      <c r="SP63" s="7">
        <f t="shared" si="13"/>
        <v>508</v>
      </c>
      <c r="SQ63" s="7">
        <f t="shared" si="13"/>
        <v>509</v>
      </c>
      <c r="SR63" s="7">
        <f t="shared" si="13"/>
        <v>510</v>
      </c>
      <c r="SS63" s="7">
        <f t="shared" si="13"/>
        <v>511</v>
      </c>
      <c r="ST63" s="7">
        <f t="shared" si="13"/>
        <v>512</v>
      </c>
      <c r="SU63" s="7">
        <f t="shared" si="13"/>
        <v>513</v>
      </c>
      <c r="SV63" s="7">
        <f t="shared" ref="SV63:VG63" si="14">SU63+1</f>
        <v>514</v>
      </c>
      <c r="SW63" s="7">
        <f t="shared" si="14"/>
        <v>515</v>
      </c>
      <c r="SX63" s="7">
        <f t="shared" si="14"/>
        <v>516</v>
      </c>
      <c r="SY63" s="7">
        <f t="shared" si="14"/>
        <v>517</v>
      </c>
      <c r="SZ63" s="7">
        <f t="shared" si="14"/>
        <v>518</v>
      </c>
      <c r="TA63" s="7">
        <f t="shared" si="14"/>
        <v>519</v>
      </c>
      <c r="TB63" s="7">
        <f t="shared" si="14"/>
        <v>520</v>
      </c>
      <c r="TC63" s="7">
        <f t="shared" si="14"/>
        <v>521</v>
      </c>
      <c r="TD63" s="7">
        <f t="shared" si="14"/>
        <v>522</v>
      </c>
      <c r="TE63" s="7">
        <f t="shared" si="14"/>
        <v>523</v>
      </c>
      <c r="TF63" s="7">
        <f t="shared" si="14"/>
        <v>524</v>
      </c>
      <c r="TG63" s="7">
        <f t="shared" si="14"/>
        <v>525</v>
      </c>
      <c r="TH63" s="7">
        <f t="shared" si="14"/>
        <v>526</v>
      </c>
      <c r="TI63" s="7">
        <f t="shared" si="14"/>
        <v>527</v>
      </c>
      <c r="TJ63" s="7">
        <f t="shared" si="14"/>
        <v>528</v>
      </c>
      <c r="TK63" s="7">
        <f t="shared" si="14"/>
        <v>529</v>
      </c>
      <c r="TL63" s="7">
        <f t="shared" si="14"/>
        <v>530</v>
      </c>
      <c r="TM63" s="7">
        <f t="shared" si="14"/>
        <v>531</v>
      </c>
      <c r="TN63" s="7">
        <f t="shared" si="14"/>
        <v>532</v>
      </c>
      <c r="TO63" s="7">
        <f t="shared" si="14"/>
        <v>533</v>
      </c>
      <c r="TP63" s="7">
        <f t="shared" si="14"/>
        <v>534</v>
      </c>
      <c r="TQ63" s="7">
        <f t="shared" si="14"/>
        <v>535</v>
      </c>
      <c r="TR63" s="7">
        <f t="shared" si="14"/>
        <v>536</v>
      </c>
      <c r="TS63" s="7">
        <f t="shared" si="14"/>
        <v>537</v>
      </c>
      <c r="TT63" s="7">
        <f t="shared" si="14"/>
        <v>538</v>
      </c>
      <c r="TU63" s="7">
        <f t="shared" si="14"/>
        <v>539</v>
      </c>
      <c r="TV63" s="7">
        <f t="shared" si="14"/>
        <v>540</v>
      </c>
      <c r="TW63" s="7">
        <f t="shared" si="14"/>
        <v>541</v>
      </c>
      <c r="TX63" s="7">
        <f t="shared" si="14"/>
        <v>542</v>
      </c>
      <c r="TY63" s="7">
        <f t="shared" si="14"/>
        <v>543</v>
      </c>
      <c r="TZ63" s="7">
        <f t="shared" si="14"/>
        <v>544</v>
      </c>
      <c r="UA63" s="7">
        <f t="shared" si="14"/>
        <v>545</v>
      </c>
      <c r="UB63" s="7">
        <f t="shared" si="14"/>
        <v>546</v>
      </c>
      <c r="UC63" s="7">
        <f t="shared" si="14"/>
        <v>547</v>
      </c>
      <c r="UD63" s="7">
        <f t="shared" si="14"/>
        <v>548</v>
      </c>
      <c r="UE63" s="7">
        <f t="shared" si="14"/>
        <v>549</v>
      </c>
      <c r="UF63" s="7">
        <f t="shared" si="14"/>
        <v>550</v>
      </c>
      <c r="UG63" s="7">
        <f t="shared" si="14"/>
        <v>551</v>
      </c>
      <c r="UH63" s="7">
        <f t="shared" si="14"/>
        <v>552</v>
      </c>
      <c r="UI63" s="7">
        <f t="shared" si="14"/>
        <v>553</v>
      </c>
      <c r="UJ63" s="7">
        <f t="shared" si="14"/>
        <v>554</v>
      </c>
      <c r="UK63" s="7">
        <f t="shared" si="14"/>
        <v>555</v>
      </c>
      <c r="UL63" s="7">
        <f t="shared" si="14"/>
        <v>556</v>
      </c>
      <c r="UM63" s="7">
        <f t="shared" si="14"/>
        <v>557</v>
      </c>
      <c r="UN63" s="7">
        <f t="shared" si="14"/>
        <v>558</v>
      </c>
      <c r="UO63" s="7">
        <f t="shared" si="14"/>
        <v>559</v>
      </c>
      <c r="UP63" s="7">
        <f t="shared" si="14"/>
        <v>560</v>
      </c>
      <c r="UQ63" s="7">
        <f t="shared" si="14"/>
        <v>561</v>
      </c>
      <c r="UR63" s="7">
        <f t="shared" si="14"/>
        <v>562</v>
      </c>
      <c r="US63" s="7">
        <f t="shared" si="14"/>
        <v>563</v>
      </c>
      <c r="UT63" s="7">
        <f t="shared" si="14"/>
        <v>564</v>
      </c>
      <c r="UU63" s="7">
        <f t="shared" si="14"/>
        <v>565</v>
      </c>
      <c r="UV63" s="7">
        <f t="shared" si="14"/>
        <v>566</v>
      </c>
      <c r="UW63" s="7">
        <f t="shared" si="14"/>
        <v>567</v>
      </c>
      <c r="UX63" s="7">
        <f t="shared" si="14"/>
        <v>568</v>
      </c>
      <c r="UY63" s="7">
        <f t="shared" si="14"/>
        <v>569</v>
      </c>
      <c r="UZ63" s="7">
        <f t="shared" si="14"/>
        <v>570</v>
      </c>
      <c r="VA63" s="7">
        <f t="shared" si="14"/>
        <v>571</v>
      </c>
      <c r="VB63" s="7">
        <f t="shared" si="14"/>
        <v>572</v>
      </c>
      <c r="VC63" s="7">
        <f t="shared" si="14"/>
        <v>573</v>
      </c>
      <c r="VD63" s="7">
        <f t="shared" si="14"/>
        <v>574</v>
      </c>
      <c r="VE63" s="7">
        <f t="shared" si="14"/>
        <v>575</v>
      </c>
      <c r="VF63" s="7">
        <f t="shared" si="14"/>
        <v>576</v>
      </c>
      <c r="VG63" s="7">
        <f t="shared" si="14"/>
        <v>577</v>
      </c>
      <c r="VH63" s="7">
        <f t="shared" ref="VH63:XS63" si="15">VG63+1</f>
        <v>578</v>
      </c>
      <c r="VI63" s="7">
        <f t="shared" si="15"/>
        <v>579</v>
      </c>
      <c r="VJ63" s="7">
        <f t="shared" si="15"/>
        <v>580</v>
      </c>
      <c r="VK63" s="7">
        <f t="shared" si="15"/>
        <v>581</v>
      </c>
      <c r="VL63" s="7">
        <f t="shared" si="15"/>
        <v>582</v>
      </c>
      <c r="VM63" s="7">
        <f t="shared" si="15"/>
        <v>583</v>
      </c>
      <c r="VN63" s="7">
        <f t="shared" si="15"/>
        <v>584</v>
      </c>
      <c r="VO63" s="7">
        <f t="shared" si="15"/>
        <v>585</v>
      </c>
      <c r="VP63" s="7">
        <f t="shared" si="15"/>
        <v>586</v>
      </c>
      <c r="VQ63" s="7">
        <f t="shared" si="15"/>
        <v>587</v>
      </c>
      <c r="VR63" s="7">
        <f t="shared" si="15"/>
        <v>588</v>
      </c>
      <c r="VS63" s="7">
        <f t="shared" si="15"/>
        <v>589</v>
      </c>
      <c r="VT63" s="7">
        <f t="shared" si="15"/>
        <v>590</v>
      </c>
      <c r="VU63" s="7">
        <f t="shared" si="15"/>
        <v>591</v>
      </c>
      <c r="VV63" s="7">
        <f t="shared" si="15"/>
        <v>592</v>
      </c>
      <c r="VW63" s="7">
        <f t="shared" si="15"/>
        <v>593</v>
      </c>
      <c r="VX63" s="7">
        <f t="shared" si="15"/>
        <v>594</v>
      </c>
      <c r="VY63" s="7">
        <f t="shared" si="15"/>
        <v>595</v>
      </c>
      <c r="VZ63" s="7">
        <f t="shared" si="15"/>
        <v>596</v>
      </c>
      <c r="WA63" s="7">
        <f t="shared" si="15"/>
        <v>597</v>
      </c>
      <c r="WB63" s="7">
        <f t="shared" si="15"/>
        <v>598</v>
      </c>
      <c r="WC63" s="7">
        <f t="shared" si="15"/>
        <v>599</v>
      </c>
      <c r="WD63" s="7">
        <f t="shared" si="15"/>
        <v>600</v>
      </c>
      <c r="WE63" s="7">
        <f t="shared" si="15"/>
        <v>601</v>
      </c>
      <c r="WF63" s="7">
        <f t="shared" si="15"/>
        <v>602</v>
      </c>
      <c r="WG63" s="7">
        <f t="shared" si="15"/>
        <v>603</v>
      </c>
      <c r="WH63" s="7">
        <f t="shared" si="15"/>
        <v>604</v>
      </c>
      <c r="WI63" s="7">
        <f t="shared" si="15"/>
        <v>605</v>
      </c>
      <c r="WJ63" s="7">
        <f t="shared" si="15"/>
        <v>606</v>
      </c>
      <c r="WK63" s="7">
        <f t="shared" si="15"/>
        <v>607</v>
      </c>
      <c r="WL63" s="7">
        <f t="shared" si="15"/>
        <v>608</v>
      </c>
      <c r="WM63" s="7">
        <f t="shared" si="15"/>
        <v>609</v>
      </c>
      <c r="WN63" s="7">
        <f t="shared" si="15"/>
        <v>610</v>
      </c>
      <c r="WO63" s="7">
        <f t="shared" si="15"/>
        <v>611</v>
      </c>
      <c r="WP63" s="7">
        <f t="shared" si="15"/>
        <v>612</v>
      </c>
      <c r="WQ63" s="7">
        <f t="shared" si="15"/>
        <v>613</v>
      </c>
      <c r="WR63" s="7">
        <f t="shared" si="15"/>
        <v>614</v>
      </c>
      <c r="WS63" s="7">
        <f t="shared" si="15"/>
        <v>615</v>
      </c>
      <c r="WT63" s="7">
        <f t="shared" si="15"/>
        <v>616</v>
      </c>
      <c r="WU63" s="7">
        <f t="shared" si="15"/>
        <v>617</v>
      </c>
      <c r="WV63" s="7">
        <f t="shared" si="15"/>
        <v>618</v>
      </c>
      <c r="WW63" s="7">
        <f t="shared" si="15"/>
        <v>619</v>
      </c>
      <c r="WX63" s="7">
        <f t="shared" si="15"/>
        <v>620</v>
      </c>
      <c r="WY63" s="7">
        <f t="shared" si="15"/>
        <v>621</v>
      </c>
      <c r="WZ63" s="7">
        <f t="shared" si="15"/>
        <v>622</v>
      </c>
      <c r="XA63" s="7">
        <f t="shared" si="15"/>
        <v>623</v>
      </c>
      <c r="XB63" s="7">
        <f t="shared" si="15"/>
        <v>624</v>
      </c>
      <c r="XC63" s="7">
        <f t="shared" si="15"/>
        <v>625</v>
      </c>
      <c r="XD63" s="7">
        <f t="shared" si="15"/>
        <v>626</v>
      </c>
      <c r="XE63" s="7">
        <f t="shared" si="15"/>
        <v>627</v>
      </c>
      <c r="XF63" s="7">
        <f t="shared" si="15"/>
        <v>628</v>
      </c>
      <c r="XG63" s="7">
        <f t="shared" si="15"/>
        <v>629</v>
      </c>
      <c r="XH63" s="7">
        <f t="shared" si="15"/>
        <v>630</v>
      </c>
      <c r="XI63" s="7">
        <f t="shared" si="15"/>
        <v>631</v>
      </c>
      <c r="XJ63" s="7">
        <f t="shared" si="15"/>
        <v>632</v>
      </c>
      <c r="XK63" s="7">
        <f t="shared" si="15"/>
        <v>633</v>
      </c>
      <c r="XL63" s="7">
        <f t="shared" si="15"/>
        <v>634</v>
      </c>
      <c r="XM63" s="7">
        <f t="shared" si="15"/>
        <v>635</v>
      </c>
      <c r="XN63" s="7">
        <f t="shared" si="15"/>
        <v>636</v>
      </c>
      <c r="XO63" s="7">
        <f t="shared" si="15"/>
        <v>637</v>
      </c>
      <c r="XP63" s="7">
        <f t="shared" si="15"/>
        <v>638</v>
      </c>
      <c r="XQ63" s="7">
        <f t="shared" si="15"/>
        <v>639</v>
      </c>
      <c r="XR63" s="7">
        <f t="shared" si="15"/>
        <v>640</v>
      </c>
      <c r="XS63" s="7">
        <f t="shared" si="15"/>
        <v>641</v>
      </c>
      <c r="XT63" s="7">
        <f t="shared" ref="XT63:AAE63" si="16">XS63+1</f>
        <v>642</v>
      </c>
      <c r="XU63" s="7">
        <f t="shared" si="16"/>
        <v>643</v>
      </c>
      <c r="XV63" s="7">
        <f t="shared" si="16"/>
        <v>644</v>
      </c>
      <c r="XW63" s="7">
        <f t="shared" si="16"/>
        <v>645</v>
      </c>
      <c r="XX63" s="7">
        <f t="shared" si="16"/>
        <v>646</v>
      </c>
      <c r="XY63" s="7">
        <f t="shared" si="16"/>
        <v>647</v>
      </c>
      <c r="XZ63" s="7">
        <f t="shared" si="16"/>
        <v>648</v>
      </c>
      <c r="YA63" s="7">
        <f t="shared" si="16"/>
        <v>649</v>
      </c>
      <c r="YB63" s="7">
        <f t="shared" si="16"/>
        <v>650</v>
      </c>
      <c r="YC63" s="7">
        <f t="shared" si="16"/>
        <v>651</v>
      </c>
      <c r="YD63" s="7">
        <f t="shared" si="16"/>
        <v>652</v>
      </c>
      <c r="YE63" s="7">
        <f t="shared" si="16"/>
        <v>653</v>
      </c>
      <c r="YF63" s="7">
        <f t="shared" si="16"/>
        <v>654</v>
      </c>
      <c r="YG63" s="7">
        <f t="shared" si="16"/>
        <v>655</v>
      </c>
      <c r="YH63" s="7">
        <f t="shared" si="16"/>
        <v>656</v>
      </c>
      <c r="YI63" s="7">
        <f t="shared" si="16"/>
        <v>657</v>
      </c>
      <c r="YJ63" s="7">
        <f t="shared" si="16"/>
        <v>658</v>
      </c>
      <c r="YK63" s="7">
        <f t="shared" si="16"/>
        <v>659</v>
      </c>
      <c r="YL63" s="7">
        <f t="shared" si="16"/>
        <v>660</v>
      </c>
      <c r="YM63" s="7">
        <f t="shared" si="16"/>
        <v>661</v>
      </c>
      <c r="YN63" s="7">
        <f t="shared" si="16"/>
        <v>662</v>
      </c>
      <c r="YO63" s="7">
        <f t="shared" si="16"/>
        <v>663</v>
      </c>
      <c r="YP63" s="7">
        <f t="shared" si="16"/>
        <v>664</v>
      </c>
      <c r="YQ63" s="7">
        <f t="shared" si="16"/>
        <v>665</v>
      </c>
      <c r="YR63" s="7">
        <f t="shared" si="16"/>
        <v>666</v>
      </c>
      <c r="YS63" s="7">
        <f t="shared" si="16"/>
        <v>667</v>
      </c>
      <c r="YT63" s="7">
        <f t="shared" si="16"/>
        <v>668</v>
      </c>
      <c r="YU63" s="7">
        <f t="shared" si="16"/>
        <v>669</v>
      </c>
      <c r="YV63" s="7">
        <f t="shared" si="16"/>
        <v>670</v>
      </c>
      <c r="YW63" s="7">
        <f t="shared" si="16"/>
        <v>671</v>
      </c>
      <c r="YX63" s="7">
        <f t="shared" si="16"/>
        <v>672</v>
      </c>
      <c r="YY63" s="7">
        <f t="shared" si="16"/>
        <v>673</v>
      </c>
      <c r="YZ63" s="7">
        <f t="shared" si="16"/>
        <v>674</v>
      </c>
      <c r="ZA63" s="7">
        <f t="shared" si="16"/>
        <v>675</v>
      </c>
      <c r="ZB63" s="7">
        <f t="shared" si="16"/>
        <v>676</v>
      </c>
      <c r="ZC63" s="7">
        <f t="shared" si="16"/>
        <v>677</v>
      </c>
      <c r="ZD63" s="7">
        <f t="shared" si="16"/>
        <v>678</v>
      </c>
      <c r="ZE63" s="7">
        <f t="shared" si="16"/>
        <v>679</v>
      </c>
      <c r="ZF63" s="7">
        <f t="shared" si="16"/>
        <v>680</v>
      </c>
      <c r="ZG63" s="7">
        <f t="shared" si="16"/>
        <v>681</v>
      </c>
      <c r="ZH63" s="7">
        <f t="shared" si="16"/>
        <v>682</v>
      </c>
      <c r="ZI63" s="7">
        <f t="shared" si="16"/>
        <v>683</v>
      </c>
      <c r="ZJ63" s="7">
        <f t="shared" si="16"/>
        <v>684</v>
      </c>
      <c r="ZK63" s="7">
        <f t="shared" si="16"/>
        <v>685</v>
      </c>
      <c r="ZL63" s="7">
        <f t="shared" si="16"/>
        <v>686</v>
      </c>
      <c r="ZM63" s="7">
        <f t="shared" si="16"/>
        <v>687</v>
      </c>
      <c r="ZN63" s="7">
        <f t="shared" si="16"/>
        <v>688</v>
      </c>
      <c r="ZO63" s="7">
        <f t="shared" si="16"/>
        <v>689</v>
      </c>
      <c r="ZP63" s="7">
        <f t="shared" si="16"/>
        <v>690</v>
      </c>
      <c r="ZQ63" s="7">
        <f t="shared" si="16"/>
        <v>691</v>
      </c>
      <c r="ZR63" s="7">
        <f t="shared" si="16"/>
        <v>692</v>
      </c>
      <c r="ZS63" s="7">
        <f t="shared" si="16"/>
        <v>693</v>
      </c>
      <c r="ZT63" s="7">
        <f t="shared" si="16"/>
        <v>694</v>
      </c>
      <c r="ZU63" s="7">
        <f t="shared" si="16"/>
        <v>695</v>
      </c>
      <c r="ZV63" s="7">
        <f t="shared" si="16"/>
        <v>696</v>
      </c>
      <c r="ZW63" s="7">
        <f t="shared" si="16"/>
        <v>697</v>
      </c>
      <c r="ZX63" s="7">
        <f t="shared" si="16"/>
        <v>698</v>
      </c>
      <c r="ZY63" s="7">
        <f t="shared" si="16"/>
        <v>699</v>
      </c>
      <c r="ZZ63" s="7">
        <f t="shared" si="16"/>
        <v>700</v>
      </c>
      <c r="AAA63" s="7">
        <f t="shared" si="16"/>
        <v>701</v>
      </c>
      <c r="AAB63" s="7">
        <f t="shared" si="16"/>
        <v>702</v>
      </c>
      <c r="AAC63" s="7">
        <f t="shared" si="16"/>
        <v>703</v>
      </c>
      <c r="AAD63" s="7">
        <f t="shared" si="16"/>
        <v>704</v>
      </c>
      <c r="AAE63" s="7">
        <f t="shared" si="16"/>
        <v>705</v>
      </c>
      <c r="AAF63" s="7">
        <f t="shared" ref="AAF63:ACQ63" si="17">AAE63+1</f>
        <v>706</v>
      </c>
      <c r="AAG63" s="7">
        <f t="shared" si="17"/>
        <v>707</v>
      </c>
      <c r="AAH63" s="7">
        <f t="shared" si="17"/>
        <v>708</v>
      </c>
      <c r="AAI63" s="7">
        <f t="shared" si="17"/>
        <v>709</v>
      </c>
      <c r="AAJ63" s="7">
        <f t="shared" si="17"/>
        <v>710</v>
      </c>
      <c r="AAK63" s="7">
        <f t="shared" si="17"/>
        <v>711</v>
      </c>
      <c r="AAL63" s="7">
        <f t="shared" si="17"/>
        <v>712</v>
      </c>
      <c r="AAM63" s="7">
        <f t="shared" si="17"/>
        <v>713</v>
      </c>
      <c r="AAN63" s="7">
        <f t="shared" si="17"/>
        <v>714</v>
      </c>
      <c r="AAO63" s="7">
        <f t="shared" si="17"/>
        <v>715</v>
      </c>
      <c r="AAP63" s="7">
        <f t="shared" si="17"/>
        <v>716</v>
      </c>
      <c r="AAQ63" s="7">
        <f t="shared" si="17"/>
        <v>717</v>
      </c>
      <c r="AAR63" s="7">
        <f t="shared" si="17"/>
        <v>718</v>
      </c>
      <c r="AAS63" s="7">
        <f t="shared" si="17"/>
        <v>719</v>
      </c>
      <c r="AAT63" s="7">
        <f t="shared" si="17"/>
        <v>720</v>
      </c>
      <c r="AAU63" s="7">
        <f t="shared" si="17"/>
        <v>721</v>
      </c>
      <c r="AAV63" s="7">
        <f t="shared" si="17"/>
        <v>722</v>
      </c>
      <c r="AAW63" s="7">
        <f t="shared" si="17"/>
        <v>723</v>
      </c>
      <c r="AAX63" s="7">
        <f t="shared" si="17"/>
        <v>724</v>
      </c>
      <c r="AAY63" s="7">
        <f t="shared" si="17"/>
        <v>725</v>
      </c>
      <c r="AAZ63" s="7">
        <f t="shared" si="17"/>
        <v>726</v>
      </c>
      <c r="ABA63" s="7">
        <f t="shared" si="17"/>
        <v>727</v>
      </c>
      <c r="ABB63" s="7">
        <f t="shared" si="17"/>
        <v>728</v>
      </c>
      <c r="ABC63" s="7">
        <f t="shared" si="17"/>
        <v>729</v>
      </c>
      <c r="ABD63" s="7">
        <f t="shared" si="17"/>
        <v>730</v>
      </c>
      <c r="ABE63" s="7">
        <f t="shared" si="17"/>
        <v>731</v>
      </c>
      <c r="ABF63" s="7">
        <f t="shared" si="17"/>
        <v>732</v>
      </c>
      <c r="ABG63" s="7">
        <f t="shared" si="17"/>
        <v>733</v>
      </c>
      <c r="ABH63" s="7">
        <f t="shared" si="17"/>
        <v>734</v>
      </c>
      <c r="ABI63" s="7">
        <f t="shared" si="17"/>
        <v>735</v>
      </c>
      <c r="ABJ63" s="7">
        <f t="shared" si="17"/>
        <v>736</v>
      </c>
      <c r="ABK63" s="7">
        <f t="shared" si="17"/>
        <v>737</v>
      </c>
      <c r="ABL63" s="7">
        <f t="shared" si="17"/>
        <v>738</v>
      </c>
      <c r="ABM63" s="7">
        <f t="shared" si="17"/>
        <v>739</v>
      </c>
      <c r="ABN63" s="7">
        <f t="shared" si="17"/>
        <v>740</v>
      </c>
      <c r="ABO63" s="7">
        <f t="shared" si="17"/>
        <v>741</v>
      </c>
      <c r="ABP63" s="7">
        <f t="shared" si="17"/>
        <v>742</v>
      </c>
      <c r="ABQ63" s="7">
        <f t="shared" si="17"/>
        <v>743</v>
      </c>
      <c r="ABR63" s="7">
        <f t="shared" si="17"/>
        <v>744</v>
      </c>
      <c r="ABS63" s="7">
        <f t="shared" si="17"/>
        <v>745</v>
      </c>
      <c r="ABT63" s="7">
        <f t="shared" si="17"/>
        <v>746</v>
      </c>
      <c r="ABU63" s="7">
        <f t="shared" si="17"/>
        <v>747</v>
      </c>
      <c r="ABV63" s="7">
        <f t="shared" si="17"/>
        <v>748</v>
      </c>
      <c r="ABW63" s="7">
        <f t="shared" si="17"/>
        <v>749</v>
      </c>
      <c r="ABX63" s="7">
        <f t="shared" si="17"/>
        <v>750</v>
      </c>
      <c r="ABY63" s="7">
        <f t="shared" si="17"/>
        <v>751</v>
      </c>
      <c r="ABZ63" s="7">
        <f t="shared" si="17"/>
        <v>752</v>
      </c>
      <c r="ACA63" s="7">
        <f t="shared" si="17"/>
        <v>753</v>
      </c>
      <c r="ACB63" s="7">
        <f t="shared" si="17"/>
        <v>754</v>
      </c>
      <c r="ACC63" s="7">
        <f t="shared" si="17"/>
        <v>755</v>
      </c>
      <c r="ACD63" s="7">
        <f t="shared" si="17"/>
        <v>756</v>
      </c>
      <c r="ACE63" s="7">
        <f t="shared" si="17"/>
        <v>757</v>
      </c>
      <c r="ACF63" s="7">
        <f t="shared" si="17"/>
        <v>758</v>
      </c>
      <c r="ACG63" s="7">
        <f t="shared" si="17"/>
        <v>759</v>
      </c>
      <c r="ACH63" s="7">
        <f t="shared" si="17"/>
        <v>760</v>
      </c>
      <c r="ACI63" s="7">
        <f t="shared" si="17"/>
        <v>761</v>
      </c>
      <c r="ACJ63" s="7">
        <f t="shared" si="17"/>
        <v>762</v>
      </c>
      <c r="ACK63" s="7">
        <f t="shared" si="17"/>
        <v>763</v>
      </c>
      <c r="ACL63" s="7">
        <f t="shared" si="17"/>
        <v>764</v>
      </c>
      <c r="ACM63" s="7">
        <f t="shared" si="17"/>
        <v>765</v>
      </c>
      <c r="ACN63" s="7">
        <f t="shared" si="17"/>
        <v>766</v>
      </c>
      <c r="ACO63" s="7">
        <f t="shared" si="17"/>
        <v>767</v>
      </c>
      <c r="ACP63" s="7">
        <f t="shared" si="17"/>
        <v>768</v>
      </c>
      <c r="ACQ63" s="7">
        <f t="shared" si="17"/>
        <v>769</v>
      </c>
      <c r="ACR63" s="7">
        <f t="shared" ref="ACR63:AFC63" si="18">ACQ63+1</f>
        <v>770</v>
      </c>
      <c r="ACS63" s="7">
        <f t="shared" si="18"/>
        <v>771</v>
      </c>
      <c r="ACT63" s="7">
        <f t="shared" si="18"/>
        <v>772</v>
      </c>
      <c r="ACU63" s="7">
        <f t="shared" si="18"/>
        <v>773</v>
      </c>
      <c r="ACV63" s="7">
        <f t="shared" si="18"/>
        <v>774</v>
      </c>
      <c r="ACW63" s="7">
        <f t="shared" si="18"/>
        <v>775</v>
      </c>
      <c r="ACX63" s="7">
        <f t="shared" si="18"/>
        <v>776</v>
      </c>
      <c r="ACY63" s="7">
        <f t="shared" si="18"/>
        <v>777</v>
      </c>
      <c r="ACZ63" s="7">
        <f t="shared" si="18"/>
        <v>778</v>
      </c>
      <c r="ADA63" s="7">
        <f t="shared" si="18"/>
        <v>779</v>
      </c>
      <c r="ADB63" s="7">
        <f t="shared" si="18"/>
        <v>780</v>
      </c>
      <c r="ADC63" s="7">
        <f t="shared" si="18"/>
        <v>781</v>
      </c>
      <c r="ADD63" s="7">
        <f t="shared" si="18"/>
        <v>782</v>
      </c>
      <c r="ADE63" s="7">
        <f t="shared" si="18"/>
        <v>783</v>
      </c>
      <c r="ADF63" s="7">
        <f t="shared" si="18"/>
        <v>784</v>
      </c>
      <c r="ADG63" s="7">
        <f t="shared" si="18"/>
        <v>785</v>
      </c>
      <c r="ADH63" s="7">
        <f t="shared" si="18"/>
        <v>786</v>
      </c>
      <c r="ADI63" s="7">
        <f t="shared" si="18"/>
        <v>787</v>
      </c>
      <c r="ADJ63" s="7">
        <f t="shared" si="18"/>
        <v>788</v>
      </c>
      <c r="ADK63" s="7">
        <f t="shared" si="18"/>
        <v>789</v>
      </c>
      <c r="ADL63" s="7">
        <f t="shared" si="18"/>
        <v>790</v>
      </c>
      <c r="ADM63" s="7">
        <f t="shared" si="18"/>
        <v>791</v>
      </c>
      <c r="ADN63" s="7">
        <f t="shared" si="18"/>
        <v>792</v>
      </c>
      <c r="ADO63" s="7">
        <f t="shared" si="18"/>
        <v>793</v>
      </c>
      <c r="ADP63" s="7">
        <f t="shared" si="18"/>
        <v>794</v>
      </c>
      <c r="ADQ63" s="7">
        <f t="shared" si="18"/>
        <v>795</v>
      </c>
      <c r="ADR63" s="7">
        <f t="shared" si="18"/>
        <v>796</v>
      </c>
      <c r="ADS63" s="7">
        <f t="shared" si="18"/>
        <v>797</v>
      </c>
      <c r="ADT63" s="7">
        <f t="shared" si="18"/>
        <v>798</v>
      </c>
      <c r="ADU63" s="7">
        <f t="shared" si="18"/>
        <v>799</v>
      </c>
      <c r="ADV63" s="7">
        <f t="shared" si="18"/>
        <v>800</v>
      </c>
      <c r="ADW63" s="7">
        <f t="shared" si="18"/>
        <v>801</v>
      </c>
      <c r="ADX63" s="7">
        <f t="shared" si="18"/>
        <v>802</v>
      </c>
      <c r="ADY63" s="7">
        <f t="shared" si="18"/>
        <v>803</v>
      </c>
      <c r="ADZ63" s="7">
        <f t="shared" si="18"/>
        <v>804</v>
      </c>
      <c r="AEA63" s="7">
        <f t="shared" si="18"/>
        <v>805</v>
      </c>
      <c r="AEB63" s="7">
        <f t="shared" si="18"/>
        <v>806</v>
      </c>
      <c r="AEC63" s="7">
        <f t="shared" si="18"/>
        <v>807</v>
      </c>
      <c r="AED63" s="7">
        <f t="shared" si="18"/>
        <v>808</v>
      </c>
      <c r="AEE63" s="7">
        <f t="shared" si="18"/>
        <v>809</v>
      </c>
      <c r="AEF63" s="7">
        <f t="shared" si="18"/>
        <v>810</v>
      </c>
      <c r="AEG63" s="7">
        <f t="shared" si="18"/>
        <v>811</v>
      </c>
      <c r="AEH63" s="7">
        <f t="shared" si="18"/>
        <v>812</v>
      </c>
      <c r="AEI63" s="7">
        <f t="shared" si="18"/>
        <v>813</v>
      </c>
      <c r="AEJ63" s="7">
        <f t="shared" si="18"/>
        <v>814</v>
      </c>
      <c r="AEK63" s="7">
        <f t="shared" si="18"/>
        <v>815</v>
      </c>
      <c r="AEL63" s="7">
        <f t="shared" si="18"/>
        <v>816</v>
      </c>
      <c r="AEM63" s="7">
        <f t="shared" si="18"/>
        <v>817</v>
      </c>
      <c r="AEN63" s="7">
        <f t="shared" si="18"/>
        <v>818</v>
      </c>
      <c r="AEO63" s="7">
        <f t="shared" si="18"/>
        <v>819</v>
      </c>
      <c r="AEP63" s="7">
        <f t="shared" si="18"/>
        <v>820</v>
      </c>
      <c r="AEQ63" s="7">
        <f t="shared" si="18"/>
        <v>821</v>
      </c>
      <c r="AER63" s="7">
        <f t="shared" si="18"/>
        <v>822</v>
      </c>
      <c r="AES63" s="7">
        <f t="shared" si="18"/>
        <v>823</v>
      </c>
      <c r="AET63" s="7">
        <f t="shared" si="18"/>
        <v>824</v>
      </c>
      <c r="AEU63" s="7">
        <f t="shared" si="18"/>
        <v>825</v>
      </c>
      <c r="AEV63" s="7">
        <f t="shared" si="18"/>
        <v>826</v>
      </c>
      <c r="AEW63" s="7">
        <f t="shared" si="18"/>
        <v>827</v>
      </c>
      <c r="AEX63" s="7">
        <f t="shared" si="18"/>
        <v>828</v>
      </c>
      <c r="AEY63" s="7">
        <f t="shared" si="18"/>
        <v>829</v>
      </c>
      <c r="AEZ63" s="7">
        <f t="shared" si="18"/>
        <v>830</v>
      </c>
      <c r="AFA63" s="7">
        <f t="shared" si="18"/>
        <v>831</v>
      </c>
      <c r="AFB63" s="7">
        <f t="shared" si="18"/>
        <v>832</v>
      </c>
      <c r="AFC63" s="7">
        <f t="shared" si="18"/>
        <v>833</v>
      </c>
      <c r="AFD63" s="7">
        <f t="shared" ref="AFD63:AHO63" si="19">AFC63+1</f>
        <v>834</v>
      </c>
      <c r="AFE63" s="7">
        <f t="shared" si="19"/>
        <v>835</v>
      </c>
      <c r="AFF63" s="7">
        <f t="shared" si="19"/>
        <v>836</v>
      </c>
      <c r="AFG63" s="7">
        <f t="shared" si="19"/>
        <v>837</v>
      </c>
      <c r="AFH63" s="7">
        <f t="shared" si="19"/>
        <v>838</v>
      </c>
      <c r="AFI63" s="7">
        <f t="shared" si="19"/>
        <v>839</v>
      </c>
      <c r="AFJ63" s="7">
        <f t="shared" si="19"/>
        <v>840</v>
      </c>
      <c r="AFK63" s="7">
        <f t="shared" si="19"/>
        <v>841</v>
      </c>
      <c r="AFL63" s="7">
        <f t="shared" si="19"/>
        <v>842</v>
      </c>
      <c r="AFM63" s="7">
        <f t="shared" si="19"/>
        <v>843</v>
      </c>
      <c r="AFN63" s="7">
        <f t="shared" si="19"/>
        <v>844</v>
      </c>
      <c r="AFO63" s="7">
        <f t="shared" si="19"/>
        <v>845</v>
      </c>
      <c r="AFP63" s="7">
        <f t="shared" si="19"/>
        <v>846</v>
      </c>
      <c r="AFQ63" s="7">
        <f t="shared" si="19"/>
        <v>847</v>
      </c>
      <c r="AFR63" s="7">
        <f t="shared" si="19"/>
        <v>848</v>
      </c>
      <c r="AFS63" s="7">
        <f t="shared" si="19"/>
        <v>849</v>
      </c>
      <c r="AFT63" s="7">
        <f t="shared" si="19"/>
        <v>850</v>
      </c>
      <c r="AFU63" s="7">
        <f t="shared" si="19"/>
        <v>851</v>
      </c>
      <c r="AFV63" s="7">
        <f t="shared" si="19"/>
        <v>852</v>
      </c>
      <c r="AFW63" s="7">
        <f t="shared" si="19"/>
        <v>853</v>
      </c>
      <c r="AFX63" s="7">
        <f t="shared" si="19"/>
        <v>854</v>
      </c>
      <c r="AFY63" s="7">
        <f t="shared" si="19"/>
        <v>855</v>
      </c>
      <c r="AFZ63" s="7">
        <f t="shared" si="19"/>
        <v>856</v>
      </c>
      <c r="AGA63" s="7">
        <f t="shared" si="19"/>
        <v>857</v>
      </c>
      <c r="AGB63" s="7">
        <f t="shared" si="19"/>
        <v>858</v>
      </c>
      <c r="AGC63" s="7">
        <f t="shared" si="19"/>
        <v>859</v>
      </c>
      <c r="AGD63" s="7">
        <f t="shared" si="19"/>
        <v>860</v>
      </c>
      <c r="AGE63" s="7">
        <f t="shared" si="19"/>
        <v>861</v>
      </c>
      <c r="AGF63" s="7">
        <f t="shared" si="19"/>
        <v>862</v>
      </c>
      <c r="AGG63" s="7">
        <f t="shared" si="19"/>
        <v>863</v>
      </c>
      <c r="AGH63" s="7">
        <f t="shared" si="19"/>
        <v>864</v>
      </c>
      <c r="AGI63" s="7">
        <f t="shared" si="19"/>
        <v>865</v>
      </c>
      <c r="AGJ63" s="7">
        <f t="shared" si="19"/>
        <v>866</v>
      </c>
      <c r="AGK63" s="7">
        <f t="shared" si="19"/>
        <v>867</v>
      </c>
      <c r="AGL63" s="7">
        <f t="shared" si="19"/>
        <v>868</v>
      </c>
      <c r="AGM63" s="7">
        <f t="shared" si="19"/>
        <v>869</v>
      </c>
      <c r="AGN63" s="7">
        <f t="shared" si="19"/>
        <v>870</v>
      </c>
      <c r="AGO63" s="7">
        <f t="shared" si="19"/>
        <v>871</v>
      </c>
      <c r="AGP63" s="7">
        <f t="shared" si="19"/>
        <v>872</v>
      </c>
      <c r="AGQ63" s="7">
        <f t="shared" si="19"/>
        <v>873</v>
      </c>
      <c r="AGR63" s="7">
        <f t="shared" si="19"/>
        <v>874</v>
      </c>
      <c r="AGS63" s="7">
        <f t="shared" si="19"/>
        <v>875</v>
      </c>
      <c r="AGT63" s="7">
        <f t="shared" si="19"/>
        <v>876</v>
      </c>
      <c r="AGU63" s="7">
        <f t="shared" si="19"/>
        <v>877</v>
      </c>
      <c r="AGV63" s="7">
        <f t="shared" si="19"/>
        <v>878</v>
      </c>
      <c r="AGW63" s="7">
        <f t="shared" si="19"/>
        <v>879</v>
      </c>
      <c r="AGX63" s="7">
        <f t="shared" si="19"/>
        <v>880</v>
      </c>
      <c r="AGY63" s="7">
        <f t="shared" si="19"/>
        <v>881</v>
      </c>
      <c r="AGZ63" s="7">
        <f t="shared" si="19"/>
        <v>882</v>
      </c>
      <c r="AHA63" s="7">
        <f t="shared" si="19"/>
        <v>883</v>
      </c>
      <c r="AHB63" s="7">
        <f t="shared" si="19"/>
        <v>884</v>
      </c>
      <c r="AHC63" s="7">
        <f t="shared" si="19"/>
        <v>885</v>
      </c>
      <c r="AHD63" s="7">
        <f t="shared" si="19"/>
        <v>886</v>
      </c>
      <c r="AHE63" s="7">
        <f t="shared" si="19"/>
        <v>887</v>
      </c>
      <c r="AHF63" s="7">
        <f t="shared" si="19"/>
        <v>888</v>
      </c>
      <c r="AHG63" s="7">
        <f t="shared" si="19"/>
        <v>889</v>
      </c>
      <c r="AHH63" s="7">
        <f t="shared" si="19"/>
        <v>890</v>
      </c>
      <c r="AHI63" s="7">
        <f t="shared" si="19"/>
        <v>891</v>
      </c>
      <c r="AHJ63" s="7">
        <f t="shared" si="19"/>
        <v>892</v>
      </c>
      <c r="AHK63" s="7">
        <f t="shared" si="19"/>
        <v>893</v>
      </c>
      <c r="AHL63" s="7">
        <f t="shared" si="19"/>
        <v>894</v>
      </c>
      <c r="AHM63" s="7">
        <f t="shared" si="19"/>
        <v>895</v>
      </c>
      <c r="AHN63" s="7">
        <f t="shared" si="19"/>
        <v>896</v>
      </c>
      <c r="AHO63" s="7">
        <f t="shared" si="19"/>
        <v>897</v>
      </c>
      <c r="AHP63" s="7">
        <f t="shared" ref="AHP63:AKA63" si="20">AHO63+1</f>
        <v>898</v>
      </c>
      <c r="AHQ63" s="7">
        <f t="shared" si="20"/>
        <v>899</v>
      </c>
      <c r="AHR63" s="7">
        <f t="shared" si="20"/>
        <v>900</v>
      </c>
      <c r="AHS63" s="7">
        <f t="shared" si="20"/>
        <v>901</v>
      </c>
      <c r="AHT63" s="7">
        <f t="shared" si="20"/>
        <v>902</v>
      </c>
      <c r="AHU63" s="7">
        <f t="shared" si="20"/>
        <v>903</v>
      </c>
      <c r="AHV63" s="7">
        <f t="shared" si="20"/>
        <v>904</v>
      </c>
      <c r="AHW63" s="7">
        <f t="shared" si="20"/>
        <v>905</v>
      </c>
      <c r="AHX63" s="7">
        <f t="shared" si="20"/>
        <v>906</v>
      </c>
      <c r="AHY63" s="7">
        <f t="shared" si="20"/>
        <v>907</v>
      </c>
      <c r="AHZ63" s="7">
        <f t="shared" si="20"/>
        <v>908</v>
      </c>
      <c r="AIA63" s="7">
        <f t="shared" si="20"/>
        <v>909</v>
      </c>
      <c r="AIB63" s="7">
        <f t="shared" si="20"/>
        <v>910</v>
      </c>
      <c r="AIC63" s="7">
        <f t="shared" si="20"/>
        <v>911</v>
      </c>
      <c r="AID63" s="7">
        <f t="shared" si="20"/>
        <v>912</v>
      </c>
      <c r="AIE63" s="7">
        <f t="shared" si="20"/>
        <v>913</v>
      </c>
      <c r="AIF63" s="7">
        <f t="shared" si="20"/>
        <v>914</v>
      </c>
      <c r="AIG63" s="7">
        <f t="shared" si="20"/>
        <v>915</v>
      </c>
      <c r="AIH63" s="7">
        <f t="shared" si="20"/>
        <v>916</v>
      </c>
      <c r="AII63" s="7">
        <f t="shared" si="20"/>
        <v>917</v>
      </c>
      <c r="AIJ63" s="7">
        <f t="shared" si="20"/>
        <v>918</v>
      </c>
      <c r="AIK63" s="7">
        <f t="shared" si="20"/>
        <v>919</v>
      </c>
      <c r="AIL63" s="7">
        <f t="shared" si="20"/>
        <v>920</v>
      </c>
      <c r="AIM63" s="7">
        <f t="shared" si="20"/>
        <v>921</v>
      </c>
      <c r="AIN63" s="7">
        <f t="shared" si="20"/>
        <v>922</v>
      </c>
      <c r="AIO63" s="7">
        <f t="shared" si="20"/>
        <v>923</v>
      </c>
      <c r="AIP63" s="7">
        <f t="shared" si="20"/>
        <v>924</v>
      </c>
      <c r="AIQ63" s="7">
        <f t="shared" si="20"/>
        <v>925</v>
      </c>
      <c r="AIR63" s="7">
        <f t="shared" si="20"/>
        <v>926</v>
      </c>
      <c r="AIS63" s="7">
        <f t="shared" si="20"/>
        <v>927</v>
      </c>
      <c r="AIT63" s="7">
        <f t="shared" si="20"/>
        <v>928</v>
      </c>
      <c r="AIU63" s="7">
        <f t="shared" si="20"/>
        <v>929</v>
      </c>
      <c r="AIV63" s="7">
        <f t="shared" si="20"/>
        <v>930</v>
      </c>
      <c r="AIW63" s="7">
        <f t="shared" si="20"/>
        <v>931</v>
      </c>
      <c r="AIX63" s="7">
        <f t="shared" si="20"/>
        <v>932</v>
      </c>
      <c r="AIY63" s="7">
        <f t="shared" si="20"/>
        <v>933</v>
      </c>
      <c r="AIZ63" s="7">
        <f t="shared" si="20"/>
        <v>934</v>
      </c>
      <c r="AJA63" s="7">
        <f t="shared" si="20"/>
        <v>935</v>
      </c>
      <c r="AJB63" s="7">
        <f t="shared" si="20"/>
        <v>936</v>
      </c>
      <c r="AJC63" s="7">
        <f t="shared" si="20"/>
        <v>937</v>
      </c>
      <c r="AJD63" s="7">
        <f t="shared" si="20"/>
        <v>938</v>
      </c>
      <c r="AJE63" s="7">
        <f t="shared" si="20"/>
        <v>939</v>
      </c>
      <c r="AJF63" s="7">
        <f t="shared" si="20"/>
        <v>940</v>
      </c>
      <c r="AJG63" s="7">
        <f t="shared" si="20"/>
        <v>941</v>
      </c>
      <c r="AJH63" s="7">
        <f t="shared" si="20"/>
        <v>942</v>
      </c>
      <c r="AJI63" s="7">
        <f t="shared" si="20"/>
        <v>943</v>
      </c>
      <c r="AJJ63" s="7">
        <f t="shared" si="20"/>
        <v>944</v>
      </c>
      <c r="AJK63" s="7">
        <f t="shared" si="20"/>
        <v>945</v>
      </c>
      <c r="AJL63" s="7">
        <f t="shared" si="20"/>
        <v>946</v>
      </c>
      <c r="AJM63" s="7">
        <f t="shared" si="20"/>
        <v>947</v>
      </c>
      <c r="AJN63" s="7">
        <f t="shared" si="20"/>
        <v>948</v>
      </c>
      <c r="AJO63" s="7">
        <f t="shared" si="20"/>
        <v>949</v>
      </c>
      <c r="AJP63" s="7">
        <f t="shared" si="20"/>
        <v>950</v>
      </c>
      <c r="AJQ63" s="7">
        <f t="shared" si="20"/>
        <v>951</v>
      </c>
      <c r="AJR63" s="7">
        <f t="shared" si="20"/>
        <v>952</v>
      </c>
      <c r="AJS63" s="7">
        <f t="shared" si="20"/>
        <v>953</v>
      </c>
      <c r="AJT63" s="7">
        <f t="shared" si="20"/>
        <v>954</v>
      </c>
      <c r="AJU63" s="7">
        <f t="shared" si="20"/>
        <v>955</v>
      </c>
      <c r="AJV63" s="7">
        <f t="shared" si="20"/>
        <v>956</v>
      </c>
      <c r="AJW63" s="7">
        <f t="shared" si="20"/>
        <v>957</v>
      </c>
      <c r="AJX63" s="7">
        <f t="shared" si="20"/>
        <v>958</v>
      </c>
      <c r="AJY63" s="7">
        <f t="shared" si="20"/>
        <v>959</v>
      </c>
      <c r="AJZ63" s="7">
        <f t="shared" si="20"/>
        <v>960</v>
      </c>
      <c r="AKA63" s="7">
        <f t="shared" si="20"/>
        <v>961</v>
      </c>
      <c r="AKB63" s="7">
        <f t="shared" ref="AKB63:ALO63" si="21">AKA63+1</f>
        <v>962</v>
      </c>
      <c r="AKC63" s="7">
        <f t="shared" si="21"/>
        <v>963</v>
      </c>
      <c r="AKD63" s="7">
        <f t="shared" si="21"/>
        <v>964</v>
      </c>
      <c r="AKE63" s="7">
        <f t="shared" si="21"/>
        <v>965</v>
      </c>
      <c r="AKF63" s="7">
        <f t="shared" si="21"/>
        <v>966</v>
      </c>
      <c r="AKG63" s="7">
        <f t="shared" si="21"/>
        <v>967</v>
      </c>
      <c r="AKH63" s="7">
        <f t="shared" si="21"/>
        <v>968</v>
      </c>
      <c r="AKI63" s="7">
        <f t="shared" si="21"/>
        <v>969</v>
      </c>
      <c r="AKJ63" s="7">
        <f t="shared" si="21"/>
        <v>970</v>
      </c>
      <c r="AKK63" s="7">
        <f t="shared" si="21"/>
        <v>971</v>
      </c>
      <c r="AKL63" s="7">
        <f t="shared" si="21"/>
        <v>972</v>
      </c>
      <c r="AKM63" s="7">
        <f t="shared" si="21"/>
        <v>973</v>
      </c>
      <c r="AKN63" s="7">
        <f t="shared" si="21"/>
        <v>974</v>
      </c>
      <c r="AKO63" s="7">
        <f t="shared" si="21"/>
        <v>975</v>
      </c>
      <c r="AKP63" s="7">
        <f t="shared" si="21"/>
        <v>976</v>
      </c>
      <c r="AKQ63" s="7">
        <f t="shared" si="21"/>
        <v>977</v>
      </c>
      <c r="AKR63" s="7">
        <f t="shared" si="21"/>
        <v>978</v>
      </c>
      <c r="AKS63" s="7">
        <f t="shared" si="21"/>
        <v>979</v>
      </c>
      <c r="AKT63" s="7">
        <f t="shared" si="21"/>
        <v>980</v>
      </c>
      <c r="AKU63" s="7">
        <f t="shared" si="21"/>
        <v>981</v>
      </c>
      <c r="AKV63" s="7">
        <f t="shared" si="21"/>
        <v>982</v>
      </c>
      <c r="AKW63" s="7">
        <f t="shared" si="21"/>
        <v>983</v>
      </c>
      <c r="AKX63" s="7">
        <f t="shared" si="21"/>
        <v>984</v>
      </c>
      <c r="AKY63" s="7">
        <f t="shared" si="21"/>
        <v>985</v>
      </c>
      <c r="AKZ63" s="7">
        <f t="shared" si="21"/>
        <v>986</v>
      </c>
      <c r="ALA63" s="7">
        <f t="shared" si="21"/>
        <v>987</v>
      </c>
      <c r="ALB63" s="7">
        <f t="shared" si="21"/>
        <v>988</v>
      </c>
      <c r="ALC63" s="7">
        <f t="shared" si="21"/>
        <v>989</v>
      </c>
      <c r="ALD63" s="7">
        <f t="shared" si="21"/>
        <v>990</v>
      </c>
      <c r="ALE63" s="7">
        <f t="shared" si="21"/>
        <v>991</v>
      </c>
      <c r="ALF63" s="7">
        <f t="shared" si="21"/>
        <v>992</v>
      </c>
      <c r="ALG63" s="7">
        <f t="shared" si="21"/>
        <v>993</v>
      </c>
      <c r="ALH63" s="7">
        <f t="shared" si="21"/>
        <v>994</v>
      </c>
      <c r="ALI63" s="7">
        <f t="shared" si="21"/>
        <v>995</v>
      </c>
      <c r="ALJ63" s="7">
        <f t="shared" si="21"/>
        <v>996</v>
      </c>
      <c r="ALK63" s="7">
        <f t="shared" si="21"/>
        <v>997</v>
      </c>
      <c r="ALL63" s="7">
        <f t="shared" si="21"/>
        <v>998</v>
      </c>
      <c r="ALM63" s="7">
        <f t="shared" si="21"/>
        <v>999</v>
      </c>
      <c r="ALN63" s="7">
        <f t="shared" si="21"/>
        <v>1000</v>
      </c>
      <c r="ALO63" s="7">
        <f t="shared" si="21"/>
        <v>1001</v>
      </c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</row>
    <row r="64" spans="1:1103" ht="15.75" customHeight="1" x14ac:dyDescent="0.2">
      <c r="A64" s="6"/>
      <c r="B64" s="56" t="s">
        <v>140</v>
      </c>
      <c r="C64" s="57">
        <f>C18*C20</f>
        <v>0.52360000000000007</v>
      </c>
      <c r="D64" s="57">
        <f t="shared" ref="D64:BO64" si="22">C64*(1-$C$55)</f>
        <v>0.52242085280000006</v>
      </c>
      <c r="E64" s="57">
        <f t="shared" si="22"/>
        <v>0.52124436103949445</v>
      </c>
      <c r="F64" s="57">
        <f t="shared" si="22"/>
        <v>0.52007051873843346</v>
      </c>
      <c r="G64" s="57">
        <f t="shared" si="22"/>
        <v>0.51889931993023453</v>
      </c>
      <c r="H64" s="57">
        <f t="shared" si="22"/>
        <v>0.51773075866175167</v>
      </c>
      <c r="I64" s="57">
        <f t="shared" si="22"/>
        <v>0.51656482899324541</v>
      </c>
      <c r="J64" s="57">
        <f t="shared" si="22"/>
        <v>0.51540152499835257</v>
      </c>
      <c r="K64" s="57">
        <f t="shared" si="22"/>
        <v>0.5142408407640563</v>
      </c>
      <c r="L64" s="57">
        <f t="shared" si="22"/>
        <v>0.51308277039065564</v>
      </c>
      <c r="M64" s="57">
        <f t="shared" si="22"/>
        <v>0.51192730799173591</v>
      </c>
      <c r="N64" s="57">
        <f t="shared" si="22"/>
        <v>0.51077444769413849</v>
      </c>
      <c r="O64" s="57">
        <f t="shared" si="22"/>
        <v>0.50962418363793127</v>
      </c>
      <c r="P64" s="57">
        <f t="shared" si="22"/>
        <v>0.50847650997637861</v>
      </c>
      <c r="Q64" s="57">
        <f t="shared" si="22"/>
        <v>0.50733142087591176</v>
      </c>
      <c r="R64" s="57">
        <f t="shared" si="22"/>
        <v>0.50618891051609916</v>
      </c>
      <c r="S64" s="57">
        <f t="shared" si="22"/>
        <v>0.50504897308961694</v>
      </c>
      <c r="T64" s="57">
        <f t="shared" si="22"/>
        <v>0.50391160280221914</v>
      </c>
      <c r="U64" s="57">
        <f t="shared" si="22"/>
        <v>0.50277679387270857</v>
      </c>
      <c r="V64" s="57">
        <f t="shared" si="22"/>
        <v>0.50164454053290719</v>
      </c>
      <c r="W64" s="57">
        <f t="shared" si="22"/>
        <v>0.50051483702762711</v>
      </c>
      <c r="X64" s="57">
        <f t="shared" si="22"/>
        <v>0.49938767761464087</v>
      </c>
      <c r="Y64" s="57">
        <f t="shared" si="22"/>
        <v>0.4982630565646527</v>
      </c>
      <c r="Z64" s="57">
        <f t="shared" si="22"/>
        <v>0.49714096816126907</v>
      </c>
      <c r="AA64" s="57">
        <f t="shared" si="22"/>
        <v>0.49602140670096989</v>
      </c>
      <c r="AB64" s="57">
        <f t="shared" si="22"/>
        <v>0.49490436649307928</v>
      </c>
      <c r="AC64" s="57">
        <f t="shared" si="22"/>
        <v>0.49378984185973684</v>
      </c>
      <c r="AD64" s="57">
        <f t="shared" si="22"/>
        <v>0.49267782713586872</v>
      </c>
      <c r="AE64" s="57">
        <f t="shared" si="22"/>
        <v>0.49156831666915873</v>
      </c>
      <c r="AF64" s="57">
        <f t="shared" si="22"/>
        <v>0.49046130482001976</v>
      </c>
      <c r="AG64" s="57">
        <f t="shared" si="22"/>
        <v>0.48935678596156507</v>
      </c>
      <c r="AH64" s="57">
        <f t="shared" si="22"/>
        <v>0.48825475447957961</v>
      </c>
      <c r="AI64" s="57">
        <f t="shared" si="22"/>
        <v>0.48715520477249158</v>
      </c>
      <c r="AJ64" s="57">
        <f t="shared" si="22"/>
        <v>0.48605813125134389</v>
      </c>
      <c r="AK64" s="57">
        <f t="shared" si="22"/>
        <v>0.48496352833976586</v>
      </c>
      <c r="AL64" s="57">
        <f t="shared" si="22"/>
        <v>0.48387139047394467</v>
      </c>
      <c r="AM64" s="57">
        <f t="shared" si="22"/>
        <v>0.48278171210259735</v>
      </c>
      <c r="AN64" s="57">
        <f t="shared" si="22"/>
        <v>0.48169448768694229</v>
      </c>
      <c r="AO64" s="57">
        <f t="shared" si="22"/>
        <v>0.48060971170067129</v>
      </c>
      <c r="AP64" s="57">
        <f t="shared" si="22"/>
        <v>0.47952737862992134</v>
      </c>
      <c r="AQ64" s="57">
        <f t="shared" si="22"/>
        <v>0.47844748297324674</v>
      </c>
      <c r="AR64" s="57">
        <f t="shared" si="22"/>
        <v>0.47737001924159095</v>
      </c>
      <c r="AS64" s="57">
        <f t="shared" si="22"/>
        <v>0.47629498195825887</v>
      </c>
      <c r="AT64" s="57">
        <f t="shared" si="22"/>
        <v>0.47522236565888887</v>
      </c>
      <c r="AU64" s="57">
        <f t="shared" si="22"/>
        <v>0.47415216489142503</v>
      </c>
      <c r="AV64" s="57">
        <f t="shared" si="22"/>
        <v>0.47308437421608951</v>
      </c>
      <c r="AW64" s="57">
        <f t="shared" si="22"/>
        <v>0.47201898820535487</v>
      </c>
      <c r="AX64" s="57">
        <f t="shared" si="22"/>
        <v>0.47095600144391642</v>
      </c>
      <c r="AY64" s="57">
        <f t="shared" si="22"/>
        <v>0.46989540852866468</v>
      </c>
      <c r="AZ64" s="57">
        <f t="shared" si="22"/>
        <v>0.46883720406865809</v>
      </c>
      <c r="BA64" s="57">
        <f t="shared" si="22"/>
        <v>0.46778138268509545</v>
      </c>
      <c r="BB64" s="57">
        <f t="shared" si="22"/>
        <v>0.46672793901128862</v>
      </c>
      <c r="BC64" s="57">
        <f t="shared" si="22"/>
        <v>0.46567686769263517</v>
      </c>
      <c r="BD64" s="57">
        <f t="shared" si="22"/>
        <v>0.46462816338659135</v>
      </c>
      <c r="BE64" s="57">
        <f t="shared" si="22"/>
        <v>0.46358182076264476</v>
      </c>
      <c r="BF64" s="57">
        <f t="shared" si="22"/>
        <v>0.46253783450228725</v>
      </c>
      <c r="BG64" s="57">
        <f t="shared" si="22"/>
        <v>0.46149619929898811</v>
      </c>
      <c r="BH64" s="57">
        <f t="shared" si="22"/>
        <v>0.46045690985816679</v>
      </c>
      <c r="BI64" s="57">
        <f t="shared" si="22"/>
        <v>0.45941996089716619</v>
      </c>
      <c r="BJ64" s="57">
        <f t="shared" si="22"/>
        <v>0.45838534714522577</v>
      </c>
      <c r="BK64" s="57">
        <f t="shared" si="22"/>
        <v>0.45735306334345471</v>
      </c>
      <c r="BL64" s="57">
        <f t="shared" si="22"/>
        <v>0.45632310424480521</v>
      </c>
      <c r="BM64" s="57">
        <f t="shared" si="22"/>
        <v>0.45529546461404591</v>
      </c>
      <c r="BN64" s="57">
        <f t="shared" si="22"/>
        <v>0.45427013922773507</v>
      </c>
      <c r="BO64" s="57">
        <f t="shared" si="22"/>
        <v>0.45324712287419422</v>
      </c>
      <c r="BP64" s="57">
        <f t="shared" ref="BP64:EA64" si="23">BO64*(1-$C$55)</f>
        <v>0.45222641035348154</v>
      </c>
      <c r="BQ64" s="57">
        <f t="shared" si="23"/>
        <v>0.45120799647736548</v>
      </c>
      <c r="BR64" s="57">
        <f t="shared" si="23"/>
        <v>0.45019187606929845</v>
      </c>
      <c r="BS64" s="57">
        <f t="shared" si="23"/>
        <v>0.44917804396439037</v>
      </c>
      <c r="BT64" s="57">
        <f t="shared" si="23"/>
        <v>0.44816649500938255</v>
      </c>
      <c r="BU64" s="57">
        <f t="shared" si="23"/>
        <v>0.44715722406262143</v>
      </c>
      <c r="BV64" s="57">
        <f t="shared" si="23"/>
        <v>0.44615022599403237</v>
      </c>
      <c r="BW64" s="57">
        <f t="shared" si="23"/>
        <v>0.44514549568509382</v>
      </c>
      <c r="BX64" s="57">
        <f t="shared" si="23"/>
        <v>0.44414302802881095</v>
      </c>
      <c r="BY64" s="57">
        <f t="shared" si="23"/>
        <v>0.44314281792969007</v>
      </c>
      <c r="BZ64" s="57">
        <f t="shared" si="23"/>
        <v>0.44214486030371242</v>
      </c>
      <c r="CA64" s="57">
        <f t="shared" si="23"/>
        <v>0.44114915007830846</v>
      </c>
      <c r="CB64" s="57">
        <f t="shared" si="23"/>
        <v>0.44015568219233209</v>
      </c>
      <c r="CC64" s="57">
        <f t="shared" si="23"/>
        <v>0.43916445159603495</v>
      </c>
      <c r="CD64" s="57">
        <f t="shared" si="23"/>
        <v>0.43817545325104068</v>
      </c>
      <c r="CE64" s="57">
        <f t="shared" si="23"/>
        <v>0.43718868213031931</v>
      </c>
      <c r="CF64" s="57">
        <f t="shared" si="23"/>
        <v>0.43620413321816182</v>
      </c>
      <c r="CG64" s="57">
        <f t="shared" si="23"/>
        <v>0.43522180151015449</v>
      </c>
      <c r="CH64" s="57">
        <f t="shared" si="23"/>
        <v>0.43424168201315361</v>
      </c>
      <c r="CI64" s="57">
        <f t="shared" si="23"/>
        <v>0.43326376974525999</v>
      </c>
      <c r="CJ64" s="57">
        <f t="shared" si="23"/>
        <v>0.43228805973579365</v>
      </c>
      <c r="CK64" s="57">
        <f t="shared" si="23"/>
        <v>0.43131454702526861</v>
      </c>
      <c r="CL64" s="57">
        <f t="shared" si="23"/>
        <v>0.43034322666536767</v>
      </c>
      <c r="CM64" s="57">
        <f t="shared" si="23"/>
        <v>0.42937409371891727</v>
      </c>
      <c r="CN64" s="57">
        <f t="shared" si="23"/>
        <v>0.42840714325986223</v>
      </c>
      <c r="CO64" s="57">
        <f t="shared" si="23"/>
        <v>0.42744237037324101</v>
      </c>
      <c r="CP64" s="57">
        <f t="shared" si="23"/>
        <v>0.42647977015516048</v>
      </c>
      <c r="CQ64" s="57">
        <f t="shared" si="23"/>
        <v>0.42551933771277106</v>
      </c>
      <c r="CR64" s="57">
        <f t="shared" si="23"/>
        <v>0.42456106816424188</v>
      </c>
      <c r="CS64" s="57">
        <f t="shared" si="23"/>
        <v>0.42360495663873599</v>
      </c>
      <c r="CT64" s="57">
        <f t="shared" si="23"/>
        <v>0.42265099827638553</v>
      </c>
      <c r="CU64" s="57">
        <f t="shared" si="23"/>
        <v>0.42169918822826707</v>
      </c>
      <c r="CV64" s="57">
        <f t="shared" si="23"/>
        <v>0.42074952165637702</v>
      </c>
      <c r="CW64" s="57">
        <f t="shared" si="23"/>
        <v>0.41980199373360683</v>
      </c>
      <c r="CX64" s="57">
        <f t="shared" si="23"/>
        <v>0.41885659964371874</v>
      </c>
      <c r="CY64" s="57">
        <f t="shared" si="23"/>
        <v>0.41791333458132107</v>
      </c>
      <c r="CZ64" s="57">
        <f t="shared" si="23"/>
        <v>0.41697219375184391</v>
      </c>
      <c r="DA64" s="57">
        <f t="shared" si="23"/>
        <v>0.41603317237151477</v>
      </c>
      <c r="DB64" s="57">
        <f t="shared" si="23"/>
        <v>0.4150962656673341</v>
      </c>
      <c r="DC64" s="57">
        <f t="shared" si="23"/>
        <v>0.41416146887705124</v>
      </c>
      <c r="DD64" s="57">
        <f t="shared" si="23"/>
        <v>0.41322877724914009</v>
      </c>
      <c r="DE64" s="57">
        <f t="shared" si="23"/>
        <v>0.41229818604277502</v>
      </c>
      <c r="DF64" s="57">
        <f t="shared" si="23"/>
        <v>0.4113696905278067</v>
      </c>
      <c r="DG64" s="57">
        <f t="shared" si="23"/>
        <v>0.41044328598473806</v>
      </c>
      <c r="DH64" s="57">
        <f t="shared" si="23"/>
        <v>0.40951896770470042</v>
      </c>
      <c r="DI64" s="57">
        <f t="shared" si="23"/>
        <v>0.40859673098942945</v>
      </c>
      <c r="DJ64" s="57">
        <f t="shared" si="23"/>
        <v>0.40767657115124123</v>
      </c>
      <c r="DK64" s="57">
        <f t="shared" si="23"/>
        <v>0.40675848351300864</v>
      </c>
      <c r="DL64" s="57">
        <f t="shared" si="23"/>
        <v>0.40584246340813734</v>
      </c>
      <c r="DM64" s="57">
        <f t="shared" si="23"/>
        <v>0.40492850618054221</v>
      </c>
      <c r="DN64" s="57">
        <f t="shared" si="23"/>
        <v>0.40401660718462362</v>
      </c>
      <c r="DO64" s="57">
        <f t="shared" si="23"/>
        <v>0.40310676178524385</v>
      </c>
      <c r="DP64" s="57">
        <f t="shared" si="23"/>
        <v>0.40219896535770344</v>
      </c>
      <c r="DQ64" s="57">
        <f t="shared" si="23"/>
        <v>0.40129321328771789</v>
      </c>
      <c r="DR64" s="57">
        <f t="shared" si="23"/>
        <v>0.40038950097139392</v>
      </c>
      <c r="DS64" s="57">
        <f t="shared" si="23"/>
        <v>0.39948782381520631</v>
      </c>
      <c r="DT64" s="57">
        <f t="shared" si="23"/>
        <v>0.39858817723597445</v>
      </c>
      <c r="DU64" s="57">
        <f t="shared" si="23"/>
        <v>0.39769055666083902</v>
      </c>
      <c r="DV64" s="57">
        <f t="shared" si="23"/>
        <v>0.39679495752723881</v>
      </c>
      <c r="DW64" s="57">
        <f t="shared" si="23"/>
        <v>0.39590137528288744</v>
      </c>
      <c r="DX64" s="57">
        <f t="shared" si="23"/>
        <v>0.39500980538575037</v>
      </c>
      <c r="DY64" s="57">
        <f t="shared" si="23"/>
        <v>0.39412024330402162</v>
      </c>
      <c r="DZ64" s="57">
        <f t="shared" si="23"/>
        <v>0.39323268451610094</v>
      </c>
      <c r="EA64" s="57">
        <f t="shared" si="23"/>
        <v>0.39234712451057069</v>
      </c>
      <c r="EB64" s="57">
        <f t="shared" ref="EB64:GM64" si="24">EA64*(1-$C$55)</f>
        <v>0.39146355878617289</v>
      </c>
      <c r="EC64" s="57">
        <f t="shared" si="24"/>
        <v>0.39058198285178641</v>
      </c>
      <c r="ED64" s="57">
        <f t="shared" si="24"/>
        <v>0.38970239222640418</v>
      </c>
      <c r="EE64" s="57">
        <f t="shared" si="24"/>
        <v>0.38882478243911028</v>
      </c>
      <c r="EF64" s="57">
        <f t="shared" si="24"/>
        <v>0.38794914902905742</v>
      </c>
      <c r="EG64" s="57">
        <f t="shared" si="24"/>
        <v>0.38707548754544396</v>
      </c>
      <c r="EH64" s="57">
        <f t="shared" si="24"/>
        <v>0.38620379354749163</v>
      </c>
      <c r="EI64" s="57">
        <f t="shared" si="24"/>
        <v>0.38533406260442266</v>
      </c>
      <c r="EJ64" s="57">
        <f t="shared" si="24"/>
        <v>0.3844662902954375</v>
      </c>
      <c r="EK64" s="57">
        <f t="shared" si="24"/>
        <v>0.38360047220969218</v>
      </c>
      <c r="EL64" s="57">
        <f t="shared" si="24"/>
        <v>0.38273660394627596</v>
      </c>
      <c r="EM64" s="57">
        <f t="shared" si="24"/>
        <v>0.38187468111418893</v>
      </c>
      <c r="EN64" s="57">
        <f t="shared" si="24"/>
        <v>0.38101469933231974</v>
      </c>
      <c r="EO64" s="57">
        <f t="shared" si="24"/>
        <v>0.38015665422942335</v>
      </c>
      <c r="EP64" s="57">
        <f t="shared" si="24"/>
        <v>0.37930054144409869</v>
      </c>
      <c r="EQ64" s="57">
        <f t="shared" si="24"/>
        <v>0.37844635662476656</v>
      </c>
      <c r="ER64" s="57">
        <f t="shared" si="24"/>
        <v>0.37759409542964756</v>
      </c>
      <c r="ES64" s="57">
        <f t="shared" si="24"/>
        <v>0.37674375352674</v>
      </c>
      <c r="ET64" s="57">
        <f t="shared" si="24"/>
        <v>0.37589532659379776</v>
      </c>
      <c r="EU64" s="57">
        <f t="shared" si="24"/>
        <v>0.3750488103183085</v>
      </c>
      <c r="EV64" s="57">
        <f t="shared" si="24"/>
        <v>0.37420420039747165</v>
      </c>
      <c r="EW64" s="57">
        <f t="shared" si="24"/>
        <v>0.37336149253817652</v>
      </c>
      <c r="EX64" s="57">
        <f t="shared" si="24"/>
        <v>0.37252068245698056</v>
      </c>
      <c r="EY64" s="57">
        <f t="shared" si="24"/>
        <v>0.37168176588008744</v>
      </c>
      <c r="EZ64" s="57">
        <f t="shared" si="24"/>
        <v>0.3708447385433255</v>
      </c>
      <c r="FA64" s="57">
        <f t="shared" si="24"/>
        <v>0.37000959619212592</v>
      </c>
      <c r="FB64" s="57">
        <f t="shared" si="24"/>
        <v>0.36917633458150123</v>
      </c>
      <c r="FC64" s="57">
        <f t="shared" si="24"/>
        <v>0.3683449494760237</v>
      </c>
      <c r="FD64" s="57">
        <f t="shared" si="24"/>
        <v>0.36751543664980368</v>
      </c>
      <c r="FE64" s="57">
        <f t="shared" si="24"/>
        <v>0.36668779188646833</v>
      </c>
      <c r="FF64" s="57">
        <f t="shared" si="24"/>
        <v>0.36586201097914001</v>
      </c>
      <c r="FG64" s="57">
        <f t="shared" si="24"/>
        <v>0.36503808973041496</v>
      </c>
      <c r="FH64" s="57">
        <f t="shared" si="24"/>
        <v>0.36421602395234204</v>
      </c>
      <c r="FI64" s="57">
        <f t="shared" si="24"/>
        <v>0.36339580946640138</v>
      </c>
      <c r="FJ64" s="57">
        <f t="shared" si="24"/>
        <v>0.36257744210348303</v>
      </c>
      <c r="FK64" s="57">
        <f t="shared" si="24"/>
        <v>0.36176091770386598</v>
      </c>
      <c r="FL64" s="57">
        <f t="shared" si="24"/>
        <v>0.36094623211719684</v>
      </c>
      <c r="FM64" s="57">
        <f t="shared" si="24"/>
        <v>0.36013338120246891</v>
      </c>
      <c r="FN64" s="57">
        <f t="shared" si="24"/>
        <v>0.35932236082800095</v>
      </c>
      <c r="FO64" s="57">
        <f t="shared" si="24"/>
        <v>0.35851316687141627</v>
      </c>
      <c r="FP64" s="57">
        <f t="shared" si="24"/>
        <v>0.35770579521962181</v>
      </c>
      <c r="FQ64" s="57">
        <f t="shared" si="24"/>
        <v>0.35690024176878721</v>
      </c>
      <c r="FR64" s="57">
        <f t="shared" si="24"/>
        <v>0.35609650242432389</v>
      </c>
      <c r="FS64" s="57">
        <f t="shared" si="24"/>
        <v>0.35529457310086432</v>
      </c>
      <c r="FT64" s="57">
        <f t="shared" si="24"/>
        <v>0.35449444972224115</v>
      </c>
      <c r="FU64" s="57">
        <f t="shared" si="24"/>
        <v>0.35369612822146662</v>
      </c>
      <c r="FV64" s="57">
        <f t="shared" si="24"/>
        <v>0.35289960454071184</v>
      </c>
      <c r="FW64" s="57">
        <f t="shared" si="24"/>
        <v>0.35210487463128615</v>
      </c>
      <c r="FX64" s="57">
        <f t="shared" si="24"/>
        <v>0.35131193445361647</v>
      </c>
      <c r="FY64" s="57">
        <f t="shared" si="24"/>
        <v>0.35052077997722692</v>
      </c>
      <c r="FZ64" s="57">
        <f t="shared" si="24"/>
        <v>0.34973140718071821</v>
      </c>
      <c r="GA64" s="57">
        <f t="shared" si="24"/>
        <v>0.34894381205174724</v>
      </c>
      <c r="GB64" s="57">
        <f t="shared" si="24"/>
        <v>0.34815799058700669</v>
      </c>
      <c r="GC64" s="57">
        <f t="shared" si="24"/>
        <v>0.34737393879220474</v>
      </c>
      <c r="GD64" s="57">
        <f t="shared" si="24"/>
        <v>0.34659165268204467</v>
      </c>
      <c r="GE64" s="57">
        <f t="shared" si="24"/>
        <v>0.34581112828020472</v>
      </c>
      <c r="GF64" s="57">
        <f t="shared" si="24"/>
        <v>0.34503236161931766</v>
      </c>
      <c r="GG64" s="57">
        <f t="shared" si="24"/>
        <v>0.34425534874095093</v>
      </c>
      <c r="GH64" s="57">
        <f t="shared" si="24"/>
        <v>0.3434800856955863</v>
      </c>
      <c r="GI64" s="57">
        <f t="shared" si="24"/>
        <v>0.34270656854259984</v>
      </c>
      <c r="GJ64" s="57">
        <f t="shared" si="24"/>
        <v>0.34193479335024191</v>
      </c>
      <c r="GK64" s="57">
        <f t="shared" si="24"/>
        <v>0.34116475619561715</v>
      </c>
      <c r="GL64" s="57">
        <f t="shared" si="24"/>
        <v>0.3403964531646646</v>
      </c>
      <c r="GM64" s="57">
        <f t="shared" si="24"/>
        <v>0.33962988035213776</v>
      </c>
      <c r="GN64" s="57">
        <f t="shared" ref="GN64:IY64" si="25">GM64*(1-$C$55)</f>
        <v>0.33886503386158473</v>
      </c>
      <c r="GO64" s="57">
        <f t="shared" si="25"/>
        <v>0.33810190980532845</v>
      </c>
      <c r="GP64" s="57">
        <f t="shared" si="25"/>
        <v>0.33734050430444684</v>
      </c>
      <c r="GQ64" s="57">
        <f t="shared" si="25"/>
        <v>0.33658081348875324</v>
      </c>
      <c r="GR64" s="57">
        <f t="shared" si="25"/>
        <v>0.33582283349677655</v>
      </c>
      <c r="GS64" s="57">
        <f t="shared" si="25"/>
        <v>0.33506656047574179</v>
      </c>
      <c r="GT64" s="57">
        <f t="shared" si="25"/>
        <v>0.33431199058155042</v>
      </c>
      <c r="GU64" s="57">
        <f t="shared" si="25"/>
        <v>0.33355911997876075</v>
      </c>
      <c r="GV64" s="57">
        <f t="shared" si="25"/>
        <v>0.33280794484056858</v>
      </c>
      <c r="GW64" s="57">
        <f t="shared" si="25"/>
        <v>0.33205846134878764</v>
      </c>
      <c r="GX64" s="57">
        <f t="shared" si="25"/>
        <v>0.33131066569383016</v>
      </c>
      <c r="GY64" s="57">
        <f t="shared" si="25"/>
        <v>0.33056455407468766</v>
      </c>
      <c r="GZ64" s="57">
        <f t="shared" si="25"/>
        <v>0.32982012269891142</v>
      </c>
      <c r="HA64" s="57">
        <f t="shared" si="25"/>
        <v>0.32907736778259344</v>
      </c>
      <c r="HB64" s="57">
        <f t="shared" si="25"/>
        <v>0.32833628555034705</v>
      </c>
      <c r="HC64" s="57">
        <f t="shared" si="25"/>
        <v>0.32759687223528766</v>
      </c>
      <c r="HD64" s="57">
        <f t="shared" si="25"/>
        <v>0.3268591240790138</v>
      </c>
      <c r="HE64" s="57">
        <f t="shared" si="25"/>
        <v>0.32612303733158787</v>
      </c>
      <c r="HF64" s="57">
        <f t="shared" si="25"/>
        <v>0.32538860825151711</v>
      </c>
      <c r="HG64" s="57">
        <f t="shared" si="25"/>
        <v>0.3246558331057347</v>
      </c>
      <c r="HH64" s="57">
        <f t="shared" si="25"/>
        <v>0.32392470816958058</v>
      </c>
      <c r="HI64" s="57">
        <f t="shared" si="25"/>
        <v>0.32319522972678266</v>
      </c>
      <c r="HJ64" s="57">
        <f t="shared" si="25"/>
        <v>0.32246739406943792</v>
      </c>
      <c r="HK64" s="57">
        <f t="shared" si="25"/>
        <v>0.32174119749799351</v>
      </c>
      <c r="HL64" s="57">
        <f t="shared" si="25"/>
        <v>0.32101663632122801</v>
      </c>
      <c r="HM64" s="57">
        <f t="shared" si="25"/>
        <v>0.3202937068562326</v>
      </c>
      <c r="HN64" s="57">
        <f t="shared" si="25"/>
        <v>0.31957240542839233</v>
      </c>
      <c r="HO64" s="57">
        <f t="shared" si="25"/>
        <v>0.31885272837136758</v>
      </c>
      <c r="HP64" s="57">
        <f t="shared" si="25"/>
        <v>0.31813467202707524</v>
      </c>
      <c r="HQ64" s="57">
        <f t="shared" si="25"/>
        <v>0.31741823274567027</v>
      </c>
      <c r="HR64" s="57">
        <f t="shared" si="25"/>
        <v>0.31670340688552701</v>
      </c>
      <c r="HS64" s="57">
        <f t="shared" si="25"/>
        <v>0.31599019081322077</v>
      </c>
      <c r="HT64" s="57">
        <f t="shared" si="25"/>
        <v>0.31527858090350941</v>
      </c>
      <c r="HU64" s="57">
        <f t="shared" si="25"/>
        <v>0.31456857353931472</v>
      </c>
      <c r="HV64" s="57">
        <f t="shared" si="25"/>
        <v>0.31386016511170417</v>
      </c>
      <c r="HW64" s="57">
        <f t="shared" si="25"/>
        <v>0.3131533520198726</v>
      </c>
      <c r="HX64" s="57">
        <f t="shared" si="25"/>
        <v>0.31244813067112381</v>
      </c>
      <c r="HY64" s="57">
        <f t="shared" si="25"/>
        <v>0.31174449748085242</v>
      </c>
      <c r="HZ64" s="57">
        <f t="shared" si="25"/>
        <v>0.31104244887252552</v>
      </c>
      <c r="IA64" s="57">
        <f t="shared" si="25"/>
        <v>0.3103419812776646</v>
      </c>
      <c r="IB64" s="57">
        <f t="shared" si="25"/>
        <v>0.30964309113582728</v>
      </c>
      <c r="IC64" s="57">
        <f t="shared" si="25"/>
        <v>0.30894577489458941</v>
      </c>
      <c r="ID64" s="57">
        <f t="shared" si="25"/>
        <v>0.3082500290095268</v>
      </c>
      <c r="IE64" s="57">
        <f t="shared" si="25"/>
        <v>0.30755584994419732</v>
      </c>
      <c r="IF64" s="57">
        <f t="shared" si="25"/>
        <v>0.30686323417012296</v>
      </c>
      <c r="IG64" s="57">
        <f t="shared" si="25"/>
        <v>0.30617217816677184</v>
      </c>
      <c r="IH64" s="57">
        <f t="shared" si="25"/>
        <v>0.30548267842154025</v>
      </c>
      <c r="II64" s="57">
        <f t="shared" si="25"/>
        <v>0.30479473142973496</v>
      </c>
      <c r="IJ64" s="57">
        <f t="shared" si="25"/>
        <v>0.3041083336945552</v>
      </c>
      <c r="IK64" s="57">
        <f t="shared" si="25"/>
        <v>0.30342348172707506</v>
      </c>
      <c r="IL64" s="57">
        <f t="shared" si="25"/>
        <v>0.30274017204622566</v>
      </c>
      <c r="IM64" s="57">
        <f t="shared" si="25"/>
        <v>0.30205840117877758</v>
      </c>
      <c r="IN64" s="57">
        <f t="shared" si="25"/>
        <v>0.30137816565932296</v>
      </c>
      <c r="IO64" s="57">
        <f t="shared" si="25"/>
        <v>0.30069946203025816</v>
      </c>
      <c r="IP64" s="57">
        <f t="shared" si="25"/>
        <v>0.30002228684176602</v>
      </c>
      <c r="IQ64" s="57">
        <f t="shared" si="25"/>
        <v>0.29934663665179834</v>
      </c>
      <c r="IR64" s="57">
        <f t="shared" si="25"/>
        <v>0.29867250802605849</v>
      </c>
      <c r="IS64" s="57">
        <f t="shared" si="25"/>
        <v>0.29799989753798378</v>
      </c>
      <c r="IT64" s="57">
        <f t="shared" si="25"/>
        <v>0.29732880176872822</v>
      </c>
      <c r="IU64" s="57">
        <f t="shared" si="25"/>
        <v>0.29665921730714506</v>
      </c>
      <c r="IV64" s="57">
        <f t="shared" si="25"/>
        <v>0.29599114074976934</v>
      </c>
      <c r="IW64" s="57">
        <f t="shared" si="25"/>
        <v>0.29532456870080087</v>
      </c>
      <c r="IX64" s="57">
        <f t="shared" si="25"/>
        <v>0.29465949777208666</v>
      </c>
      <c r="IY64" s="57">
        <f t="shared" si="25"/>
        <v>0.29399592458310392</v>
      </c>
      <c r="IZ64" s="57">
        <f t="shared" ref="IZ64:LK64" si="26">IY64*(1-$C$55)</f>
        <v>0.29333384576094274</v>
      </c>
      <c r="JA64" s="57">
        <f t="shared" si="26"/>
        <v>0.29267325794028909</v>
      </c>
      <c r="JB64" s="57">
        <f t="shared" si="26"/>
        <v>0.29201415776340756</v>
      </c>
      <c r="JC64" s="57">
        <f t="shared" si="26"/>
        <v>0.29135654188012433</v>
      </c>
      <c r="JD64" s="57">
        <f t="shared" si="26"/>
        <v>0.2907004069478103</v>
      </c>
      <c r="JE64" s="57">
        <f t="shared" si="26"/>
        <v>0.29004574963136381</v>
      </c>
      <c r="JF64" s="57">
        <f t="shared" si="26"/>
        <v>0.28939256660319396</v>
      </c>
      <c r="JG64" s="57">
        <f t="shared" si="26"/>
        <v>0.28874085454320353</v>
      </c>
      <c r="JH64" s="57">
        <f t="shared" si="26"/>
        <v>0.28809061013877224</v>
      </c>
      <c r="JI64" s="57">
        <f t="shared" si="26"/>
        <v>0.28744183008473972</v>
      </c>
      <c r="JJ64" s="57">
        <f t="shared" si="26"/>
        <v>0.28679451108338888</v>
      </c>
      <c r="JK64" s="57">
        <f t="shared" si="26"/>
        <v>0.28614864984442906</v>
      </c>
      <c r="JL64" s="57">
        <f t="shared" si="26"/>
        <v>0.2855042430849794</v>
      </c>
      <c r="JM64" s="57">
        <f t="shared" si="26"/>
        <v>0.28486128752955203</v>
      </c>
      <c r="JN64" s="57">
        <f t="shared" si="26"/>
        <v>0.2842197799100355</v>
      </c>
      <c r="JO64" s="57">
        <f t="shared" si="26"/>
        <v>0.28357971696567807</v>
      </c>
      <c r="JP64" s="57">
        <f t="shared" si="26"/>
        <v>0.28294109544307133</v>
      </c>
      <c r="JQ64" s="57">
        <f t="shared" si="26"/>
        <v>0.28230391209613354</v>
      </c>
      <c r="JR64" s="57">
        <f t="shared" si="26"/>
        <v>0.28166816368609304</v>
      </c>
      <c r="JS64" s="57">
        <f t="shared" si="26"/>
        <v>0.28103384698147194</v>
      </c>
      <c r="JT64" s="57">
        <f t="shared" si="26"/>
        <v>0.28040095875806964</v>
      </c>
      <c r="JU64" s="57">
        <f t="shared" si="26"/>
        <v>0.27976949579894644</v>
      </c>
      <c r="JV64" s="57">
        <f t="shared" si="26"/>
        <v>0.27913945489440722</v>
      </c>
      <c r="JW64" s="57">
        <f t="shared" si="26"/>
        <v>0.27851083284198502</v>
      </c>
      <c r="JX64" s="57">
        <f t="shared" si="26"/>
        <v>0.27788362644642489</v>
      </c>
      <c r="JY64" s="57">
        <f t="shared" si="26"/>
        <v>0.27725783251966751</v>
      </c>
      <c r="JZ64" s="57">
        <f t="shared" si="26"/>
        <v>0.27663344788083322</v>
      </c>
      <c r="KA64" s="57">
        <f t="shared" si="26"/>
        <v>0.27601046935620555</v>
      </c>
      <c r="KB64" s="57">
        <f t="shared" si="26"/>
        <v>0.27538889377921538</v>
      </c>
      <c r="KC64" s="57">
        <f t="shared" si="26"/>
        <v>0.27476871799042457</v>
      </c>
      <c r="KD64" s="57">
        <f t="shared" si="26"/>
        <v>0.2741499388375101</v>
      </c>
      <c r="KE64" s="57">
        <f t="shared" si="26"/>
        <v>0.27353255317524799</v>
      </c>
      <c r="KF64" s="57">
        <f t="shared" si="26"/>
        <v>0.27291655786549734</v>
      </c>
      <c r="KG64" s="57">
        <f t="shared" si="26"/>
        <v>0.27230194977718425</v>
      </c>
      <c r="KH64" s="57">
        <f t="shared" si="26"/>
        <v>0.271688725786286</v>
      </c>
      <c r="KI64" s="57">
        <f t="shared" si="26"/>
        <v>0.27107688277581526</v>
      </c>
      <c r="KJ64" s="57">
        <f t="shared" si="26"/>
        <v>0.27046641763580415</v>
      </c>
      <c r="KK64" s="57">
        <f t="shared" si="26"/>
        <v>0.26985732726328832</v>
      </c>
      <c r="KL64" s="57">
        <f t="shared" si="26"/>
        <v>0.26924960856229141</v>
      </c>
      <c r="KM64" s="57">
        <f t="shared" si="26"/>
        <v>0.2686432584438091</v>
      </c>
      <c r="KN64" s="57">
        <f t="shared" si="26"/>
        <v>0.26803827382579365</v>
      </c>
      <c r="KO64" s="57">
        <f t="shared" si="26"/>
        <v>0.26743465163313795</v>
      </c>
      <c r="KP64" s="57">
        <f t="shared" si="26"/>
        <v>0.26683238879766014</v>
      </c>
      <c r="KQ64" s="57">
        <f t="shared" si="26"/>
        <v>0.26623148225808779</v>
      </c>
      <c r="KR64" s="57">
        <f t="shared" si="26"/>
        <v>0.26563192896004256</v>
      </c>
      <c r="KS64" s="57">
        <f t="shared" si="26"/>
        <v>0.26503372585602453</v>
      </c>
      <c r="KT64" s="57">
        <f t="shared" si="26"/>
        <v>0.26443686990539678</v>
      </c>
      <c r="KU64" s="57">
        <f t="shared" si="26"/>
        <v>0.26384135807436981</v>
      </c>
      <c r="KV64" s="57">
        <f t="shared" si="26"/>
        <v>0.26324718733598634</v>
      </c>
      <c r="KW64" s="57">
        <f t="shared" si="26"/>
        <v>0.26265435467010567</v>
      </c>
      <c r="KX64" s="57">
        <f t="shared" si="26"/>
        <v>0.26206285706338861</v>
      </c>
      <c r="KY64" s="57">
        <f t="shared" si="26"/>
        <v>0.26147269150928187</v>
      </c>
      <c r="KZ64" s="57">
        <f t="shared" si="26"/>
        <v>0.26088385500800298</v>
      </c>
      <c r="LA64" s="57">
        <f t="shared" si="26"/>
        <v>0.26029634456652495</v>
      </c>
      <c r="LB64" s="57">
        <f t="shared" si="26"/>
        <v>0.25971015719856111</v>
      </c>
      <c r="LC64" s="57">
        <f t="shared" si="26"/>
        <v>0.25912528992454992</v>
      </c>
      <c r="LD64" s="57">
        <f t="shared" si="26"/>
        <v>0.2585417397716398</v>
      </c>
      <c r="LE64" s="57">
        <f t="shared" si="26"/>
        <v>0.25795950377367405</v>
      </c>
      <c r="LF64" s="57">
        <f t="shared" si="26"/>
        <v>0.25737857897117572</v>
      </c>
      <c r="LG64" s="57">
        <f t="shared" si="26"/>
        <v>0.2567989624113326</v>
      </c>
      <c r="LH64" s="57">
        <f t="shared" si="26"/>
        <v>0.25622065114798226</v>
      </c>
      <c r="LI64" s="57">
        <f t="shared" si="26"/>
        <v>0.25564364224159697</v>
      </c>
      <c r="LJ64" s="57">
        <f t="shared" si="26"/>
        <v>0.25506793275926887</v>
      </c>
      <c r="LK64" s="57">
        <f t="shared" si="26"/>
        <v>0.25449351977469498</v>
      </c>
      <c r="LL64" s="57">
        <f t="shared" ref="LL64:NW64" si="27">LK64*(1-$C$55)</f>
        <v>0.25392040036816238</v>
      </c>
      <c r="LM64" s="57">
        <f t="shared" si="27"/>
        <v>0.25334857162653329</v>
      </c>
      <c r="LN64" s="57">
        <f t="shared" si="27"/>
        <v>0.25277803064323034</v>
      </c>
      <c r="LO64" s="57">
        <f t="shared" si="27"/>
        <v>0.25220877451822177</v>
      </c>
      <c r="LP64" s="57">
        <f t="shared" si="27"/>
        <v>0.25164080035800673</v>
      </c>
      <c r="LQ64" s="57">
        <f t="shared" si="27"/>
        <v>0.25107410527560048</v>
      </c>
      <c r="LR64" s="57">
        <f t="shared" si="27"/>
        <v>0.25050868639051982</v>
      </c>
      <c r="LS64" s="57">
        <f t="shared" si="27"/>
        <v>0.24994454082876835</v>
      </c>
      <c r="LT64" s="57">
        <f t="shared" si="27"/>
        <v>0.24938166572282197</v>
      </c>
      <c r="LU64" s="57">
        <f t="shared" si="27"/>
        <v>0.24882005821161418</v>
      </c>
      <c r="LV64" s="57">
        <f t="shared" si="27"/>
        <v>0.24825971544052161</v>
      </c>
      <c r="LW64" s="57">
        <f t="shared" si="27"/>
        <v>0.24770063456134955</v>
      </c>
      <c r="LX64" s="57">
        <f t="shared" si="27"/>
        <v>0.24714281273231739</v>
      </c>
      <c r="LY64" s="57">
        <f t="shared" si="27"/>
        <v>0.24658624711804419</v>
      </c>
      <c r="LZ64" s="57">
        <f t="shared" si="27"/>
        <v>0.24603093488953434</v>
      </c>
      <c r="MA64" s="57">
        <f t="shared" si="27"/>
        <v>0.24547687322416309</v>
      </c>
      <c r="MB64" s="57">
        <f t="shared" si="27"/>
        <v>0.24492405930566227</v>
      </c>
      <c r="MC64" s="57">
        <f t="shared" si="27"/>
        <v>0.24437249032410591</v>
      </c>
      <c r="MD64" s="57">
        <f t="shared" si="27"/>
        <v>0.24382216347589603</v>
      </c>
      <c r="ME64" s="57">
        <f t="shared" si="27"/>
        <v>0.24327307596374831</v>
      </c>
      <c r="MF64" s="57">
        <f t="shared" si="27"/>
        <v>0.24272522499667795</v>
      </c>
      <c r="MG64" s="57">
        <f t="shared" si="27"/>
        <v>0.24217860778998543</v>
      </c>
      <c r="MH64" s="57">
        <f t="shared" si="27"/>
        <v>0.24163322156524236</v>
      </c>
      <c r="MI64" s="57">
        <f t="shared" si="27"/>
        <v>0.24108906355027743</v>
      </c>
      <c r="MJ64" s="57">
        <f t="shared" si="27"/>
        <v>0.24054613097916219</v>
      </c>
      <c r="MK64" s="57">
        <f t="shared" si="27"/>
        <v>0.24000442109219711</v>
      </c>
      <c r="ML64" s="57">
        <f t="shared" si="27"/>
        <v>0.23946393113589748</v>
      </c>
      <c r="MM64" s="57">
        <f t="shared" si="27"/>
        <v>0.23892465836297944</v>
      </c>
      <c r="MN64" s="57">
        <f t="shared" si="27"/>
        <v>0.23838660003234599</v>
      </c>
      <c r="MO64" s="57">
        <f t="shared" si="27"/>
        <v>0.23784975340907313</v>
      </c>
      <c r="MP64" s="57">
        <f t="shared" si="27"/>
        <v>0.2373141157643959</v>
      </c>
      <c r="MQ64" s="57">
        <f t="shared" si="27"/>
        <v>0.23677968437569447</v>
      </c>
      <c r="MR64" s="57">
        <f t="shared" si="27"/>
        <v>0.23624645652648038</v>
      </c>
      <c r="MS64" s="57">
        <f t="shared" si="27"/>
        <v>0.23571442950638274</v>
      </c>
      <c r="MT64" s="57">
        <f t="shared" si="27"/>
        <v>0.23518360061113436</v>
      </c>
      <c r="MU64" s="57">
        <f t="shared" si="27"/>
        <v>0.23465396714255807</v>
      </c>
      <c r="MV64" s="57">
        <f t="shared" si="27"/>
        <v>0.23412552640855303</v>
      </c>
      <c r="MW64" s="57">
        <f t="shared" si="27"/>
        <v>0.23359827572308095</v>
      </c>
      <c r="MX64" s="57">
        <f t="shared" si="27"/>
        <v>0.23307221240615256</v>
      </c>
      <c r="MY64" s="57">
        <f t="shared" si="27"/>
        <v>0.2325473337838139</v>
      </c>
      <c r="MZ64" s="57">
        <f t="shared" si="27"/>
        <v>0.23202363718813274</v>
      </c>
      <c r="NA64" s="57">
        <f t="shared" si="27"/>
        <v>0.23150111995718506</v>
      </c>
      <c r="NB64" s="57">
        <f t="shared" si="27"/>
        <v>0.23097977943504147</v>
      </c>
      <c r="NC64" s="57">
        <f t="shared" si="27"/>
        <v>0.23045961297175374</v>
      </c>
      <c r="ND64" s="57">
        <f t="shared" si="27"/>
        <v>0.22994061792334133</v>
      </c>
      <c r="NE64" s="57">
        <f t="shared" si="27"/>
        <v>0.22942279165177795</v>
      </c>
      <c r="NF64" s="57">
        <f t="shared" si="27"/>
        <v>0.22890613152497813</v>
      </c>
      <c r="NG64" s="57">
        <f t="shared" si="27"/>
        <v>0.22839063491678388</v>
      </c>
      <c r="NH64" s="57">
        <f t="shared" si="27"/>
        <v>0.22787629920695127</v>
      </c>
      <c r="NI64" s="57">
        <f t="shared" si="27"/>
        <v>0.22736312178113721</v>
      </c>
      <c r="NJ64" s="57">
        <f t="shared" si="27"/>
        <v>0.22685110003088607</v>
      </c>
      <c r="NK64" s="57">
        <f t="shared" si="27"/>
        <v>0.2263402313536165</v>
      </c>
      <c r="NL64" s="57">
        <f t="shared" si="27"/>
        <v>0.22583051315260816</v>
      </c>
      <c r="NM64" s="57">
        <f t="shared" si="27"/>
        <v>0.22532194283698848</v>
      </c>
      <c r="NN64" s="57">
        <f t="shared" si="27"/>
        <v>0.22481451782171957</v>
      </c>
      <c r="NO64" s="57">
        <f t="shared" si="27"/>
        <v>0.22430823552758505</v>
      </c>
      <c r="NP64" s="57">
        <f t="shared" si="27"/>
        <v>0.22380309338117693</v>
      </c>
      <c r="NQ64" s="57">
        <f t="shared" si="27"/>
        <v>0.2232990888148825</v>
      </c>
      <c r="NR64" s="57">
        <f t="shared" si="27"/>
        <v>0.22279621926687138</v>
      </c>
      <c r="NS64" s="57">
        <f t="shared" si="27"/>
        <v>0.22229448218108239</v>
      </c>
      <c r="NT64" s="57">
        <f t="shared" si="27"/>
        <v>0.22179387500721059</v>
      </c>
      <c r="NU64" s="57">
        <f t="shared" si="27"/>
        <v>0.22129439520069435</v>
      </c>
      <c r="NV64" s="57">
        <f t="shared" si="27"/>
        <v>0.22079604022270238</v>
      </c>
      <c r="NW64" s="57">
        <f t="shared" si="27"/>
        <v>0.22029880754012085</v>
      </c>
      <c r="NX64" s="57">
        <f t="shared" ref="NX64:QI64" si="28">NW64*(1-$C$55)</f>
        <v>0.2198026946255405</v>
      </c>
      <c r="NY64" s="57">
        <f t="shared" si="28"/>
        <v>0.21930769895724378</v>
      </c>
      <c r="NZ64" s="57">
        <f t="shared" si="28"/>
        <v>0.21881381801919206</v>
      </c>
      <c r="OA64" s="57">
        <f t="shared" si="28"/>
        <v>0.21832104930101284</v>
      </c>
      <c r="OB64" s="57">
        <f t="shared" si="28"/>
        <v>0.21782939029798695</v>
      </c>
      <c r="OC64" s="57">
        <f t="shared" si="28"/>
        <v>0.21733883851103589</v>
      </c>
      <c r="OD64" s="57">
        <f t="shared" si="28"/>
        <v>0.21684939144670903</v>
      </c>
      <c r="OE64" s="57">
        <f t="shared" si="28"/>
        <v>0.21636104661717104</v>
      </c>
      <c r="OF64" s="57">
        <f t="shared" si="28"/>
        <v>0.21587380154018918</v>
      </c>
      <c r="OG64" s="57">
        <f t="shared" si="28"/>
        <v>0.21538765373912067</v>
      </c>
      <c r="OH64" s="57">
        <f t="shared" si="28"/>
        <v>0.21490260074290016</v>
      </c>
      <c r="OI64" s="57">
        <f t="shared" si="28"/>
        <v>0.21441864008602715</v>
      </c>
      <c r="OJ64" s="57">
        <f t="shared" si="28"/>
        <v>0.2139357693085534</v>
      </c>
      <c r="OK64" s="57">
        <f t="shared" si="28"/>
        <v>0.21345398595607054</v>
      </c>
      <c r="OL64" s="57">
        <f t="shared" si="28"/>
        <v>0.21297328757969747</v>
      </c>
      <c r="OM64" s="57">
        <f t="shared" si="28"/>
        <v>0.21249367173606798</v>
      </c>
      <c r="ON64" s="57">
        <f t="shared" si="28"/>
        <v>0.21201513598731836</v>
      </c>
      <c r="OO64" s="57">
        <f t="shared" si="28"/>
        <v>0.21153767790107492</v>
      </c>
      <c r="OP64" s="57">
        <f t="shared" si="28"/>
        <v>0.21106129505044169</v>
      </c>
      <c r="OQ64" s="57">
        <f t="shared" si="28"/>
        <v>0.21058598501398809</v>
      </c>
      <c r="OR64" s="57">
        <f t="shared" si="28"/>
        <v>0.2101117453757366</v>
      </c>
      <c r="OS64" s="57">
        <f t="shared" si="28"/>
        <v>0.20963857372515043</v>
      </c>
      <c r="OT64" s="57">
        <f t="shared" si="28"/>
        <v>0.20916646765712138</v>
      </c>
      <c r="OU64" s="57">
        <f t="shared" si="28"/>
        <v>0.20869542477195754</v>
      </c>
      <c r="OV64" s="57">
        <f t="shared" si="28"/>
        <v>0.20822544267537108</v>
      </c>
      <c r="OW64" s="57">
        <f t="shared" si="28"/>
        <v>0.20775651897846614</v>
      </c>
      <c r="OX64" s="57">
        <f t="shared" si="28"/>
        <v>0.20728865129772664</v>
      </c>
      <c r="OY64" s="57">
        <f t="shared" si="28"/>
        <v>0.20682183725500417</v>
      </c>
      <c r="OZ64" s="57">
        <f t="shared" si="28"/>
        <v>0.2063560744775059</v>
      </c>
      <c r="PA64" s="57">
        <f t="shared" si="28"/>
        <v>0.20589136059778254</v>
      </c>
      <c r="PB64" s="57">
        <f t="shared" si="28"/>
        <v>0.20542769325371632</v>
      </c>
      <c r="PC64" s="57">
        <f t="shared" si="28"/>
        <v>0.20496507008850895</v>
      </c>
      <c r="PD64" s="57">
        <f t="shared" si="28"/>
        <v>0.20450348875066962</v>
      </c>
      <c r="PE64" s="57">
        <f t="shared" si="28"/>
        <v>0.2040429468940031</v>
      </c>
      <c r="PF64" s="57">
        <f t="shared" si="28"/>
        <v>0.2035834421775978</v>
      </c>
      <c r="PG64" s="57">
        <f t="shared" si="28"/>
        <v>0.20312497226581386</v>
      </c>
      <c r="PH64" s="57">
        <f t="shared" si="28"/>
        <v>0.20266753482827124</v>
      </c>
      <c r="PI64" s="57">
        <f t="shared" si="28"/>
        <v>0.20221112753983797</v>
      </c>
      <c r="PJ64" s="57">
        <f t="shared" si="28"/>
        <v>0.20175574808061825</v>
      </c>
      <c r="PK64" s="57">
        <f t="shared" si="28"/>
        <v>0.2013013941359407</v>
      </c>
      <c r="PL64" s="57">
        <f t="shared" si="28"/>
        <v>0.20084806339634656</v>
      </c>
      <c r="PM64" s="57">
        <f t="shared" si="28"/>
        <v>0.20039575355757799</v>
      </c>
      <c r="PN64" s="57">
        <f t="shared" si="28"/>
        <v>0.19994446232056631</v>
      </c>
      <c r="PO64" s="57">
        <f t="shared" si="28"/>
        <v>0.19949418739142039</v>
      </c>
      <c r="PP64" s="57">
        <f t="shared" si="28"/>
        <v>0.19904492648141489</v>
      </c>
      <c r="PQ64" s="57">
        <f t="shared" si="28"/>
        <v>0.19859667730697875</v>
      </c>
      <c r="PR64" s="57">
        <f t="shared" si="28"/>
        <v>0.19814943758968342</v>
      </c>
      <c r="PS64" s="57">
        <f t="shared" si="28"/>
        <v>0.19770320505623146</v>
      </c>
      <c r="PT64" s="57">
        <f t="shared" si="28"/>
        <v>0.19725797743844481</v>
      </c>
      <c r="PU64" s="57">
        <f t="shared" si="28"/>
        <v>0.19681375247325342</v>
      </c>
      <c r="PV64" s="57">
        <f t="shared" si="28"/>
        <v>0.19637052790268364</v>
      </c>
      <c r="PW64" s="57">
        <f t="shared" si="28"/>
        <v>0.19592830147384679</v>
      </c>
      <c r="PX64" s="57">
        <f t="shared" si="28"/>
        <v>0.1954870709389277</v>
      </c>
      <c r="PY64" s="57">
        <f t="shared" si="28"/>
        <v>0.19504683405517323</v>
      </c>
      <c r="PZ64" s="57">
        <f t="shared" si="28"/>
        <v>0.19460758858488098</v>
      </c>
      <c r="QA64" s="57">
        <f t="shared" si="28"/>
        <v>0.19416933229538783</v>
      </c>
      <c r="QB64" s="57">
        <f t="shared" si="28"/>
        <v>0.19373206295905859</v>
      </c>
      <c r="QC64" s="57">
        <f t="shared" si="28"/>
        <v>0.1932957783532748</v>
      </c>
      <c r="QD64" s="57">
        <f t="shared" si="28"/>
        <v>0.19286047626042321</v>
      </c>
      <c r="QE64" s="57">
        <f t="shared" si="28"/>
        <v>0.19242615446788475</v>
      </c>
      <c r="QF64" s="57">
        <f t="shared" si="28"/>
        <v>0.19199281076802308</v>
      </c>
      <c r="QG64" s="57">
        <f t="shared" si="28"/>
        <v>0.19156044295817348</v>
      </c>
      <c r="QH64" s="57">
        <f t="shared" si="28"/>
        <v>0.19112904884063167</v>
      </c>
      <c r="QI64" s="57">
        <f t="shared" si="28"/>
        <v>0.19069862622264255</v>
      </c>
      <c r="QJ64" s="57">
        <f t="shared" ref="QJ64:SU64" si="29">QI64*(1-$C$55)</f>
        <v>0.19026917291638915</v>
      </c>
      <c r="QK64" s="57">
        <f t="shared" si="29"/>
        <v>0.18984068673898144</v>
      </c>
      <c r="QL64" s="57">
        <f t="shared" si="29"/>
        <v>0.18941316551244525</v>
      </c>
      <c r="QM64" s="57">
        <f t="shared" si="29"/>
        <v>0.1889866070637112</v>
      </c>
      <c r="QN64" s="57">
        <f t="shared" si="29"/>
        <v>0.18856100922460373</v>
      </c>
      <c r="QO64" s="57">
        <f t="shared" si="29"/>
        <v>0.18813636983182991</v>
      </c>
      <c r="QP64" s="57">
        <f t="shared" si="29"/>
        <v>0.18771268672696861</v>
      </c>
      <c r="QQ64" s="57">
        <f t="shared" si="29"/>
        <v>0.18728995775645949</v>
      </c>
      <c r="QR64" s="57">
        <f t="shared" si="29"/>
        <v>0.18686818077159192</v>
      </c>
      <c r="QS64" s="57">
        <f t="shared" si="29"/>
        <v>0.18644735362849429</v>
      </c>
      <c r="QT64" s="57">
        <f t="shared" si="29"/>
        <v>0.18602747418812293</v>
      </c>
      <c r="QU64" s="57">
        <f t="shared" si="29"/>
        <v>0.18560854031625126</v>
      </c>
      <c r="QV64" s="57">
        <f t="shared" si="29"/>
        <v>0.18519054988345907</v>
      </c>
      <c r="QW64" s="57">
        <f t="shared" si="29"/>
        <v>0.1847735007651215</v>
      </c>
      <c r="QX64" s="57">
        <f t="shared" si="29"/>
        <v>0.18435739084139843</v>
      </c>
      <c r="QY64" s="57">
        <f t="shared" si="29"/>
        <v>0.1839422179972236</v>
      </c>
      <c r="QZ64" s="57">
        <f t="shared" si="29"/>
        <v>0.18352798012229385</v>
      </c>
      <c r="RA64" s="57">
        <f t="shared" si="29"/>
        <v>0.18311467511105844</v>
      </c>
      <c r="RB64" s="57">
        <f t="shared" si="29"/>
        <v>0.18270230086270833</v>
      </c>
      <c r="RC64" s="57">
        <f t="shared" si="29"/>
        <v>0.18229085528116551</v>
      </c>
      <c r="RD64" s="57">
        <f t="shared" si="29"/>
        <v>0.18188033627507233</v>
      </c>
      <c r="RE64" s="57">
        <f t="shared" si="29"/>
        <v>0.18147074175778086</v>
      </c>
      <c r="RF64" s="57">
        <f t="shared" si="29"/>
        <v>0.18106206964734234</v>
      </c>
      <c r="RG64" s="57">
        <f t="shared" si="29"/>
        <v>0.18065431786649652</v>
      </c>
      <c r="RH64" s="57">
        <f t="shared" si="29"/>
        <v>0.18024748434266116</v>
      </c>
      <c r="RI64" s="57">
        <f t="shared" si="29"/>
        <v>0.17984156700792148</v>
      </c>
      <c r="RJ64" s="57">
        <f t="shared" si="29"/>
        <v>0.17943656379901962</v>
      </c>
      <c r="RK64" s="57">
        <f t="shared" si="29"/>
        <v>0.17903247265734423</v>
      </c>
      <c r="RL64" s="57">
        <f t="shared" si="29"/>
        <v>0.17862929152891988</v>
      </c>
      <c r="RM64" s="57">
        <f t="shared" si="29"/>
        <v>0.17822701836439675</v>
      </c>
      <c r="RN64" s="57">
        <f t="shared" si="29"/>
        <v>0.17782565111904011</v>
      </c>
      <c r="RO64" s="57">
        <f t="shared" si="29"/>
        <v>0.17742518775272004</v>
      </c>
      <c r="RP64" s="57">
        <f t="shared" si="29"/>
        <v>0.1770256262299009</v>
      </c>
      <c r="RQ64" s="57">
        <f t="shared" si="29"/>
        <v>0.17662696451963114</v>
      </c>
      <c r="RR64" s="57">
        <f t="shared" si="29"/>
        <v>0.17622920059553293</v>
      </c>
      <c r="RS64" s="57">
        <f t="shared" si="29"/>
        <v>0.17583233243579177</v>
      </c>
      <c r="RT64" s="57">
        <f t="shared" si="29"/>
        <v>0.17543635802314636</v>
      </c>
      <c r="RU64" s="57">
        <f t="shared" si="29"/>
        <v>0.17504127534487823</v>
      </c>
      <c r="RV64" s="57">
        <f t="shared" si="29"/>
        <v>0.17464708239280155</v>
      </c>
      <c r="RW64" s="57">
        <f t="shared" si="29"/>
        <v>0.17425377716325297</v>
      </c>
      <c r="RX64" s="57">
        <f t="shared" si="29"/>
        <v>0.17386135765708133</v>
      </c>
      <c r="RY64" s="57">
        <f t="shared" si="29"/>
        <v>0.17346982187963758</v>
      </c>
      <c r="RZ64" s="57">
        <f t="shared" si="29"/>
        <v>0.17307916784076463</v>
      </c>
      <c r="SA64" s="57">
        <f t="shared" si="29"/>
        <v>0.17268939355478721</v>
      </c>
      <c r="SB64" s="57">
        <f t="shared" si="29"/>
        <v>0.17230049704050182</v>
      </c>
      <c r="SC64" s="57">
        <f t="shared" si="29"/>
        <v>0.1719124763211666</v>
      </c>
      <c r="SD64" s="57">
        <f t="shared" si="29"/>
        <v>0.17152532942449134</v>
      </c>
      <c r="SE64" s="57">
        <f t="shared" si="29"/>
        <v>0.17113905438262739</v>
      </c>
      <c r="SF64" s="57">
        <f t="shared" si="29"/>
        <v>0.17075364923215772</v>
      </c>
      <c r="SG64" s="57">
        <f t="shared" si="29"/>
        <v>0.17036911201408689</v>
      </c>
      <c r="SH64" s="57">
        <f t="shared" si="29"/>
        <v>0.16998544077383115</v>
      </c>
      <c r="SI64" s="57">
        <f t="shared" si="29"/>
        <v>0.16960263356120847</v>
      </c>
      <c r="SJ64" s="57">
        <f t="shared" si="29"/>
        <v>0.16922068843042862</v>
      </c>
      <c r="SK64" s="57">
        <f t="shared" si="29"/>
        <v>0.16883960344008328</v>
      </c>
      <c r="SL64" s="57">
        <f t="shared" si="29"/>
        <v>0.16845937665313621</v>
      </c>
      <c r="SM64" s="57">
        <f t="shared" si="29"/>
        <v>0.16808000613691335</v>
      </c>
      <c r="SN64" s="57">
        <f t="shared" si="29"/>
        <v>0.167701489963093</v>
      </c>
      <c r="SO64" s="57">
        <f t="shared" si="29"/>
        <v>0.16732382620769612</v>
      </c>
      <c r="SP64" s="57">
        <f t="shared" si="29"/>
        <v>0.16694701295107639</v>
      </c>
      <c r="SQ64" s="57">
        <f t="shared" si="29"/>
        <v>0.16657104827791056</v>
      </c>
      <c r="SR64" s="57">
        <f t="shared" si="29"/>
        <v>0.16619593027718871</v>
      </c>
      <c r="SS64" s="57">
        <f t="shared" si="29"/>
        <v>0.16582165704220447</v>
      </c>
      <c r="ST64" s="57">
        <f t="shared" si="29"/>
        <v>0.16544822667054543</v>
      </c>
      <c r="SU64" s="57">
        <f t="shared" si="29"/>
        <v>0.16507563726408336</v>
      </c>
      <c r="SV64" s="57">
        <f t="shared" ref="SV64:VG64" si="30">SU64*(1-$C$55)</f>
        <v>0.16470388692896465</v>
      </c>
      <c r="SW64" s="57">
        <f t="shared" si="30"/>
        <v>0.1643329737756006</v>
      </c>
      <c r="SX64" s="57">
        <f t="shared" si="30"/>
        <v>0.16396289591865795</v>
      </c>
      <c r="SY64" s="57">
        <f t="shared" si="30"/>
        <v>0.16359365147704913</v>
      </c>
      <c r="SZ64" s="57">
        <f t="shared" si="30"/>
        <v>0.16322523857392282</v>
      </c>
      <c r="TA64" s="57">
        <f t="shared" si="30"/>
        <v>0.16285765533665433</v>
      </c>
      <c r="TB64" s="57">
        <f t="shared" si="30"/>
        <v>0.16249089989683618</v>
      </c>
      <c r="TC64" s="57">
        <f t="shared" si="30"/>
        <v>0.16212497039026849</v>
      </c>
      <c r="TD64" s="57">
        <f t="shared" si="30"/>
        <v>0.16175986495694961</v>
      </c>
      <c r="TE64" s="57">
        <f t="shared" si="30"/>
        <v>0.16139558174106655</v>
      </c>
      <c r="TF64" s="57">
        <f t="shared" si="30"/>
        <v>0.16103211889098568</v>
      </c>
      <c r="TG64" s="57">
        <f t="shared" si="30"/>
        <v>0.16066947455924316</v>
      </c>
      <c r="TH64" s="57">
        <f t="shared" si="30"/>
        <v>0.16030764690253574</v>
      </c>
      <c r="TI64" s="57">
        <f t="shared" si="30"/>
        <v>0.15994663408171123</v>
      </c>
      <c r="TJ64" s="57">
        <f t="shared" si="30"/>
        <v>0.1595864342617592</v>
      </c>
      <c r="TK64" s="57">
        <f t="shared" si="30"/>
        <v>0.1592270456118017</v>
      </c>
      <c r="TL64" s="57">
        <f t="shared" si="30"/>
        <v>0.15886846630508392</v>
      </c>
      <c r="TM64" s="57">
        <f t="shared" si="30"/>
        <v>0.15851069451896485</v>
      </c>
      <c r="TN64" s="57">
        <f t="shared" si="30"/>
        <v>0.15815372843490813</v>
      </c>
      <c r="TO64" s="57">
        <f t="shared" si="30"/>
        <v>0.15779756623847271</v>
      </c>
      <c r="TP64" s="57">
        <f t="shared" si="30"/>
        <v>0.15744220611930368</v>
      </c>
      <c r="TQ64" s="57">
        <f t="shared" si="30"/>
        <v>0.15708764627112301</v>
      </c>
      <c r="TR64" s="57">
        <f t="shared" si="30"/>
        <v>0.15673388489172044</v>
      </c>
      <c r="TS64" s="57">
        <f t="shared" si="30"/>
        <v>0.15638092018294428</v>
      </c>
      <c r="TT64" s="57">
        <f t="shared" si="30"/>
        <v>0.15602875035069227</v>
      </c>
      <c r="TU64" s="57">
        <f t="shared" si="30"/>
        <v>0.1556773736049025</v>
      </c>
      <c r="TV64" s="57">
        <f t="shared" si="30"/>
        <v>0.15532678815954426</v>
      </c>
      <c r="TW64" s="57">
        <f t="shared" si="30"/>
        <v>0.15497699223260897</v>
      </c>
      <c r="TX64" s="57">
        <f t="shared" si="30"/>
        <v>0.15462798404610112</v>
      </c>
      <c r="TY64" s="57">
        <f t="shared" si="30"/>
        <v>0.15427976182602929</v>
      </c>
      <c r="TZ64" s="57">
        <f t="shared" si="30"/>
        <v>0.15393232380239708</v>
      </c>
      <c r="UA64" s="57">
        <f t="shared" si="30"/>
        <v>0.15358566820919406</v>
      </c>
      <c r="UB64" s="57">
        <f t="shared" si="30"/>
        <v>0.15323979328438694</v>
      </c>
      <c r="UC64" s="57">
        <f t="shared" si="30"/>
        <v>0.15289469726991051</v>
      </c>
      <c r="UD64" s="57">
        <f t="shared" si="30"/>
        <v>0.15255037841165867</v>
      </c>
      <c r="UE64" s="57">
        <f t="shared" si="30"/>
        <v>0.1522068349594756</v>
      </c>
      <c r="UF64" s="57">
        <f t="shared" si="30"/>
        <v>0.15186406516714684</v>
      </c>
      <c r="UG64" s="57">
        <f t="shared" si="30"/>
        <v>0.15152206729239043</v>
      </c>
      <c r="UH64" s="57">
        <f t="shared" si="30"/>
        <v>0.15118083959684797</v>
      </c>
      <c r="UI64" s="57">
        <f t="shared" si="30"/>
        <v>0.15084038034607586</v>
      </c>
      <c r="UJ64" s="57">
        <f t="shared" si="30"/>
        <v>0.15050068780953649</v>
      </c>
      <c r="UK64" s="57">
        <f t="shared" si="30"/>
        <v>0.15016176026058942</v>
      </c>
      <c r="UL64" s="57">
        <f t="shared" si="30"/>
        <v>0.14982359597648257</v>
      </c>
      <c r="UM64" s="57">
        <f t="shared" si="30"/>
        <v>0.14948619323834353</v>
      </c>
      <c r="UN64" s="57">
        <f t="shared" si="30"/>
        <v>0.14914955033117078</v>
      </c>
      <c r="UO64" s="57">
        <f t="shared" si="30"/>
        <v>0.14881366554382497</v>
      </c>
      <c r="UP64" s="57">
        <f t="shared" si="30"/>
        <v>0.14847853716902026</v>
      </c>
      <c r="UQ64" s="57">
        <f t="shared" si="30"/>
        <v>0.14814416350331563</v>
      </c>
      <c r="UR64" s="57">
        <f t="shared" si="30"/>
        <v>0.14781054284710615</v>
      </c>
      <c r="US64" s="57">
        <f t="shared" si="30"/>
        <v>0.14747767350461446</v>
      </c>
      <c r="UT64" s="57">
        <f t="shared" si="30"/>
        <v>0.14714555378388205</v>
      </c>
      <c r="UU64" s="57">
        <f t="shared" si="30"/>
        <v>0.14681418199676075</v>
      </c>
      <c r="UV64" s="57">
        <f t="shared" si="30"/>
        <v>0.14648355645890404</v>
      </c>
      <c r="UW64" s="57">
        <f t="shared" si="30"/>
        <v>0.14615367548975858</v>
      </c>
      <c r="UX64" s="57">
        <f t="shared" si="30"/>
        <v>0.14582453741255563</v>
      </c>
      <c r="UY64" s="57">
        <f t="shared" si="30"/>
        <v>0.14549614055430254</v>
      </c>
      <c r="UZ64" s="57">
        <f t="shared" si="30"/>
        <v>0.14516848324577425</v>
      </c>
      <c r="VA64" s="57">
        <f t="shared" si="30"/>
        <v>0.14484156382150476</v>
      </c>
      <c r="VB64" s="57">
        <f t="shared" si="30"/>
        <v>0.14451538061977873</v>
      </c>
      <c r="VC64" s="57">
        <f t="shared" si="30"/>
        <v>0.14418993198262298</v>
      </c>
      <c r="VD64" s="57">
        <f t="shared" si="30"/>
        <v>0.1438652162557981</v>
      </c>
      <c r="VE64" s="57">
        <f t="shared" si="30"/>
        <v>0.14354123178879002</v>
      </c>
      <c r="VF64" s="57">
        <f t="shared" si="30"/>
        <v>0.14321797693480168</v>
      </c>
      <c r="VG64" s="57">
        <f t="shared" si="30"/>
        <v>0.1428954500507445</v>
      </c>
      <c r="VH64" s="57">
        <f t="shared" ref="VH64:XS64" si="31">VG64*(1-$C$55)</f>
        <v>0.14257364949723023</v>
      </c>
      <c r="VI64" s="57">
        <f t="shared" si="31"/>
        <v>0.14225257363856245</v>
      </c>
      <c r="VJ64" s="57">
        <f t="shared" si="31"/>
        <v>0.14193222084272841</v>
      </c>
      <c r="VK64" s="57">
        <f t="shared" si="31"/>
        <v>0.14161258948139058</v>
      </c>
      <c r="VL64" s="57">
        <f t="shared" si="31"/>
        <v>0.14129367792987849</v>
      </c>
      <c r="VM64" s="57">
        <f t="shared" si="31"/>
        <v>0.1409754845671804</v>
      </c>
      <c r="VN64" s="57">
        <f t="shared" si="31"/>
        <v>0.1406580077759351</v>
      </c>
      <c r="VO64" s="57">
        <f t="shared" si="31"/>
        <v>0.1403412459424237</v>
      </c>
      <c r="VP64" s="57">
        <f t="shared" si="31"/>
        <v>0.14002519745656136</v>
      </c>
      <c r="VQ64" s="57">
        <f t="shared" si="31"/>
        <v>0.13970986071188918</v>
      </c>
      <c r="VR64" s="57">
        <f t="shared" si="31"/>
        <v>0.13939523410556601</v>
      </c>
      <c r="VS64" s="57">
        <f t="shared" si="31"/>
        <v>0.13908131603836027</v>
      </c>
      <c r="VT64" s="57">
        <f t="shared" si="31"/>
        <v>0.13876810491464187</v>
      </c>
      <c r="VU64" s="57">
        <f t="shared" si="31"/>
        <v>0.1384555991423741</v>
      </c>
      <c r="VV64" s="57">
        <f t="shared" si="31"/>
        <v>0.13814379713310546</v>
      </c>
      <c r="VW64" s="57">
        <f t="shared" si="31"/>
        <v>0.13783269730196171</v>
      </c>
      <c r="VX64" s="57">
        <f t="shared" si="31"/>
        <v>0.13752229806763769</v>
      </c>
      <c r="VY64" s="57">
        <f t="shared" si="31"/>
        <v>0.13721259785238937</v>
      </c>
      <c r="VZ64" s="57">
        <f t="shared" si="31"/>
        <v>0.13690359508202579</v>
      </c>
      <c r="WA64" s="57">
        <f t="shared" si="31"/>
        <v>0.13659528818590105</v>
      </c>
      <c r="WB64" s="57">
        <f t="shared" si="31"/>
        <v>0.13628767559690641</v>
      </c>
      <c r="WC64" s="57">
        <f t="shared" si="31"/>
        <v>0.13598075575146218</v>
      </c>
      <c r="WD64" s="57">
        <f t="shared" si="31"/>
        <v>0.13567452708950989</v>
      </c>
      <c r="WE64" s="57">
        <f t="shared" si="31"/>
        <v>0.13536898805450431</v>
      </c>
      <c r="WF64" s="57">
        <f t="shared" si="31"/>
        <v>0.13506413709340556</v>
      </c>
      <c r="WG64" s="57">
        <f t="shared" si="31"/>
        <v>0.1347599726566712</v>
      </c>
      <c r="WH64" s="57">
        <f t="shared" si="31"/>
        <v>0.13445649319824837</v>
      </c>
      <c r="WI64" s="57">
        <f t="shared" si="31"/>
        <v>0.13415369717556591</v>
      </c>
      <c r="WJ64" s="57">
        <f t="shared" si="31"/>
        <v>0.13385158304952655</v>
      </c>
      <c r="WK64" s="57">
        <f t="shared" si="31"/>
        <v>0.13355014928449901</v>
      </c>
      <c r="WL64" s="57">
        <f t="shared" si="31"/>
        <v>0.13324939434831032</v>
      </c>
      <c r="WM64" s="57">
        <f t="shared" si="31"/>
        <v>0.13294931671223792</v>
      </c>
      <c r="WN64" s="57">
        <f t="shared" si="31"/>
        <v>0.13264991485100194</v>
      </c>
      <c r="WO64" s="57">
        <f t="shared" si="31"/>
        <v>0.13235118724275749</v>
      </c>
      <c r="WP64" s="57">
        <f t="shared" si="31"/>
        <v>0.13205313236908681</v>
      </c>
      <c r="WQ64" s="57">
        <f t="shared" si="31"/>
        <v>0.13175574871499163</v>
      </c>
      <c r="WR64" s="57">
        <f t="shared" si="31"/>
        <v>0.13145903476888546</v>
      </c>
      <c r="WS64" s="57">
        <f t="shared" si="31"/>
        <v>0.13116298902258591</v>
      </c>
      <c r="WT64" s="57">
        <f t="shared" si="31"/>
        <v>0.13086760997130706</v>
      </c>
      <c r="WU64" s="57">
        <f t="shared" si="31"/>
        <v>0.13057289611365167</v>
      </c>
      <c r="WV64" s="57">
        <f t="shared" si="31"/>
        <v>0.13027884595160372</v>
      </c>
      <c r="WW64" s="57">
        <f t="shared" si="31"/>
        <v>0.12998545799052069</v>
      </c>
      <c r="WX64" s="57">
        <f t="shared" si="31"/>
        <v>0.12969273073912604</v>
      </c>
      <c r="WY64" s="57">
        <f t="shared" si="31"/>
        <v>0.12940066270950154</v>
      </c>
      <c r="WZ64" s="57">
        <f t="shared" si="31"/>
        <v>0.12910925241707974</v>
      </c>
      <c r="XA64" s="57">
        <f t="shared" si="31"/>
        <v>0.12881849838063647</v>
      </c>
      <c r="XB64" s="57">
        <f t="shared" si="31"/>
        <v>0.12852839912228328</v>
      </c>
      <c r="XC64" s="57">
        <f t="shared" si="31"/>
        <v>0.1282389531674599</v>
      </c>
      <c r="XD64" s="57">
        <f t="shared" si="31"/>
        <v>0.12795015904492676</v>
      </c>
      <c r="XE64" s="57">
        <f t="shared" si="31"/>
        <v>0.12766201528675758</v>
      </c>
      <c r="XF64" s="57">
        <f t="shared" si="31"/>
        <v>0.12737452042833181</v>
      </c>
      <c r="XG64" s="57">
        <f t="shared" si="31"/>
        <v>0.12708767300832721</v>
      </c>
      <c r="XH64" s="57">
        <f t="shared" si="31"/>
        <v>0.12680147156871246</v>
      </c>
      <c r="XI64" s="57">
        <f t="shared" si="31"/>
        <v>0.12651591465473971</v>
      </c>
      <c r="XJ64" s="57">
        <f t="shared" si="31"/>
        <v>0.12623100081493724</v>
      </c>
      <c r="XK64" s="57">
        <f t="shared" si="31"/>
        <v>0.12594672860110201</v>
      </c>
      <c r="XL64" s="57">
        <f t="shared" si="31"/>
        <v>0.12566309656829233</v>
      </c>
      <c r="XM64" s="57">
        <f t="shared" si="31"/>
        <v>0.12538010327482052</v>
      </c>
      <c r="XN64" s="57">
        <f t="shared" si="31"/>
        <v>0.12509774728224562</v>
      </c>
      <c r="XO64" s="57">
        <f t="shared" si="31"/>
        <v>0.12481602715536601</v>
      </c>
      <c r="XP64" s="57">
        <f t="shared" si="31"/>
        <v>0.12453494146221213</v>
      </c>
      <c r="XQ64" s="57">
        <f t="shared" si="31"/>
        <v>0.12425448877403922</v>
      </c>
      <c r="XR64" s="57">
        <f t="shared" si="31"/>
        <v>0.12397466766532007</v>
      </c>
      <c r="XS64" s="57">
        <f t="shared" si="31"/>
        <v>0.12369547671373776</v>
      </c>
      <c r="XT64" s="57">
        <f t="shared" ref="XT64:AAE64" si="32">XS64*(1-$C$55)</f>
        <v>0.12341691450017842</v>
      </c>
      <c r="XU64" s="57">
        <f t="shared" si="32"/>
        <v>0.12313897960872401</v>
      </c>
      <c r="XV64" s="57">
        <f t="shared" si="32"/>
        <v>0.12286167062664516</v>
      </c>
      <c r="XW64" s="57">
        <f t="shared" si="32"/>
        <v>0.12258498614439395</v>
      </c>
      <c r="XX64" s="57">
        <f t="shared" si="32"/>
        <v>0.12230892475559677</v>
      </c>
      <c r="XY64" s="57">
        <f t="shared" si="32"/>
        <v>0.12203348505704716</v>
      </c>
      <c r="XZ64" s="57">
        <f t="shared" si="32"/>
        <v>0.12175866564869868</v>
      </c>
      <c r="YA64" s="57">
        <f t="shared" si="32"/>
        <v>0.12148446513365781</v>
      </c>
      <c r="YB64" s="57">
        <f t="shared" si="32"/>
        <v>0.12121088211817681</v>
      </c>
      <c r="YC64" s="57">
        <f t="shared" si="32"/>
        <v>0.12093791521164667</v>
      </c>
      <c r="YD64" s="57">
        <f t="shared" si="32"/>
        <v>0.12066556302659004</v>
      </c>
      <c r="YE64" s="57">
        <f t="shared" si="32"/>
        <v>0.12039382417865416</v>
      </c>
      <c r="YF64" s="57">
        <f t="shared" si="32"/>
        <v>0.12012269728660382</v>
      </c>
      <c r="YG64" s="57">
        <f t="shared" si="32"/>
        <v>0.11985218097231438</v>
      </c>
      <c r="YH64" s="57">
        <f t="shared" si="32"/>
        <v>0.11958227386076473</v>
      </c>
      <c r="YI64" s="57">
        <f t="shared" si="32"/>
        <v>0.11931297458003028</v>
      </c>
      <c r="YJ64" s="57">
        <f t="shared" si="32"/>
        <v>0.11904428176127604</v>
      </c>
      <c r="YK64" s="57">
        <f t="shared" si="32"/>
        <v>0.11877619403874964</v>
      </c>
      <c r="YL64" s="57">
        <f t="shared" si="32"/>
        <v>0.11850871004977438</v>
      </c>
      <c r="YM64" s="57">
        <f t="shared" si="32"/>
        <v>0.11824182843474229</v>
      </c>
      <c r="YN64" s="57">
        <f t="shared" si="32"/>
        <v>0.11797554783710724</v>
      </c>
      <c r="YO64" s="57">
        <f t="shared" si="32"/>
        <v>0.11770986690337808</v>
      </c>
      <c r="YP64" s="57">
        <f t="shared" si="32"/>
        <v>0.11744478428311167</v>
      </c>
      <c r="YQ64" s="57">
        <f t="shared" si="32"/>
        <v>0.1171802986289061</v>
      </c>
      <c r="YR64" s="57">
        <f t="shared" si="32"/>
        <v>0.11691640859639379</v>
      </c>
      <c r="YS64" s="57">
        <f t="shared" si="32"/>
        <v>0.11665311284423471</v>
      </c>
      <c r="YT64" s="57">
        <f t="shared" si="32"/>
        <v>0.11639041003410949</v>
      </c>
      <c r="YU64" s="57">
        <f t="shared" si="32"/>
        <v>0.11612829883071267</v>
      </c>
      <c r="YV64" s="57">
        <f t="shared" si="32"/>
        <v>0.1158667779017459</v>
      </c>
      <c r="YW64" s="57">
        <f t="shared" si="32"/>
        <v>0.11560584591791116</v>
      </c>
      <c r="YX64" s="57">
        <f t="shared" si="32"/>
        <v>0.11534550155290402</v>
      </c>
      <c r="YY64" s="57">
        <f t="shared" si="32"/>
        <v>0.11508574348340687</v>
      </c>
      <c r="YZ64" s="57">
        <f t="shared" si="32"/>
        <v>0.11482657038908224</v>
      </c>
      <c r="ZA64" s="57">
        <f t="shared" si="32"/>
        <v>0.11456798095256603</v>
      </c>
      <c r="ZB64" s="57">
        <f t="shared" si="32"/>
        <v>0.11430997385946084</v>
      </c>
      <c r="ZC64" s="57">
        <f t="shared" si="32"/>
        <v>0.11405254779832934</v>
      </c>
      <c r="ZD64" s="57">
        <f t="shared" si="32"/>
        <v>0.1137957014606875</v>
      </c>
      <c r="ZE64" s="57">
        <f t="shared" si="32"/>
        <v>0.11353943354099803</v>
      </c>
      <c r="ZF64" s="57">
        <f t="shared" si="32"/>
        <v>0.1132837427366637</v>
      </c>
      <c r="ZG64" s="57">
        <f t="shared" si="32"/>
        <v>0.11302862774802072</v>
      </c>
      <c r="ZH64" s="57">
        <f t="shared" si="32"/>
        <v>0.11277408727833217</v>
      </c>
      <c r="ZI64" s="57">
        <f t="shared" si="32"/>
        <v>0.11252012003378137</v>
      </c>
      <c r="ZJ64" s="57">
        <f t="shared" si="32"/>
        <v>0.11226672472346529</v>
      </c>
      <c r="ZK64" s="57">
        <f t="shared" si="32"/>
        <v>0.11201390005938804</v>
      </c>
      <c r="ZL64" s="57">
        <f t="shared" si="32"/>
        <v>0.1117616447564543</v>
      </c>
      <c r="ZM64" s="57">
        <f t="shared" si="32"/>
        <v>0.11150995753246276</v>
      </c>
      <c r="ZN64" s="57">
        <f t="shared" si="32"/>
        <v>0.11125883710809965</v>
      </c>
      <c r="ZO64" s="57">
        <f t="shared" si="32"/>
        <v>0.11100828220693221</v>
      </c>
      <c r="ZP64" s="57">
        <f t="shared" si="32"/>
        <v>0.11075829155540219</v>
      </c>
      <c r="ZQ64" s="57">
        <f t="shared" si="32"/>
        <v>0.11050886388281943</v>
      </c>
      <c r="ZR64" s="57">
        <f t="shared" si="32"/>
        <v>0.11025999792135531</v>
      </c>
      <c r="ZS64" s="57">
        <f t="shared" si="32"/>
        <v>0.11001169240603642</v>
      </c>
      <c r="ZT64" s="57">
        <f t="shared" si="32"/>
        <v>0.10976394607473802</v>
      </c>
      <c r="ZU64" s="57">
        <f t="shared" si="32"/>
        <v>0.10951675766817771</v>
      </c>
      <c r="ZV64" s="57">
        <f t="shared" si="32"/>
        <v>0.10927012592990898</v>
      </c>
      <c r="ZW64" s="57">
        <f t="shared" si="32"/>
        <v>0.10902404960631482</v>
      </c>
      <c r="ZX64" s="57">
        <f t="shared" si="32"/>
        <v>0.10877852744660139</v>
      </c>
      <c r="ZY64" s="57">
        <f t="shared" si="32"/>
        <v>0.10853355820279165</v>
      </c>
      <c r="ZZ64" s="57">
        <f t="shared" si="32"/>
        <v>0.10828914062971896</v>
      </c>
      <c r="AAA64" s="57">
        <f t="shared" si="32"/>
        <v>0.10804527348502083</v>
      </c>
      <c r="AAB64" s="57">
        <f t="shared" si="32"/>
        <v>0.10780195552913256</v>
      </c>
      <c r="AAC64" s="57">
        <f t="shared" si="32"/>
        <v>0.10755918552528095</v>
      </c>
      <c r="AAD64" s="57">
        <f t="shared" si="32"/>
        <v>0.10731696223947801</v>
      </c>
      <c r="AAE64" s="57">
        <f t="shared" si="32"/>
        <v>0.1070752844405147</v>
      </c>
      <c r="AAF64" s="57">
        <f t="shared" ref="AAF64:ACQ64" si="33">AAE64*(1-$C$55)</f>
        <v>0.10683415089995466</v>
      </c>
      <c r="AAG64" s="57">
        <f t="shared" si="33"/>
        <v>0.10659356039212796</v>
      </c>
      <c r="AAH64" s="57">
        <f t="shared" si="33"/>
        <v>0.10635351169412488</v>
      </c>
      <c r="AAI64" s="57">
        <f t="shared" si="33"/>
        <v>0.10611400358578971</v>
      </c>
      <c r="AAJ64" s="57">
        <f t="shared" si="33"/>
        <v>0.1058750348497145</v>
      </c>
      <c r="AAK64" s="57">
        <f t="shared" si="33"/>
        <v>0.10563660427123293</v>
      </c>
      <c r="AAL64" s="57">
        <f t="shared" si="33"/>
        <v>0.10539871063841412</v>
      </c>
      <c r="AAM64" s="57">
        <f t="shared" si="33"/>
        <v>0.1051613527420564</v>
      </c>
      <c r="AAN64" s="57">
        <f t="shared" si="33"/>
        <v>0.10492452937568129</v>
      </c>
      <c r="AAO64" s="57">
        <f t="shared" si="33"/>
        <v>0.10468823933552726</v>
      </c>
      <c r="AAP64" s="57">
        <f t="shared" si="33"/>
        <v>0.10445248142054366</v>
      </c>
      <c r="AAQ64" s="57">
        <f t="shared" si="33"/>
        <v>0.10421725443238458</v>
      </c>
      <c r="AAR64" s="57">
        <f t="shared" si="33"/>
        <v>0.10398255717540285</v>
      </c>
      <c r="AAS64" s="57">
        <f t="shared" si="33"/>
        <v>0.10374838845664384</v>
      </c>
      <c r="AAT64" s="57">
        <f t="shared" si="33"/>
        <v>0.10351474708583948</v>
      </c>
      <c r="AAU64" s="57">
        <f t="shared" si="33"/>
        <v>0.10328163187540217</v>
      </c>
      <c r="AAV64" s="57">
        <f t="shared" si="33"/>
        <v>0.10304904164041875</v>
      </c>
      <c r="AAW64" s="57">
        <f t="shared" si="33"/>
        <v>0.10281697519864452</v>
      </c>
      <c r="AAX64" s="57">
        <f t="shared" si="33"/>
        <v>0.10258543137049717</v>
      </c>
      <c r="AAY64" s="57">
        <f t="shared" si="33"/>
        <v>0.10235440897905081</v>
      </c>
      <c r="AAZ64" s="57">
        <f t="shared" si="33"/>
        <v>0.10212390685002998</v>
      </c>
      <c r="ABA64" s="57">
        <f t="shared" si="33"/>
        <v>0.1018939238118037</v>
      </c>
      <c r="ABB64" s="57">
        <f t="shared" si="33"/>
        <v>0.10166445869537952</v>
      </c>
      <c r="ABC64" s="57">
        <f t="shared" si="33"/>
        <v>0.10143551033439752</v>
      </c>
      <c r="ABD64" s="57">
        <f t="shared" si="33"/>
        <v>0.10120707756512445</v>
      </c>
      <c r="ABE64" s="57">
        <f t="shared" si="33"/>
        <v>0.10097915922644779</v>
      </c>
      <c r="ABF64" s="57">
        <f t="shared" si="33"/>
        <v>0.10075175415986982</v>
      </c>
      <c r="ABG64" s="57">
        <f t="shared" si="33"/>
        <v>0.1005248612095018</v>
      </c>
      <c r="ABH64" s="57">
        <f t="shared" si="33"/>
        <v>0.10029847922205799</v>
      </c>
      <c r="ABI64" s="57">
        <f t="shared" si="33"/>
        <v>0.10007260704684992</v>
      </c>
      <c r="ABJ64" s="57">
        <f t="shared" si="33"/>
        <v>9.9847243535780408E-2</v>
      </c>
      <c r="ABK64" s="57">
        <f t="shared" si="33"/>
        <v>9.9622387543337826E-2</v>
      </c>
      <c r="ABL64" s="57">
        <f t="shared" si="33"/>
        <v>9.939803792659023E-2</v>
      </c>
      <c r="ABM64" s="57">
        <f t="shared" si="33"/>
        <v>9.9174193545179548E-2</v>
      </c>
      <c r="ABN64" s="57">
        <f t="shared" si="33"/>
        <v>9.8950853261315794E-2</v>
      </c>
      <c r="ABO64" s="57">
        <f t="shared" si="33"/>
        <v>9.8728015939771305E-2</v>
      </c>
      <c r="ABP64" s="57">
        <f t="shared" si="33"/>
        <v>9.850568044787493E-2</v>
      </c>
      <c r="ABQ64" s="57">
        <f t="shared" si="33"/>
        <v>9.8283845655506311E-2</v>
      </c>
      <c r="ABR64" s="57">
        <f t="shared" si="33"/>
        <v>9.8062510435090108E-2</v>
      </c>
      <c r="ABS64" s="57">
        <f t="shared" si="33"/>
        <v>9.7841673661590287E-2</v>
      </c>
      <c r="ABT64" s="57">
        <f t="shared" si="33"/>
        <v>9.7621334212504379E-2</v>
      </c>
      <c r="ABU64" s="57">
        <f t="shared" si="33"/>
        <v>9.7401490967857815E-2</v>
      </c>
      <c r="ABV64" s="57">
        <f t="shared" si="33"/>
        <v>9.7182142810198199E-2</v>
      </c>
      <c r="ABW64" s="57">
        <f t="shared" si="33"/>
        <v>9.6963288624589625E-2</v>
      </c>
      <c r="ABX64" s="57">
        <f t="shared" si="33"/>
        <v>9.674492729860705E-2</v>
      </c>
      <c r="ABY64" s="57">
        <f t="shared" si="33"/>
        <v>9.6527057722330584E-2</v>
      </c>
      <c r="ABZ64" s="57">
        <f t="shared" si="33"/>
        <v>9.6309678788339889E-2</v>
      </c>
      <c r="ACA64" s="57">
        <f t="shared" si="33"/>
        <v>9.6092789391708539E-2</v>
      </c>
      <c r="ACB64" s="57">
        <f t="shared" si="33"/>
        <v>9.5876388429998405E-2</v>
      </c>
      <c r="ACC64" s="57">
        <f t="shared" si="33"/>
        <v>9.5660474803254042E-2</v>
      </c>
      <c r="ACD64" s="57">
        <f t="shared" si="33"/>
        <v>9.5445047413997106E-2</v>
      </c>
      <c r="ACE64" s="57">
        <f t="shared" si="33"/>
        <v>9.5230105167220774E-2</v>
      </c>
      <c r="ACF64" s="57">
        <f t="shared" si="33"/>
        <v>9.5015646970384185E-2</v>
      </c>
      <c r="ACG64" s="57">
        <f t="shared" si="33"/>
        <v>9.4801671733406881E-2</v>
      </c>
      <c r="ACH64" s="57">
        <f t="shared" si="33"/>
        <v>9.4588178368663248E-2</v>
      </c>
      <c r="ACI64" s="57">
        <f t="shared" si="33"/>
        <v>9.4375165790977017E-2</v>
      </c>
      <c r="ACJ64" s="57">
        <f t="shared" si="33"/>
        <v>9.416263291761573E-2</v>
      </c>
      <c r="ACK64" s="57">
        <f t="shared" si="33"/>
        <v>9.3950578668285253E-2</v>
      </c>
      <c r="ACL64" s="57">
        <f t="shared" si="33"/>
        <v>9.3739001965124275E-2</v>
      </c>
      <c r="ACM64" s="57">
        <f t="shared" si="33"/>
        <v>9.3527901732698815E-2</v>
      </c>
      <c r="ACN64" s="57">
        <f t="shared" si="33"/>
        <v>9.3317276897996779E-2</v>
      </c>
      <c r="ACO64" s="57">
        <f t="shared" si="33"/>
        <v>9.3107126390422484E-2</v>
      </c>
      <c r="ACP64" s="57">
        <f t="shared" si="33"/>
        <v>9.2897449141791252E-2</v>
      </c>
      <c r="ACQ64" s="57">
        <f t="shared" si="33"/>
        <v>9.2688244086323937E-2</v>
      </c>
      <c r="ACR64" s="57">
        <f t="shared" ref="ACR64:AFC64" si="34">ACQ64*(1-$C$55)</f>
        <v>9.2479510160641529E-2</v>
      </c>
      <c r="ACS64" s="57">
        <f t="shared" si="34"/>
        <v>9.2271246303759755E-2</v>
      </c>
      <c r="ACT64" s="57">
        <f t="shared" si="34"/>
        <v>9.2063451457083681E-2</v>
      </c>
      <c r="ACU64" s="57">
        <f t="shared" si="34"/>
        <v>9.1856124564402328E-2</v>
      </c>
      <c r="ACV64" s="57">
        <f t="shared" si="34"/>
        <v>9.1649264571883285E-2</v>
      </c>
      <c r="ACW64" s="57">
        <f t="shared" si="34"/>
        <v>9.1442870428067397E-2</v>
      </c>
      <c r="ACX64" s="57">
        <f t="shared" si="34"/>
        <v>9.123694108386339E-2</v>
      </c>
      <c r="ACY64" s="57">
        <f t="shared" si="34"/>
        <v>9.1031475492542521E-2</v>
      </c>
      <c r="ACZ64" s="57">
        <f t="shared" si="34"/>
        <v>9.0826472609733311E-2</v>
      </c>
      <c r="ADA64" s="57">
        <f t="shared" si="34"/>
        <v>9.0621931393416191E-2</v>
      </c>
      <c r="ADB64" s="57">
        <f t="shared" si="34"/>
        <v>9.0417850803918218E-2</v>
      </c>
      <c r="ADC64" s="57">
        <f t="shared" si="34"/>
        <v>9.0214229803907794E-2</v>
      </c>
      <c r="ADD64" s="57">
        <f t="shared" si="34"/>
        <v>9.0011067358389388E-2</v>
      </c>
      <c r="ADE64" s="57">
        <f t="shared" si="34"/>
        <v>8.9808362434698294E-2</v>
      </c>
      <c r="ADF64" s="57">
        <f t="shared" si="34"/>
        <v>8.9606114002495352E-2</v>
      </c>
      <c r="ADG64" s="57">
        <f t="shared" si="34"/>
        <v>8.9404321033761724E-2</v>
      </c>
      <c r="ADH64" s="57">
        <f t="shared" si="34"/>
        <v>8.9202982502793696E-2</v>
      </c>
      <c r="ADI64" s="57">
        <f t="shared" si="34"/>
        <v>8.9002097386197396E-2</v>
      </c>
      <c r="ADJ64" s="57">
        <f t="shared" si="34"/>
        <v>8.8801664662883681E-2</v>
      </c>
      <c r="ADK64" s="57">
        <f t="shared" si="34"/>
        <v>8.860168331406286E-2</v>
      </c>
      <c r="ADL64" s="57">
        <f t="shared" si="34"/>
        <v>8.8402152323239586E-2</v>
      </c>
      <c r="ADM64" s="57">
        <f t="shared" si="34"/>
        <v>8.8203070676207654E-2</v>
      </c>
      <c r="ADN64" s="57">
        <f t="shared" si="34"/>
        <v>8.8004437361044838E-2</v>
      </c>
      <c r="ADO64" s="57">
        <f t="shared" si="34"/>
        <v>8.7806251368107768E-2</v>
      </c>
      <c r="ADP64" s="57">
        <f t="shared" si="34"/>
        <v>8.7608511690026786E-2</v>
      </c>
      <c r="ADQ64" s="57">
        <f t="shared" si="34"/>
        <v>8.7411217321700846E-2</v>
      </c>
      <c r="ADR64" s="57">
        <f t="shared" si="34"/>
        <v>8.7214367260292372E-2</v>
      </c>
      <c r="ADS64" s="57">
        <f t="shared" si="34"/>
        <v>8.7017960505222189E-2</v>
      </c>
      <c r="ADT64" s="57">
        <f t="shared" si="34"/>
        <v>8.682199605816443E-2</v>
      </c>
      <c r="ADU64" s="57">
        <f t="shared" si="34"/>
        <v>8.6626472923041445E-2</v>
      </c>
      <c r="ADV64" s="57">
        <f t="shared" si="34"/>
        <v>8.6431390106018746E-2</v>
      </c>
      <c r="ADW64" s="57">
        <f t="shared" si="34"/>
        <v>8.6236746615499987E-2</v>
      </c>
      <c r="ADX64" s="57">
        <f t="shared" si="34"/>
        <v>8.6042541462121883E-2</v>
      </c>
      <c r="ADY64" s="57">
        <f t="shared" si="34"/>
        <v>8.5848773658749183E-2</v>
      </c>
      <c r="ADZ64" s="57">
        <f t="shared" si="34"/>
        <v>8.5655442220469682E-2</v>
      </c>
      <c r="AEA64" s="57">
        <f t="shared" si="34"/>
        <v>8.5462546164589176E-2</v>
      </c>
      <c r="AEB64" s="57">
        <f t="shared" si="34"/>
        <v>8.5270084510626523E-2</v>
      </c>
      <c r="AEC64" s="57">
        <f t="shared" si="34"/>
        <v>8.5078056280308595E-2</v>
      </c>
      <c r="AED64" s="57">
        <f t="shared" si="34"/>
        <v>8.4886460497565333E-2</v>
      </c>
      <c r="AEE64" s="57">
        <f t="shared" si="34"/>
        <v>8.469529618852481E-2</v>
      </c>
      <c r="AEF64" s="57">
        <f t="shared" si="34"/>
        <v>8.4504562381508247E-2</v>
      </c>
      <c r="AEG64" s="57">
        <f t="shared" si="34"/>
        <v>8.4314258107025086E-2</v>
      </c>
      <c r="AEH64" s="57">
        <f t="shared" si="34"/>
        <v>8.4124382397768066E-2</v>
      </c>
      <c r="AEI64" s="57">
        <f t="shared" si="34"/>
        <v>8.3934934288608293E-2</v>
      </c>
      <c r="AEJ64" s="57">
        <f t="shared" si="34"/>
        <v>8.3745912816590343E-2</v>
      </c>
      <c r="AEK64" s="57">
        <f t="shared" si="34"/>
        <v>8.3557317020927377E-2</v>
      </c>
      <c r="AEL64" s="57">
        <f t="shared" si="34"/>
        <v>8.3369145942996242E-2</v>
      </c>
      <c r="AEM64" s="57">
        <f t="shared" si="34"/>
        <v>8.3181398626332614E-2</v>
      </c>
      <c r="AEN64" s="57">
        <f t="shared" si="34"/>
        <v>8.2994074116626113E-2</v>
      </c>
      <c r="AEO64" s="57">
        <f t="shared" si="34"/>
        <v>8.280717146171547E-2</v>
      </c>
      <c r="AEP64" s="57">
        <f t="shared" si="34"/>
        <v>8.2620689711583678E-2</v>
      </c>
      <c r="AEQ64" s="57">
        <f t="shared" si="34"/>
        <v>8.2434627918353195E-2</v>
      </c>
      <c r="AER64" s="57">
        <f t="shared" si="34"/>
        <v>8.2248985136281066E-2</v>
      </c>
      <c r="AES64" s="57">
        <f t="shared" si="34"/>
        <v>8.2063760421754159E-2</v>
      </c>
      <c r="AET64" s="57">
        <f t="shared" si="34"/>
        <v>8.1878952833284363E-2</v>
      </c>
      <c r="AEU64" s="57">
        <f t="shared" si="34"/>
        <v>8.1694561431503804E-2</v>
      </c>
      <c r="AEV64" s="57">
        <f t="shared" si="34"/>
        <v>8.1510585279160053E-2</v>
      </c>
      <c r="AEW64" s="57">
        <f t="shared" si="34"/>
        <v>8.1327023441111382E-2</v>
      </c>
      <c r="AEX64" s="57">
        <f t="shared" si="34"/>
        <v>8.114387498432199E-2</v>
      </c>
      <c r="AEY64" s="57">
        <f t="shared" si="34"/>
        <v>8.0961138977857297E-2</v>
      </c>
      <c r="AEZ64" s="57">
        <f t="shared" si="34"/>
        <v>8.0778814492879158E-2</v>
      </c>
      <c r="AFA64" s="57">
        <f t="shared" si="34"/>
        <v>8.0596900602641186E-2</v>
      </c>
      <c r="AFB64" s="57">
        <f t="shared" si="34"/>
        <v>8.0415396382484031E-2</v>
      </c>
      <c r="AFC64" s="57">
        <f t="shared" si="34"/>
        <v>8.0234300909830678E-2</v>
      </c>
      <c r="AFD64" s="57">
        <f t="shared" ref="AFD64:AHO64" si="35">AFC64*(1-$C$55)</f>
        <v>8.0053613264181742E-2</v>
      </c>
      <c r="AFE64" s="57">
        <f t="shared" si="35"/>
        <v>7.9873332527110805E-2</v>
      </c>
      <c r="AFF64" s="57">
        <f t="shared" si="35"/>
        <v>7.9693457782259752E-2</v>
      </c>
      <c r="AFG64" s="57">
        <f t="shared" si="35"/>
        <v>7.9513988115334097E-2</v>
      </c>
      <c r="AFH64" s="57">
        <f t="shared" si="35"/>
        <v>7.9334922614098358E-2</v>
      </c>
      <c r="AFI64" s="57">
        <f t="shared" si="35"/>
        <v>7.9156260368371409E-2</v>
      </c>
      <c r="AFJ64" s="57">
        <f t="shared" si="35"/>
        <v>7.8978000470021834E-2</v>
      </c>
      <c r="AFK64" s="57">
        <f t="shared" si="35"/>
        <v>7.8800142012963342E-2</v>
      </c>
      <c r="AFL64" s="57">
        <f t="shared" si="35"/>
        <v>7.8622684093150152E-2</v>
      </c>
      <c r="AFM64" s="57">
        <f t="shared" si="35"/>
        <v>7.8445625808572381E-2</v>
      </c>
      <c r="AFN64" s="57">
        <f t="shared" si="35"/>
        <v>7.8268966259251477E-2</v>
      </c>
      <c r="AFO64" s="57">
        <f t="shared" si="35"/>
        <v>7.8092704547235645E-2</v>
      </c>
      <c r="AFP64" s="57">
        <f t="shared" si="35"/>
        <v>7.7916839776595262E-2</v>
      </c>
      <c r="AFQ64" s="57">
        <f t="shared" si="35"/>
        <v>7.7741371053418371E-2</v>
      </c>
      <c r="AFR64" s="57">
        <f t="shared" si="35"/>
        <v>7.7566297485806068E-2</v>
      </c>
      <c r="AFS64" s="57">
        <f t="shared" si="35"/>
        <v>7.7391618183868027E-2</v>
      </c>
      <c r="AFT64" s="57">
        <f t="shared" si="35"/>
        <v>7.7217332259717955E-2</v>
      </c>
      <c r="AFU64" s="57">
        <f t="shared" si="35"/>
        <v>7.7043438827469071E-2</v>
      </c>
      <c r="AFV64" s="57">
        <f t="shared" si="35"/>
        <v>7.686993700322961E-2</v>
      </c>
      <c r="AFW64" s="57">
        <f t="shared" si="35"/>
        <v>7.669682590509834E-2</v>
      </c>
      <c r="AFX64" s="57">
        <f t="shared" si="35"/>
        <v>7.6524104653160049E-2</v>
      </c>
      <c r="AFY64" s="57">
        <f t="shared" si="35"/>
        <v>7.6351772369481125E-2</v>
      </c>
      <c r="AFZ64" s="57">
        <f t="shared" si="35"/>
        <v>7.617982817810505E-2</v>
      </c>
      <c r="AGA64" s="57">
        <f t="shared" si="35"/>
        <v>7.6008271205047953E-2</v>
      </c>
      <c r="AGB64" s="57">
        <f t="shared" si="35"/>
        <v>7.5837100578294181E-2</v>
      </c>
      <c r="AGC64" s="57">
        <f t="shared" si="35"/>
        <v>7.5666315427791855E-2</v>
      </c>
      <c r="AGD64" s="57">
        <f t="shared" si="35"/>
        <v>7.5495914885448462E-2</v>
      </c>
      <c r="AGE64" s="57">
        <f t="shared" si="35"/>
        <v>7.5325898085126436E-2</v>
      </c>
      <c r="AGF64" s="57">
        <f t="shared" si="35"/>
        <v>7.5156264162638722E-2</v>
      </c>
      <c r="AGG64" s="57">
        <f t="shared" si="35"/>
        <v>7.4987012255744459E-2</v>
      </c>
      <c r="AGH64" s="57">
        <f t="shared" si="35"/>
        <v>7.4818141504144522E-2</v>
      </c>
      <c r="AGI64" s="57">
        <f t="shared" si="35"/>
        <v>7.4649651049477184E-2</v>
      </c>
      <c r="AGJ64" s="57">
        <f t="shared" si="35"/>
        <v>7.4481540035313765E-2</v>
      </c>
      <c r="AGK64" s="57">
        <f t="shared" si="35"/>
        <v>7.4313807607154239E-2</v>
      </c>
      <c r="AGL64" s="57">
        <f t="shared" si="35"/>
        <v>7.414645291242293E-2</v>
      </c>
      <c r="AGM64" s="57">
        <f t="shared" si="35"/>
        <v>7.3979475100464154E-2</v>
      </c>
      <c r="AGN64" s="57">
        <f t="shared" si="35"/>
        <v>7.38128733225379E-2</v>
      </c>
      <c r="AGO64" s="57">
        <f t="shared" si="35"/>
        <v>7.3646646731815549E-2</v>
      </c>
      <c r="AGP64" s="57">
        <f t="shared" si="35"/>
        <v>7.3480794483375494E-2</v>
      </c>
      <c r="AGQ64" s="57">
        <f t="shared" si="35"/>
        <v>7.331531573419893E-2</v>
      </c>
      <c r="AGR64" s="57">
        <f t="shared" si="35"/>
        <v>7.3150209643165515E-2</v>
      </c>
      <c r="AGS64" s="57">
        <f t="shared" si="35"/>
        <v>7.2985475371049102E-2</v>
      </c>
      <c r="AGT64" s="57">
        <f t="shared" si="35"/>
        <v>7.2821112080513492E-2</v>
      </c>
      <c r="AGU64" s="57">
        <f t="shared" si="35"/>
        <v>7.265711893610817E-2</v>
      </c>
      <c r="AGV64" s="57">
        <f t="shared" si="35"/>
        <v>7.2493495104264047E-2</v>
      </c>
      <c r="AGW64" s="57">
        <f t="shared" si="35"/>
        <v>7.2330239753289241E-2</v>
      </c>
      <c r="AGX64" s="57">
        <f t="shared" si="35"/>
        <v>7.216735205336483E-2</v>
      </c>
      <c r="AGY64" s="57">
        <f t="shared" si="35"/>
        <v>7.2004831176540648E-2</v>
      </c>
      <c r="AGZ64" s="57">
        <f t="shared" si="35"/>
        <v>7.1842676296731078E-2</v>
      </c>
      <c r="AHA64" s="57">
        <f t="shared" si="35"/>
        <v>7.1680886589710835E-2</v>
      </c>
      <c r="AHB64" s="57">
        <f t="shared" si="35"/>
        <v>7.1519461233110801E-2</v>
      </c>
      <c r="AHC64" s="57">
        <f t="shared" si="35"/>
        <v>7.1358399406413836E-2</v>
      </c>
      <c r="AHD64" s="57">
        <f t="shared" si="35"/>
        <v>7.1197700290950586E-2</v>
      </c>
      <c r="AHE64" s="57">
        <f t="shared" si="35"/>
        <v>7.103736306989536E-2</v>
      </c>
      <c r="AHF64" s="57">
        <f t="shared" si="35"/>
        <v>7.0877386928261954E-2</v>
      </c>
      <c r="AHG64" s="57">
        <f t="shared" si="35"/>
        <v>7.0717771052899503E-2</v>
      </c>
      <c r="AHH64" s="57">
        <f t="shared" si="35"/>
        <v>7.055851463248837E-2</v>
      </c>
      <c r="AHI64" s="57">
        <f t="shared" si="35"/>
        <v>7.0399616857535999E-2</v>
      </c>
      <c r="AHJ64" s="57">
        <f t="shared" si="35"/>
        <v>7.0241076920372819E-2</v>
      </c>
      <c r="AHK64" s="57">
        <f t="shared" si="35"/>
        <v>7.0082894015148139E-2</v>
      </c>
      <c r="AHL64" s="57">
        <f t="shared" si="35"/>
        <v>6.9925067337826025E-2</v>
      </c>
      <c r="AHM64" s="57">
        <f t="shared" si="35"/>
        <v>6.9767596086181244E-2</v>
      </c>
      <c r="AHN64" s="57">
        <f t="shared" si="35"/>
        <v>6.9610479459795163E-2</v>
      </c>
      <c r="AHO64" s="57">
        <f t="shared" si="35"/>
        <v>6.9453716660051706E-2</v>
      </c>
      <c r="AHP64" s="57">
        <f t="shared" ref="AHP64:AKA64" si="36">AHO64*(1-$C$55)</f>
        <v>6.9297306890133262E-2</v>
      </c>
      <c r="AHQ64" s="57">
        <f t="shared" si="36"/>
        <v>6.9141249355016685E-2</v>
      </c>
      <c r="AHR64" s="57">
        <f t="shared" si="36"/>
        <v>6.898554326146919E-2</v>
      </c>
      <c r="AHS64" s="57">
        <f t="shared" si="36"/>
        <v>6.8830187818044355E-2</v>
      </c>
      <c r="AHT64" s="57">
        <f t="shared" si="36"/>
        <v>6.8675182235078111E-2</v>
      </c>
      <c r="AHU64" s="57">
        <f t="shared" si="36"/>
        <v>6.8520525724684714E-2</v>
      </c>
      <c r="AHV64" s="57">
        <f t="shared" si="36"/>
        <v>6.8366217500752724E-2</v>
      </c>
      <c r="AHW64" s="57">
        <f t="shared" si="36"/>
        <v>6.8212256778941022E-2</v>
      </c>
      <c r="AHX64" s="57">
        <f t="shared" si="36"/>
        <v>6.8058642776674838E-2</v>
      </c>
      <c r="AHY64" s="57">
        <f t="shared" si="36"/>
        <v>6.7905374713141758E-2</v>
      </c>
      <c r="AHZ64" s="57">
        <f t="shared" si="36"/>
        <v>6.7752451809287767E-2</v>
      </c>
      <c r="AIA64" s="57">
        <f t="shared" si="36"/>
        <v>6.759987328781325E-2</v>
      </c>
      <c r="AIB64" s="57">
        <f t="shared" si="36"/>
        <v>6.7447638373169097E-2</v>
      </c>
      <c r="AIC64" s="57">
        <f t="shared" si="36"/>
        <v>6.7295746291552716E-2</v>
      </c>
      <c r="AID64" s="57">
        <f t="shared" si="36"/>
        <v>6.7144196270904136E-2</v>
      </c>
      <c r="AIE64" s="57">
        <f t="shared" si="36"/>
        <v>6.6992987540902063E-2</v>
      </c>
      <c r="AIF64" s="57">
        <f t="shared" si="36"/>
        <v>6.6842119332959943E-2</v>
      </c>
      <c r="AIG64" s="57">
        <f t="shared" si="36"/>
        <v>6.6691590880222112E-2</v>
      </c>
      <c r="AIH64" s="57">
        <f t="shared" si="36"/>
        <v>6.6541401417559848E-2</v>
      </c>
      <c r="AII64" s="57">
        <f t="shared" si="36"/>
        <v>6.6391550181567505E-2</v>
      </c>
      <c r="AIJ64" s="57">
        <f t="shared" si="36"/>
        <v>6.6242036410558619E-2</v>
      </c>
      <c r="AIK64" s="57">
        <f t="shared" si="36"/>
        <v>6.6092859344562035E-2</v>
      </c>
      <c r="AIL64" s="57">
        <f t="shared" si="36"/>
        <v>6.5944018225318077E-2</v>
      </c>
      <c r="AIM64" s="57">
        <f t="shared" si="36"/>
        <v>6.5795512296274658E-2</v>
      </c>
      <c r="AIN64" s="57">
        <f t="shared" si="36"/>
        <v>6.5647340802583443E-2</v>
      </c>
      <c r="AIO64" s="57">
        <f t="shared" si="36"/>
        <v>6.5499502991096026E-2</v>
      </c>
      <c r="AIP64" s="57">
        <f t="shared" si="36"/>
        <v>6.5351998110360077E-2</v>
      </c>
      <c r="AIQ64" s="57">
        <f t="shared" si="36"/>
        <v>6.5204825410615549E-2</v>
      </c>
      <c r="AIR64" s="57">
        <f t="shared" si="36"/>
        <v>6.505798414379084E-2</v>
      </c>
      <c r="AIS64" s="57">
        <f t="shared" si="36"/>
        <v>6.4911473563499023E-2</v>
      </c>
      <c r="AIT64" s="57">
        <f t="shared" si="36"/>
        <v>6.4765292925034024E-2</v>
      </c>
      <c r="AIU64" s="57">
        <f t="shared" si="36"/>
        <v>6.4619441485366844E-2</v>
      </c>
      <c r="AIV64" s="57">
        <f t="shared" si="36"/>
        <v>6.4473918503141797E-2</v>
      </c>
      <c r="AIW64" s="57">
        <f t="shared" si="36"/>
        <v>6.4328723238672725E-2</v>
      </c>
      <c r="AIX64" s="57">
        <f t="shared" si="36"/>
        <v>6.4183854953939232E-2</v>
      </c>
      <c r="AIY64" s="57">
        <f t="shared" si="36"/>
        <v>6.4039312912582955E-2</v>
      </c>
      <c r="AIZ64" s="57">
        <f t="shared" si="36"/>
        <v>6.3895096379903815E-2</v>
      </c>
      <c r="AJA64" s="57">
        <f t="shared" si="36"/>
        <v>6.3751204622856272E-2</v>
      </c>
      <c r="AJB64" s="57">
        <f t="shared" si="36"/>
        <v>6.3607636910045603E-2</v>
      </c>
      <c r="AJC64" s="57">
        <f t="shared" si="36"/>
        <v>6.3464392511724185E-2</v>
      </c>
      <c r="AJD64" s="57">
        <f t="shared" si="36"/>
        <v>6.3321470699787774E-2</v>
      </c>
      <c r="AJE64" s="57">
        <f t="shared" si="36"/>
        <v>6.3178870747771856E-2</v>
      </c>
      <c r="AJF64" s="57">
        <f t="shared" si="36"/>
        <v>6.3036591930847874E-2</v>
      </c>
      <c r="AJG64" s="57">
        <f t="shared" si="36"/>
        <v>6.2894633525819602E-2</v>
      </c>
      <c r="AJH64" s="57">
        <f t="shared" si="36"/>
        <v>6.2752994811119456E-2</v>
      </c>
      <c r="AJI64" s="57">
        <f t="shared" si="36"/>
        <v>6.2611675066804817E-2</v>
      </c>
      <c r="AJJ64" s="57">
        <f t="shared" si="36"/>
        <v>6.2470673574554374E-2</v>
      </c>
      <c r="AJK64" s="57">
        <f t="shared" si="36"/>
        <v>6.2329989617664477E-2</v>
      </c>
      <c r="AJL64" s="57">
        <f t="shared" si="36"/>
        <v>6.2189622481045495E-2</v>
      </c>
      <c r="AJM64" s="57">
        <f t="shared" si="36"/>
        <v>6.2049571451218179E-2</v>
      </c>
      <c r="AJN64" s="57">
        <f t="shared" si="36"/>
        <v>6.1909835816310037E-2</v>
      </c>
      <c r="AJO64" s="57">
        <f t="shared" si="36"/>
        <v>6.1770414866051705E-2</v>
      </c>
      <c r="AJP64" s="57">
        <f t="shared" si="36"/>
        <v>6.1631307891773353E-2</v>
      </c>
      <c r="AJQ64" s="57">
        <f t="shared" si="36"/>
        <v>6.149251418640108E-2</v>
      </c>
      <c r="AJR64" s="57">
        <f t="shared" si="36"/>
        <v>6.1354033044453304E-2</v>
      </c>
      <c r="AJS64" s="57">
        <f t="shared" si="36"/>
        <v>6.1215863762037193E-2</v>
      </c>
      <c r="AJT64" s="57">
        <f t="shared" si="36"/>
        <v>6.1078005636845081E-2</v>
      </c>
      <c r="AJU64" s="57">
        <f t="shared" si="36"/>
        <v>6.0940457968150903E-2</v>
      </c>
      <c r="AJV64" s="57">
        <f t="shared" si="36"/>
        <v>6.0803220056806627E-2</v>
      </c>
      <c r="AJW64" s="57">
        <f t="shared" si="36"/>
        <v>6.0666291205238698E-2</v>
      </c>
      <c r="AJX64" s="57">
        <f t="shared" si="36"/>
        <v>6.05296707174445E-2</v>
      </c>
      <c r="AJY64" s="57">
        <f t="shared" si="36"/>
        <v>6.0393357898988816E-2</v>
      </c>
      <c r="AJZ64" s="57">
        <f t="shared" si="36"/>
        <v>6.0257352057000294E-2</v>
      </c>
      <c r="AKA64" s="57">
        <f t="shared" si="36"/>
        <v>6.0121652500167926E-2</v>
      </c>
      <c r="AKB64" s="57">
        <f t="shared" ref="AKB64:ALO64" si="37">AKA64*(1-$C$55)</f>
        <v>5.9986258538737548E-2</v>
      </c>
      <c r="AKC64" s="57">
        <f t="shared" si="37"/>
        <v>5.9851169484508311E-2</v>
      </c>
      <c r="AKD64" s="57">
        <f t="shared" si="37"/>
        <v>5.9716384650829193E-2</v>
      </c>
      <c r="AKE64" s="57">
        <f t="shared" si="37"/>
        <v>5.9581903352595521E-2</v>
      </c>
      <c r="AKF64" s="57">
        <f t="shared" si="37"/>
        <v>5.9447724906245475E-2</v>
      </c>
      <c r="AKG64" s="57">
        <f t="shared" si="37"/>
        <v>5.931384862975661E-2</v>
      </c>
      <c r="AKH64" s="57">
        <f t="shared" si="37"/>
        <v>5.9180273842642399E-2</v>
      </c>
      <c r="AKI64" s="57">
        <f t="shared" si="37"/>
        <v>5.9046999865948767E-2</v>
      </c>
      <c r="AKJ64" s="57">
        <f t="shared" si="37"/>
        <v>5.8914026022250647E-2</v>
      </c>
      <c r="AKK64" s="57">
        <f t="shared" si="37"/>
        <v>5.8781351635648536E-2</v>
      </c>
      <c r="AKL64" s="57">
        <f t="shared" si="37"/>
        <v>5.8648976031765054E-2</v>
      </c>
      <c r="AKM64" s="57">
        <f t="shared" si="37"/>
        <v>5.8516898537741516E-2</v>
      </c>
      <c r="AKN64" s="57">
        <f t="shared" si="37"/>
        <v>5.8385118482234523E-2</v>
      </c>
      <c r="AKO64" s="57">
        <f t="shared" si="37"/>
        <v>5.8253635195412531E-2</v>
      </c>
      <c r="AKP64" s="57">
        <f t="shared" si="37"/>
        <v>5.8122448008952464E-2</v>
      </c>
      <c r="AKQ64" s="57">
        <f t="shared" si="37"/>
        <v>5.7991556256036303E-2</v>
      </c>
      <c r="AKR64" s="57">
        <f t="shared" si="37"/>
        <v>5.7860959271347705E-2</v>
      </c>
      <c r="AKS64" s="57">
        <f t="shared" si="37"/>
        <v>5.7730656391068627E-2</v>
      </c>
      <c r="AKT64" s="57">
        <f t="shared" si="37"/>
        <v>5.7600646952875936E-2</v>
      </c>
      <c r="AKU64" s="57">
        <f t="shared" si="37"/>
        <v>5.7470930295938055E-2</v>
      </c>
      <c r="AKV64" s="57">
        <f t="shared" si="37"/>
        <v>5.7341505760911599E-2</v>
      </c>
      <c r="AKW64" s="57">
        <f t="shared" si="37"/>
        <v>5.7212372689938021E-2</v>
      </c>
      <c r="AKX64" s="57">
        <f t="shared" si="37"/>
        <v>5.7083530426640279E-2</v>
      </c>
      <c r="AKY64" s="57">
        <f t="shared" si="37"/>
        <v>5.6954978316119481E-2</v>
      </c>
      <c r="AKZ64" s="57">
        <f t="shared" si="37"/>
        <v>5.6826715704951576E-2</v>
      </c>
      <c r="ALA64" s="57">
        <f t="shared" si="37"/>
        <v>5.6698741941184023E-2</v>
      </c>
      <c r="ALB64" s="57">
        <f t="shared" si="37"/>
        <v>5.6571056374332476E-2</v>
      </c>
      <c r="ALC64" s="57">
        <f t="shared" si="37"/>
        <v>5.6443658355377478E-2</v>
      </c>
      <c r="ALD64" s="57">
        <f t="shared" si="37"/>
        <v>5.6316547236761168E-2</v>
      </c>
      <c r="ALE64" s="57">
        <f t="shared" si="37"/>
        <v>5.6189722372383982E-2</v>
      </c>
      <c r="ALF64" s="57">
        <f t="shared" si="37"/>
        <v>5.6063183117601369E-2</v>
      </c>
      <c r="ALG64" s="57">
        <f t="shared" si="37"/>
        <v>5.5936928829220529E-2</v>
      </c>
      <c r="ALH64" s="57">
        <f t="shared" si="37"/>
        <v>5.5810958865497126E-2</v>
      </c>
      <c r="ALI64" s="57">
        <f t="shared" si="37"/>
        <v>5.5685272586132026E-2</v>
      </c>
      <c r="ALJ64" s="57">
        <f t="shared" si="37"/>
        <v>5.5559869352268053E-2</v>
      </c>
      <c r="ALK64" s="57">
        <f t="shared" si="37"/>
        <v>5.5434748526486742E-2</v>
      </c>
      <c r="ALL64" s="57">
        <f t="shared" si="37"/>
        <v>5.5309909472805091E-2</v>
      </c>
      <c r="ALM64" s="57">
        <f t="shared" si="37"/>
        <v>5.5185351556672334E-2</v>
      </c>
      <c r="ALN64" s="57">
        <f t="shared" si="37"/>
        <v>5.5061074144966707E-2</v>
      </c>
      <c r="ALO64" s="57">
        <f t="shared" si="37"/>
        <v>5.4937076605992237E-2</v>
      </c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</row>
    <row r="65" spans="1:1102" ht="15.75" customHeight="1" x14ac:dyDescent="0.2">
      <c r="A65" s="6"/>
      <c r="B65" s="6" t="s">
        <v>36</v>
      </c>
      <c r="C65" s="8">
        <f>$C$27</f>
        <v>217.68146400000001</v>
      </c>
      <c r="D65" s="8">
        <f t="shared" ref="D65:BO65" si="38">C65*(1-$C$55)</f>
        <v>217.19124534307201</v>
      </c>
      <c r="E65" s="8">
        <f t="shared" si="38"/>
        <v>216.70213065855941</v>
      </c>
      <c r="F65" s="8">
        <f t="shared" si="38"/>
        <v>216.21411746031632</v>
      </c>
      <c r="G65" s="8">
        <f t="shared" si="38"/>
        <v>215.72720326779569</v>
      </c>
      <c r="H65" s="8">
        <f t="shared" si="38"/>
        <v>215.2413856060366</v>
      </c>
      <c r="I65" s="8">
        <f t="shared" si="38"/>
        <v>214.7566620056518</v>
      </c>
      <c r="J65" s="8">
        <f t="shared" si="38"/>
        <v>214.27303000281506</v>
      </c>
      <c r="K65" s="8">
        <f t="shared" si="38"/>
        <v>213.79048713924871</v>
      </c>
      <c r="L65" s="8">
        <f t="shared" si="38"/>
        <v>213.30903096221112</v>
      </c>
      <c r="M65" s="8">
        <f t="shared" si="38"/>
        <v>212.82865902448421</v>
      </c>
      <c r="N65" s="8">
        <f t="shared" si="38"/>
        <v>212.34936888436107</v>
      </c>
      <c r="O65" s="8">
        <f t="shared" si="38"/>
        <v>211.87115810563347</v>
      </c>
      <c r="P65" s="8">
        <f t="shared" si="38"/>
        <v>211.39402425757959</v>
      </c>
      <c r="Q65" s="8">
        <f t="shared" si="38"/>
        <v>210.91796491495151</v>
      </c>
      <c r="R65" s="8">
        <f t="shared" si="38"/>
        <v>210.44297765796304</v>
      </c>
      <c r="S65" s="8">
        <f t="shared" si="38"/>
        <v>209.9690600722773</v>
      </c>
      <c r="T65" s="8">
        <f t="shared" si="38"/>
        <v>209.49620974899452</v>
      </c>
      <c r="U65" s="8">
        <f t="shared" si="38"/>
        <v>209.02442428463976</v>
      </c>
      <c r="V65" s="8">
        <f t="shared" si="38"/>
        <v>208.55370128115075</v>
      </c>
      <c r="W65" s="8">
        <f t="shared" si="38"/>
        <v>208.08403834586559</v>
      </c>
      <c r="X65" s="8">
        <f t="shared" si="38"/>
        <v>207.61543309151071</v>
      </c>
      <c r="Y65" s="8">
        <f t="shared" si="38"/>
        <v>207.14788313618863</v>
      </c>
      <c r="Z65" s="8">
        <f t="shared" si="38"/>
        <v>206.68138610336592</v>
      </c>
      <c r="AA65" s="8">
        <f t="shared" si="38"/>
        <v>206.21593962186114</v>
      </c>
      <c r="AB65" s="8">
        <f t="shared" si="38"/>
        <v>205.7515413258327</v>
      </c>
      <c r="AC65" s="8">
        <f t="shared" si="38"/>
        <v>205.28818885476693</v>
      </c>
      <c r="AD65" s="8">
        <f t="shared" si="38"/>
        <v>204.82587985346598</v>
      </c>
      <c r="AE65" s="8">
        <f t="shared" si="38"/>
        <v>204.36461197203596</v>
      </c>
      <c r="AF65" s="8">
        <f t="shared" si="38"/>
        <v>203.90438286587494</v>
      </c>
      <c r="AG65" s="8">
        <f t="shared" si="38"/>
        <v>203.44519019566098</v>
      </c>
      <c r="AH65" s="8">
        <f t="shared" si="38"/>
        <v>202.98703162734034</v>
      </c>
      <c r="AI65" s="8">
        <f t="shared" si="38"/>
        <v>202.52990483211556</v>
      </c>
      <c r="AJ65" s="8">
        <f t="shared" si="38"/>
        <v>202.07380748643362</v>
      </c>
      <c r="AK65" s="8">
        <f t="shared" si="38"/>
        <v>201.61873727197417</v>
      </c>
      <c r="AL65" s="8">
        <f t="shared" si="38"/>
        <v>201.16469187563769</v>
      </c>
      <c r="AM65" s="8">
        <f t="shared" si="38"/>
        <v>200.71166898953373</v>
      </c>
      <c r="AN65" s="8">
        <f t="shared" si="38"/>
        <v>200.25966631096929</v>
      </c>
      <c r="AO65" s="8">
        <f t="shared" si="38"/>
        <v>199.80868154243697</v>
      </c>
      <c r="AP65" s="8">
        <f t="shared" si="38"/>
        <v>199.3587123916034</v>
      </c>
      <c r="AQ65" s="8">
        <f t="shared" si="38"/>
        <v>198.90975657129752</v>
      </c>
      <c r="AR65" s="8">
        <f t="shared" si="38"/>
        <v>198.46181179949895</v>
      </c>
      <c r="AS65" s="8">
        <f t="shared" si="38"/>
        <v>198.01487579932646</v>
      </c>
      <c r="AT65" s="8">
        <f t="shared" si="38"/>
        <v>197.56894629902638</v>
      </c>
      <c r="AU65" s="8">
        <f t="shared" si="38"/>
        <v>197.12402103196098</v>
      </c>
      <c r="AV65" s="8">
        <f t="shared" si="38"/>
        <v>196.68009773659699</v>
      </c>
      <c r="AW65" s="8">
        <f t="shared" si="38"/>
        <v>196.23717415649418</v>
      </c>
      <c r="AX65" s="8">
        <f t="shared" si="38"/>
        <v>195.79524804029376</v>
      </c>
      <c r="AY65" s="8">
        <f t="shared" si="38"/>
        <v>195.35431714170701</v>
      </c>
      <c r="AZ65" s="8">
        <f t="shared" si="38"/>
        <v>194.91437921950387</v>
      </c>
      <c r="BA65" s="8">
        <f t="shared" si="38"/>
        <v>194.47543203750155</v>
      </c>
      <c r="BB65" s="8">
        <f t="shared" si="38"/>
        <v>194.03747336455308</v>
      </c>
      <c r="BC65" s="8">
        <f t="shared" si="38"/>
        <v>193.60050097453609</v>
      </c>
      <c r="BD65" s="8">
        <f t="shared" si="38"/>
        <v>193.16451264634142</v>
      </c>
      <c r="BE65" s="8">
        <f t="shared" si="38"/>
        <v>192.72950616386186</v>
      </c>
      <c r="BF65" s="8">
        <f t="shared" si="38"/>
        <v>192.29547931598083</v>
      </c>
      <c r="BG65" s="8">
        <f t="shared" si="38"/>
        <v>191.86242989656122</v>
      </c>
      <c r="BH65" s="8">
        <f t="shared" si="38"/>
        <v>191.43035570443416</v>
      </c>
      <c r="BI65" s="8">
        <f t="shared" si="38"/>
        <v>190.99925454338776</v>
      </c>
      <c r="BJ65" s="8">
        <f t="shared" si="38"/>
        <v>190.56912422215603</v>
      </c>
      <c r="BK65" s="8">
        <f t="shared" si="38"/>
        <v>190.13996255440773</v>
      </c>
      <c r="BL65" s="8">
        <f t="shared" si="38"/>
        <v>189.71176735873519</v>
      </c>
      <c r="BM65" s="8">
        <f t="shared" si="38"/>
        <v>189.28453645864332</v>
      </c>
      <c r="BN65" s="8">
        <f t="shared" si="38"/>
        <v>188.85826768253844</v>
      </c>
      <c r="BO65" s="8">
        <f t="shared" si="38"/>
        <v>188.43295886371735</v>
      </c>
      <c r="BP65" s="8">
        <f t="shared" ref="BP65:EA65" si="39">BO65*(1-$C$55)</f>
        <v>188.00860784035626</v>
      </c>
      <c r="BQ65" s="8">
        <f t="shared" si="39"/>
        <v>187.58521245549977</v>
      </c>
      <c r="BR65" s="8">
        <f t="shared" si="39"/>
        <v>187.16277055704998</v>
      </c>
      <c r="BS65" s="8">
        <f t="shared" si="39"/>
        <v>186.7412799977555</v>
      </c>
      <c r="BT65" s="8">
        <f t="shared" si="39"/>
        <v>186.32073863520054</v>
      </c>
      <c r="BU65" s="8">
        <f t="shared" si="39"/>
        <v>185.90114433179406</v>
      </c>
      <c r="BV65" s="8">
        <f t="shared" si="39"/>
        <v>185.48249495475886</v>
      </c>
      <c r="BW65" s="8">
        <f t="shared" si="39"/>
        <v>185.06478837612073</v>
      </c>
      <c r="BX65" s="8">
        <f t="shared" si="39"/>
        <v>184.6480224726977</v>
      </c>
      <c r="BY65" s="8">
        <f t="shared" si="39"/>
        <v>184.23219512608918</v>
      </c>
      <c r="BZ65" s="8">
        <f t="shared" si="39"/>
        <v>183.81730422266523</v>
      </c>
      <c r="CA65" s="8">
        <f t="shared" si="39"/>
        <v>183.40334765355578</v>
      </c>
      <c r="CB65" s="8">
        <f t="shared" si="39"/>
        <v>182.99032331463997</v>
      </c>
      <c r="CC65" s="8">
        <f t="shared" si="39"/>
        <v>182.57822910653539</v>
      </c>
      <c r="CD65" s="8">
        <f t="shared" si="39"/>
        <v>182.16706293458748</v>
      </c>
      <c r="CE65" s="8">
        <f t="shared" si="39"/>
        <v>181.75682270885878</v>
      </c>
      <c r="CF65" s="8">
        <f t="shared" si="39"/>
        <v>181.34750634411841</v>
      </c>
      <c r="CG65" s="8">
        <f t="shared" si="39"/>
        <v>180.93911175983146</v>
      </c>
      <c r="CH65" s="8">
        <f t="shared" si="39"/>
        <v>180.53163688014831</v>
      </c>
      <c r="CI65" s="8">
        <f t="shared" si="39"/>
        <v>180.12507963389422</v>
      </c>
      <c r="CJ65" s="8">
        <f t="shared" si="39"/>
        <v>179.71943795455869</v>
      </c>
      <c r="CK65" s="8">
        <f t="shared" si="39"/>
        <v>179.314709780285</v>
      </c>
      <c r="CL65" s="8">
        <f t="shared" si="39"/>
        <v>178.91089305385978</v>
      </c>
      <c r="CM65" s="8">
        <f t="shared" si="39"/>
        <v>178.50798572270247</v>
      </c>
      <c r="CN65" s="8">
        <f t="shared" si="39"/>
        <v>178.10598573885494</v>
      </c>
      <c r="CO65" s="8">
        <f t="shared" si="39"/>
        <v>177.70489105897104</v>
      </c>
      <c r="CP65" s="8">
        <f t="shared" si="39"/>
        <v>177.30469964430623</v>
      </c>
      <c r="CQ65" s="8">
        <f t="shared" si="39"/>
        <v>176.90540946070723</v>
      </c>
      <c r="CR65" s="8">
        <f t="shared" si="39"/>
        <v>176.50701847860171</v>
      </c>
      <c r="CS65" s="8">
        <f t="shared" si="39"/>
        <v>176.1095246729879</v>
      </c>
      <c r="CT65" s="8">
        <f t="shared" si="39"/>
        <v>175.71292602342433</v>
      </c>
      <c r="CU65" s="8">
        <f t="shared" si="39"/>
        <v>175.31722051401957</v>
      </c>
      <c r="CV65" s="8">
        <f t="shared" si="39"/>
        <v>174.92240613342199</v>
      </c>
      <c r="CW65" s="8">
        <f t="shared" si="39"/>
        <v>174.5284808748095</v>
      </c>
      <c r="CX65" s="8">
        <f t="shared" si="39"/>
        <v>174.13544273587942</v>
      </c>
      <c r="CY65" s="8">
        <f t="shared" si="39"/>
        <v>173.74328971883821</v>
      </c>
      <c r="CZ65" s="8">
        <f t="shared" si="39"/>
        <v>173.35201983039138</v>
      </c>
      <c r="DA65" s="8">
        <f t="shared" si="39"/>
        <v>172.96163108173334</v>
      </c>
      <c r="DB65" s="8">
        <f t="shared" si="39"/>
        <v>172.57212148853728</v>
      </c>
      <c r="DC65" s="8">
        <f t="shared" si="39"/>
        <v>172.18348907094509</v>
      </c>
      <c r="DD65" s="8">
        <f t="shared" si="39"/>
        <v>171.7957318535573</v>
      </c>
      <c r="DE65" s="8">
        <f t="shared" si="39"/>
        <v>171.40884786542307</v>
      </c>
      <c r="DF65" s="8">
        <f t="shared" si="39"/>
        <v>171.02283514003014</v>
      </c>
      <c r="DG65" s="8">
        <f t="shared" si="39"/>
        <v>170.63769171529478</v>
      </c>
      <c r="DH65" s="8">
        <f t="shared" si="39"/>
        <v>170.25341563355192</v>
      </c>
      <c r="DI65" s="8">
        <f t="shared" si="39"/>
        <v>169.87000494154515</v>
      </c>
      <c r="DJ65" s="8">
        <f t="shared" si="39"/>
        <v>169.48745769041679</v>
      </c>
      <c r="DK65" s="8">
        <f t="shared" si="39"/>
        <v>169.10577193569796</v>
      </c>
      <c r="DL65" s="8">
        <f t="shared" si="39"/>
        <v>168.72494573729875</v>
      </c>
      <c r="DM65" s="8">
        <f t="shared" si="39"/>
        <v>168.34497715949834</v>
      </c>
      <c r="DN65" s="8">
        <f t="shared" si="39"/>
        <v>167.96586427093516</v>
      </c>
      <c r="DO65" s="8">
        <f t="shared" si="39"/>
        <v>167.58760514459701</v>
      </c>
      <c r="DP65" s="8">
        <f t="shared" si="39"/>
        <v>167.21019785781138</v>
      </c>
      <c r="DQ65" s="8">
        <f t="shared" si="39"/>
        <v>166.83364049223559</v>
      </c>
      <c r="DR65" s="8">
        <f t="shared" si="39"/>
        <v>166.45793113384707</v>
      </c>
      <c r="DS65" s="8">
        <f t="shared" si="39"/>
        <v>166.08306787293364</v>
      </c>
      <c r="DT65" s="8">
        <f t="shared" si="39"/>
        <v>165.70904880408378</v>
      </c>
      <c r="DU65" s="8">
        <f t="shared" si="39"/>
        <v>165.33587202617699</v>
      </c>
      <c r="DV65" s="8">
        <f t="shared" si="39"/>
        <v>164.96353564237404</v>
      </c>
      <c r="DW65" s="8">
        <f t="shared" si="39"/>
        <v>164.59203776010742</v>
      </c>
      <c r="DX65" s="8">
        <f t="shared" si="39"/>
        <v>164.22137649107165</v>
      </c>
      <c r="DY65" s="8">
        <f t="shared" si="39"/>
        <v>163.85154995121374</v>
      </c>
      <c r="DZ65" s="8">
        <f t="shared" si="39"/>
        <v>163.48255626072361</v>
      </c>
      <c r="EA65" s="8">
        <f t="shared" si="39"/>
        <v>163.11439354402447</v>
      </c>
      <c r="EB65" s="8">
        <f t="shared" ref="EB65:GM65" si="40">EA65*(1-$C$55)</f>
        <v>162.74705992976331</v>
      </c>
      <c r="EC65" s="8">
        <f t="shared" si="40"/>
        <v>162.38055355080147</v>
      </c>
      <c r="ED65" s="8">
        <f t="shared" si="40"/>
        <v>162.01487254420505</v>
      </c>
      <c r="EE65" s="8">
        <f t="shared" si="40"/>
        <v>161.6500150512355</v>
      </c>
      <c r="EF65" s="8">
        <f t="shared" si="40"/>
        <v>161.2859792173401</v>
      </c>
      <c r="EG65" s="8">
        <f t="shared" si="40"/>
        <v>160.92276319214264</v>
      </c>
      <c r="EH65" s="8">
        <f t="shared" si="40"/>
        <v>160.56036512943393</v>
      </c>
      <c r="EI65" s="8">
        <f t="shared" si="40"/>
        <v>160.19878318716243</v>
      </c>
      <c r="EJ65" s="8">
        <f t="shared" si="40"/>
        <v>159.83801552742494</v>
      </c>
      <c r="EK65" s="8">
        <f t="shared" si="40"/>
        <v>159.47806031645717</v>
      </c>
      <c r="EL65" s="8">
        <f t="shared" si="40"/>
        <v>159.11891572462451</v>
      </c>
      <c r="EM65" s="8">
        <f t="shared" si="40"/>
        <v>158.76057992641265</v>
      </c>
      <c r="EN65" s="8">
        <f t="shared" si="40"/>
        <v>158.40305110041837</v>
      </c>
      <c r="EO65" s="8">
        <f t="shared" si="40"/>
        <v>158.04632742934021</v>
      </c>
      <c r="EP65" s="8">
        <f t="shared" si="40"/>
        <v>157.69040709996932</v>
      </c>
      <c r="EQ65" s="8">
        <f t="shared" si="40"/>
        <v>157.33528830318019</v>
      </c>
      <c r="ER65" s="8">
        <f t="shared" si="40"/>
        <v>156.98096923392143</v>
      </c>
      <c r="ES65" s="8">
        <f t="shared" si="40"/>
        <v>156.62744809120665</v>
      </c>
      <c r="ET65" s="8">
        <f t="shared" si="40"/>
        <v>156.27472307810524</v>
      </c>
      <c r="EU65" s="8">
        <f t="shared" si="40"/>
        <v>155.92279240173335</v>
      </c>
      <c r="EV65" s="8">
        <f t="shared" si="40"/>
        <v>155.57165427324463</v>
      </c>
      <c r="EW65" s="8">
        <f t="shared" si="40"/>
        <v>155.22130690782129</v>
      </c>
      <c r="EX65" s="8">
        <f t="shared" si="40"/>
        <v>154.87174852466487</v>
      </c>
      <c r="EY65" s="8">
        <f t="shared" si="40"/>
        <v>154.52297734698732</v>
      </c>
      <c r="EZ65" s="8">
        <f t="shared" si="40"/>
        <v>154.17499160200191</v>
      </c>
      <c r="FA65" s="8">
        <f t="shared" si="40"/>
        <v>153.82778952091419</v>
      </c>
      <c r="FB65" s="8">
        <f t="shared" si="40"/>
        <v>153.48136933891308</v>
      </c>
      <c r="FC65" s="8">
        <f t="shared" si="40"/>
        <v>153.13572929516184</v>
      </c>
      <c r="FD65" s="8">
        <f t="shared" si="40"/>
        <v>152.79086763278912</v>
      </c>
      <c r="FE65" s="8">
        <f t="shared" si="40"/>
        <v>152.44678259888008</v>
      </c>
      <c r="FF65" s="8">
        <f t="shared" si="40"/>
        <v>152.1034724444674</v>
      </c>
      <c r="FG65" s="8">
        <f t="shared" si="40"/>
        <v>151.76093542452244</v>
      </c>
      <c r="FH65" s="8">
        <f t="shared" si="40"/>
        <v>151.41916979794641</v>
      </c>
      <c r="FI65" s="8">
        <f t="shared" si="40"/>
        <v>151.07817382756144</v>
      </c>
      <c r="FJ65" s="8">
        <f t="shared" si="40"/>
        <v>150.73794578010177</v>
      </c>
      <c r="FK65" s="8">
        <f t="shared" si="40"/>
        <v>150.39848392620496</v>
      </c>
      <c r="FL65" s="8">
        <f t="shared" si="40"/>
        <v>150.05978654040314</v>
      </c>
      <c r="FM65" s="8">
        <f t="shared" si="40"/>
        <v>149.72185190111415</v>
      </c>
      <c r="FN65" s="8">
        <f t="shared" si="40"/>
        <v>149.38467829063285</v>
      </c>
      <c r="FO65" s="8">
        <f t="shared" si="40"/>
        <v>149.04826399512234</v>
      </c>
      <c r="FP65" s="8">
        <f t="shared" si="40"/>
        <v>148.71260730460531</v>
      </c>
      <c r="FQ65" s="8">
        <f t="shared" si="40"/>
        <v>148.37770651295534</v>
      </c>
      <c r="FR65" s="8">
        <f t="shared" si="40"/>
        <v>148.04355991788816</v>
      </c>
      <c r="FS65" s="8">
        <f t="shared" si="40"/>
        <v>147.71016582095308</v>
      </c>
      <c r="FT65" s="8">
        <f t="shared" si="40"/>
        <v>147.37752252752429</v>
      </c>
      <c r="FU65" s="8">
        <f t="shared" si="40"/>
        <v>147.04562834679231</v>
      </c>
      <c r="FV65" s="8">
        <f t="shared" si="40"/>
        <v>146.71448159175534</v>
      </c>
      <c r="FW65" s="8">
        <f t="shared" si="40"/>
        <v>146.38408057921072</v>
      </c>
      <c r="FX65" s="8">
        <f t="shared" si="40"/>
        <v>146.05442362974634</v>
      </c>
      <c r="FY65" s="8">
        <f t="shared" si="40"/>
        <v>145.72550906773213</v>
      </c>
      <c r="FZ65" s="8">
        <f t="shared" si="40"/>
        <v>145.39733522131161</v>
      </c>
      <c r="GA65" s="8">
        <f t="shared" si="40"/>
        <v>145.0699004223932</v>
      </c>
      <c r="GB65" s="8">
        <f t="shared" si="40"/>
        <v>144.74320300664198</v>
      </c>
      <c r="GC65" s="8">
        <f t="shared" si="40"/>
        <v>144.41724131347101</v>
      </c>
      <c r="GD65" s="8">
        <f t="shared" si="40"/>
        <v>144.09201368603306</v>
      </c>
      <c r="GE65" s="8">
        <f t="shared" si="40"/>
        <v>143.7675184712121</v>
      </c>
      <c r="GF65" s="8">
        <f t="shared" si="40"/>
        <v>143.44375401961491</v>
      </c>
      <c r="GG65" s="8">
        <f t="shared" si="40"/>
        <v>143.12071868556274</v>
      </c>
      <c r="GH65" s="8">
        <f t="shared" si="40"/>
        <v>142.79841082708285</v>
      </c>
      <c r="GI65" s="8">
        <f t="shared" si="40"/>
        <v>142.47682880590025</v>
      </c>
      <c r="GJ65" s="8">
        <f t="shared" si="40"/>
        <v>142.15597098742936</v>
      </c>
      <c r="GK65" s="8">
        <f t="shared" si="40"/>
        <v>141.83583574076567</v>
      </c>
      <c r="GL65" s="8">
        <f t="shared" si="40"/>
        <v>141.51642143867747</v>
      </c>
      <c r="GM65" s="8">
        <f t="shared" si="40"/>
        <v>141.19772645759755</v>
      </c>
      <c r="GN65" s="8">
        <f t="shared" ref="GN65:IY65" si="41">GM65*(1-$C$55)</f>
        <v>140.87974917761505</v>
      </c>
      <c r="GO65" s="8">
        <f t="shared" si="41"/>
        <v>140.56248798246705</v>
      </c>
      <c r="GP65" s="8">
        <f t="shared" si="41"/>
        <v>140.24594125953053</v>
      </c>
      <c r="GQ65" s="8">
        <f t="shared" si="41"/>
        <v>139.93010739981406</v>
      </c>
      <c r="GR65" s="8">
        <f t="shared" si="41"/>
        <v>139.61498479794969</v>
      </c>
      <c r="GS65" s="8">
        <f t="shared" si="41"/>
        <v>139.3005718521847</v>
      </c>
      <c r="GT65" s="8">
        <f t="shared" si="41"/>
        <v>138.98686696437358</v>
      </c>
      <c r="GU65" s="8">
        <f t="shared" si="41"/>
        <v>138.67386853996979</v>
      </c>
      <c r="GV65" s="8">
        <f t="shared" si="41"/>
        <v>138.36157498801776</v>
      </c>
      <c r="GW65" s="8">
        <f t="shared" si="41"/>
        <v>138.04998472114474</v>
      </c>
      <c r="GX65" s="8">
        <f t="shared" si="41"/>
        <v>137.73909615555272</v>
      </c>
      <c r="GY65" s="8">
        <f t="shared" si="41"/>
        <v>137.4289077110104</v>
      </c>
      <c r="GZ65" s="8">
        <f t="shared" si="41"/>
        <v>137.11941781084519</v>
      </c>
      <c r="HA65" s="8">
        <f t="shared" si="41"/>
        <v>136.81062488193515</v>
      </c>
      <c r="HB65" s="8">
        <f t="shared" si="41"/>
        <v>136.50252735470104</v>
      </c>
      <c r="HC65" s="8">
        <f t="shared" si="41"/>
        <v>136.19512366309826</v>
      </c>
      <c r="HD65" s="8">
        <f t="shared" si="41"/>
        <v>135.88841224460896</v>
      </c>
      <c r="HE65" s="8">
        <f t="shared" si="41"/>
        <v>135.58239154023408</v>
      </c>
      <c r="HF65" s="8">
        <f t="shared" si="41"/>
        <v>135.27705999448548</v>
      </c>
      <c r="HG65" s="8">
        <f t="shared" si="41"/>
        <v>134.97241605537789</v>
      </c>
      <c r="HH65" s="8">
        <f t="shared" si="41"/>
        <v>134.66845817442118</v>
      </c>
      <c r="HI65" s="8">
        <f t="shared" si="41"/>
        <v>134.36518480661238</v>
      </c>
      <c r="HJ65" s="8">
        <f t="shared" si="41"/>
        <v>134.06259441042789</v>
      </c>
      <c r="HK65" s="8">
        <f t="shared" si="41"/>
        <v>133.7606854478156</v>
      </c>
      <c r="HL65" s="8">
        <f t="shared" si="41"/>
        <v>133.45945638418712</v>
      </c>
      <c r="HM65" s="8">
        <f t="shared" si="41"/>
        <v>133.15890568840993</v>
      </c>
      <c r="HN65" s="8">
        <f t="shared" si="41"/>
        <v>132.85903183279962</v>
      </c>
      <c r="HO65" s="8">
        <f t="shared" si="41"/>
        <v>132.55983329311215</v>
      </c>
      <c r="HP65" s="8">
        <f t="shared" si="41"/>
        <v>132.26130854853605</v>
      </c>
      <c r="HQ65" s="8">
        <f t="shared" si="41"/>
        <v>131.96345608168474</v>
      </c>
      <c r="HR65" s="8">
        <f t="shared" si="41"/>
        <v>131.66627437858878</v>
      </c>
      <c r="HS65" s="8">
        <f t="shared" si="41"/>
        <v>131.36976192868821</v>
      </c>
      <c r="HT65" s="8">
        <f t="shared" si="41"/>
        <v>131.07391722482478</v>
      </c>
      <c r="HU65" s="8">
        <f t="shared" si="41"/>
        <v>130.77873876323449</v>
      </c>
      <c r="HV65" s="8">
        <f t="shared" si="41"/>
        <v>130.48422504353968</v>
      </c>
      <c r="HW65" s="8">
        <f t="shared" si="41"/>
        <v>130.19037456874162</v>
      </c>
      <c r="HX65" s="8">
        <f t="shared" si="41"/>
        <v>129.89718584521282</v>
      </c>
      <c r="HY65" s="8">
        <f t="shared" si="41"/>
        <v>129.6046573826894</v>
      </c>
      <c r="HZ65" s="8">
        <f t="shared" si="41"/>
        <v>129.31278769426356</v>
      </c>
      <c r="IA65" s="8">
        <f t="shared" si="41"/>
        <v>129.02157529637608</v>
      </c>
      <c r="IB65" s="8">
        <f t="shared" si="41"/>
        <v>128.73101870880865</v>
      </c>
      <c r="IC65" s="8">
        <f t="shared" si="41"/>
        <v>128.4411164546764</v>
      </c>
      <c r="ID65" s="8">
        <f t="shared" si="41"/>
        <v>128.15186706042047</v>
      </c>
      <c r="IE65" s="8">
        <f t="shared" si="41"/>
        <v>127.8632690558004</v>
      </c>
      <c r="IF65" s="8">
        <f t="shared" si="41"/>
        <v>127.57532097388673</v>
      </c>
      <c r="IG65" s="8">
        <f t="shared" si="41"/>
        <v>127.28802135105353</v>
      </c>
      <c r="IH65" s="8">
        <f t="shared" si="41"/>
        <v>127.00136872697095</v>
      </c>
      <c r="II65" s="8">
        <f t="shared" si="41"/>
        <v>126.71536164459781</v>
      </c>
      <c r="IJ65" s="8">
        <f t="shared" si="41"/>
        <v>126.42999865017417</v>
      </c>
      <c r="IK65" s="8">
        <f t="shared" si="41"/>
        <v>126.14527829321398</v>
      </c>
      <c r="IL65" s="8">
        <f t="shared" si="41"/>
        <v>125.86119912649765</v>
      </c>
      <c r="IM65" s="8">
        <f t="shared" si="41"/>
        <v>125.57775970606478</v>
      </c>
      <c r="IN65" s="8">
        <f t="shared" si="41"/>
        <v>125.29495859120672</v>
      </c>
      <c r="IO65" s="8">
        <f t="shared" si="41"/>
        <v>125.01279434445932</v>
      </c>
      <c r="IP65" s="8">
        <f t="shared" si="41"/>
        <v>124.7312655315956</v>
      </c>
      <c r="IQ65" s="8">
        <f t="shared" si="41"/>
        <v>124.45037072161844</v>
      </c>
      <c r="IR65" s="8">
        <f t="shared" si="41"/>
        <v>124.17010848675335</v>
      </c>
      <c r="IS65" s="8">
        <f t="shared" si="41"/>
        <v>123.89047740244118</v>
      </c>
      <c r="IT65" s="8">
        <f t="shared" si="41"/>
        <v>123.61147604733088</v>
      </c>
      <c r="IU65" s="8">
        <f t="shared" si="41"/>
        <v>123.33310300327229</v>
      </c>
      <c r="IV65" s="8">
        <f t="shared" si="41"/>
        <v>123.05535685530891</v>
      </c>
      <c r="IW65" s="8">
        <f t="shared" si="41"/>
        <v>122.77823619167076</v>
      </c>
      <c r="IX65" s="8">
        <f t="shared" si="41"/>
        <v>122.50173960376711</v>
      </c>
      <c r="IY65" s="8">
        <f t="shared" si="41"/>
        <v>122.22586568617942</v>
      </c>
      <c r="IZ65" s="8">
        <f t="shared" ref="IZ65:LK65" si="42">IY65*(1-$C$55)</f>
        <v>121.95061303665413</v>
      </c>
      <c r="JA65" s="8">
        <f t="shared" si="42"/>
        <v>121.67598025609558</v>
      </c>
      <c r="JB65" s="8">
        <f t="shared" si="42"/>
        <v>121.40196594855885</v>
      </c>
      <c r="JC65" s="8">
        <f t="shared" si="42"/>
        <v>121.1285687212427</v>
      </c>
      <c r="JD65" s="8">
        <f t="shared" si="42"/>
        <v>120.85578718448245</v>
      </c>
      <c r="JE65" s="8">
        <f t="shared" si="42"/>
        <v>120.58361995174299</v>
      </c>
      <c r="JF65" s="8">
        <f t="shared" si="42"/>
        <v>120.31206563961166</v>
      </c>
      <c r="JG65" s="8">
        <f t="shared" si="42"/>
        <v>120.04112286779124</v>
      </c>
      <c r="JH65" s="8">
        <f t="shared" si="42"/>
        <v>119.77079025909298</v>
      </c>
      <c r="JI65" s="8">
        <f t="shared" si="42"/>
        <v>119.50106643942949</v>
      </c>
      <c r="JJ65" s="8">
        <f t="shared" si="42"/>
        <v>119.23195003780789</v>
      </c>
      <c r="JK65" s="8">
        <f t="shared" si="42"/>
        <v>118.96343968632274</v>
      </c>
      <c r="JL65" s="8">
        <f t="shared" si="42"/>
        <v>118.69553402014914</v>
      </c>
      <c r="JM65" s="8">
        <f t="shared" si="42"/>
        <v>118.42823167753576</v>
      </c>
      <c r="JN65" s="8">
        <f t="shared" si="42"/>
        <v>118.16153129979794</v>
      </c>
      <c r="JO65" s="8">
        <f t="shared" si="42"/>
        <v>117.89543153131079</v>
      </c>
      <c r="JP65" s="8">
        <f t="shared" si="42"/>
        <v>117.62993101950228</v>
      </c>
      <c r="JQ65" s="8">
        <f t="shared" si="42"/>
        <v>117.36502841484635</v>
      </c>
      <c r="JR65" s="8">
        <f t="shared" si="42"/>
        <v>117.10072237085612</v>
      </c>
      <c r="JS65" s="8">
        <f t="shared" si="42"/>
        <v>116.83701154407694</v>
      </c>
      <c r="JT65" s="8">
        <f t="shared" si="42"/>
        <v>116.57389459407968</v>
      </c>
      <c r="JU65" s="8">
        <f t="shared" si="42"/>
        <v>116.3113701834538</v>
      </c>
      <c r="JV65" s="8">
        <f t="shared" si="42"/>
        <v>116.04943697780067</v>
      </c>
      <c r="JW65" s="8">
        <f t="shared" si="42"/>
        <v>115.78809364572666</v>
      </c>
      <c r="JX65" s="8">
        <f t="shared" si="42"/>
        <v>115.52733885883649</v>
      </c>
      <c r="JY65" s="8">
        <f t="shared" si="42"/>
        <v>115.26717129172638</v>
      </c>
      <c r="JZ65" s="8">
        <f t="shared" si="42"/>
        <v>115.00758962197742</v>
      </c>
      <c r="KA65" s="8">
        <f t="shared" si="42"/>
        <v>114.74859253014871</v>
      </c>
      <c r="KB65" s="8">
        <f t="shared" si="42"/>
        <v>114.49017869977081</v>
      </c>
      <c r="KC65" s="8">
        <f t="shared" si="42"/>
        <v>114.23234681733892</v>
      </c>
      <c r="KD65" s="8">
        <f t="shared" si="42"/>
        <v>113.97509557230627</v>
      </c>
      <c r="KE65" s="8">
        <f t="shared" si="42"/>
        <v>113.71842365707744</v>
      </c>
      <c r="KF65" s="8">
        <f t="shared" si="42"/>
        <v>113.46232976700169</v>
      </c>
      <c r="KG65" s="8">
        <f t="shared" si="42"/>
        <v>113.2068126003664</v>
      </c>
      <c r="KH65" s="8">
        <f t="shared" si="42"/>
        <v>112.95187085839038</v>
      </c>
      <c r="KI65" s="8">
        <f t="shared" si="42"/>
        <v>112.69750324521728</v>
      </c>
      <c r="KJ65" s="8">
        <f t="shared" si="42"/>
        <v>112.44370846790905</v>
      </c>
      <c r="KK65" s="8">
        <f t="shared" si="42"/>
        <v>112.19048523643932</v>
      </c>
      <c r="KL65" s="8">
        <f t="shared" si="42"/>
        <v>111.93783226368684</v>
      </c>
      <c r="KM65" s="8">
        <f t="shared" si="42"/>
        <v>111.68574826542901</v>
      </c>
      <c r="KN65" s="8">
        <f t="shared" si="42"/>
        <v>111.43423196033527</v>
      </c>
      <c r="KO65" s="8">
        <f t="shared" si="42"/>
        <v>111.18328206996058</v>
      </c>
      <c r="KP65" s="8">
        <f t="shared" si="42"/>
        <v>110.93289731873902</v>
      </c>
      <c r="KQ65" s="8">
        <f t="shared" si="42"/>
        <v>110.68307643397722</v>
      </c>
      <c r="KR65" s="8">
        <f t="shared" si="42"/>
        <v>110.43381814584789</v>
      </c>
      <c r="KS65" s="8">
        <f t="shared" si="42"/>
        <v>110.18512118738344</v>
      </c>
      <c r="KT65" s="8">
        <f t="shared" si="42"/>
        <v>109.93698429446945</v>
      </c>
      <c r="KU65" s="8">
        <f t="shared" si="42"/>
        <v>109.68940620583831</v>
      </c>
      <c r="KV65" s="8">
        <f t="shared" si="42"/>
        <v>109.44238566306277</v>
      </c>
      <c r="KW65" s="8">
        <f t="shared" si="42"/>
        <v>109.19592141054954</v>
      </c>
      <c r="KX65" s="8">
        <f t="shared" si="42"/>
        <v>108.95001219553298</v>
      </c>
      <c r="KY65" s="8">
        <f t="shared" si="42"/>
        <v>108.70465676806863</v>
      </c>
      <c r="KZ65" s="8">
        <f t="shared" si="42"/>
        <v>108.45985388102693</v>
      </c>
      <c r="LA65" s="8">
        <f t="shared" si="42"/>
        <v>108.21560229008685</v>
      </c>
      <c r="LB65" s="8">
        <f t="shared" si="42"/>
        <v>107.97190075372957</v>
      </c>
      <c r="LC65" s="8">
        <f t="shared" si="42"/>
        <v>107.72874803323216</v>
      </c>
      <c r="LD65" s="8">
        <f t="shared" si="42"/>
        <v>107.48614289266132</v>
      </c>
      <c r="LE65" s="8">
        <f t="shared" si="42"/>
        <v>107.24408409886705</v>
      </c>
      <c r="LF65" s="8">
        <f t="shared" si="42"/>
        <v>107.00257042147639</v>
      </c>
      <c r="LG65" s="8">
        <f t="shared" si="42"/>
        <v>106.76160063288722</v>
      </c>
      <c r="LH65" s="8">
        <f t="shared" si="42"/>
        <v>106.52117350826195</v>
      </c>
      <c r="LI65" s="8">
        <f t="shared" si="42"/>
        <v>106.28128782552135</v>
      </c>
      <c r="LJ65" s="8">
        <f t="shared" si="42"/>
        <v>106.04194236533827</v>
      </c>
      <c r="LK65" s="8">
        <f t="shared" si="42"/>
        <v>105.80313591113153</v>
      </c>
      <c r="LL65" s="8">
        <f t="shared" ref="LL65:NW65" si="43">LK65*(1-$C$55)</f>
        <v>105.56486724905966</v>
      </c>
      <c r="LM65" s="8">
        <f t="shared" si="43"/>
        <v>105.32713516801478</v>
      </c>
      <c r="LN65" s="8">
        <f t="shared" si="43"/>
        <v>105.08993845961641</v>
      </c>
      <c r="LO65" s="8">
        <f t="shared" si="43"/>
        <v>104.85327591820534</v>
      </c>
      <c r="LP65" s="8">
        <f t="shared" si="43"/>
        <v>104.61714634083754</v>
      </c>
      <c r="LQ65" s="8">
        <f t="shared" si="43"/>
        <v>104.38154852727797</v>
      </c>
      <c r="LR65" s="8">
        <f t="shared" si="43"/>
        <v>104.14648127999453</v>
      </c>
      <c r="LS65" s="8">
        <f t="shared" si="43"/>
        <v>103.91194340415198</v>
      </c>
      <c r="LT65" s="8">
        <f t="shared" si="43"/>
        <v>103.67793370760583</v>
      </c>
      <c r="LU65" s="8">
        <f t="shared" si="43"/>
        <v>103.44445100089629</v>
      </c>
      <c r="LV65" s="8">
        <f t="shared" si="43"/>
        <v>103.21149409724227</v>
      </c>
      <c r="LW65" s="8">
        <f t="shared" si="43"/>
        <v>102.97906181253528</v>
      </c>
      <c r="LX65" s="8">
        <f t="shared" si="43"/>
        <v>102.74715296533344</v>
      </c>
      <c r="LY65" s="8">
        <f t="shared" si="43"/>
        <v>102.51576637685551</v>
      </c>
      <c r="LZ65" s="8">
        <f t="shared" si="43"/>
        <v>102.28490087097482</v>
      </c>
      <c r="MA65" s="8">
        <f t="shared" si="43"/>
        <v>102.05455527421339</v>
      </c>
      <c r="MB65" s="8">
        <f t="shared" si="43"/>
        <v>101.82472841573585</v>
      </c>
      <c r="MC65" s="8">
        <f t="shared" si="43"/>
        <v>101.5954191273436</v>
      </c>
      <c r="MD65" s="8">
        <f t="shared" si="43"/>
        <v>101.36662624346883</v>
      </c>
      <c r="ME65" s="8">
        <f t="shared" si="43"/>
        <v>101.13834860116853</v>
      </c>
      <c r="MF65" s="8">
        <f t="shared" si="43"/>
        <v>100.91058504011869</v>
      </c>
      <c r="MG65" s="8">
        <f t="shared" si="43"/>
        <v>100.68333440260834</v>
      </c>
      <c r="MH65" s="8">
        <f t="shared" si="43"/>
        <v>100.45659553353366</v>
      </c>
      <c r="MI65" s="8">
        <f t="shared" si="43"/>
        <v>100.23036728039213</v>
      </c>
      <c r="MJ65" s="8">
        <f t="shared" si="43"/>
        <v>100.00464849327669</v>
      </c>
      <c r="MK65" s="8">
        <f t="shared" si="43"/>
        <v>99.779438024869833</v>
      </c>
      <c r="ML65" s="8">
        <f t="shared" si="43"/>
        <v>99.554734730437829</v>
      </c>
      <c r="MM65" s="8">
        <f t="shared" si="43"/>
        <v>99.330537467824882</v>
      </c>
      <c r="MN65" s="8">
        <f t="shared" si="43"/>
        <v>99.106845097447334</v>
      </c>
      <c r="MO65" s="8">
        <f t="shared" si="43"/>
        <v>98.883656482287876</v>
      </c>
      <c r="MP65" s="8">
        <f t="shared" si="43"/>
        <v>98.660970487889756</v>
      </c>
      <c r="MQ65" s="8">
        <f t="shared" si="43"/>
        <v>98.438785982351021</v>
      </c>
      <c r="MR65" s="8">
        <f t="shared" si="43"/>
        <v>98.217101836318761</v>
      </c>
      <c r="MS65" s="8">
        <f t="shared" si="43"/>
        <v>97.995916922983369</v>
      </c>
      <c r="MT65" s="8">
        <f t="shared" si="43"/>
        <v>97.775230118072813</v>
      </c>
      <c r="MU65" s="8">
        <f t="shared" si="43"/>
        <v>97.555040299846908</v>
      </c>
      <c r="MV65" s="8">
        <f t="shared" si="43"/>
        <v>97.335346349091651</v>
      </c>
      <c r="MW65" s="8">
        <f t="shared" si="43"/>
        <v>97.116147149113488</v>
      </c>
      <c r="MX65" s="8">
        <f t="shared" si="43"/>
        <v>96.897441585733688</v>
      </c>
      <c r="MY65" s="8">
        <f t="shared" si="43"/>
        <v>96.679228547282619</v>
      </c>
      <c r="MZ65" s="8">
        <f t="shared" si="43"/>
        <v>96.461506924594133</v>
      </c>
      <c r="NA65" s="8">
        <f t="shared" si="43"/>
        <v>96.244275610999949</v>
      </c>
      <c r="NB65" s="8">
        <f t="shared" si="43"/>
        <v>96.027533502323976</v>
      </c>
      <c r="NC65" s="8">
        <f t="shared" si="43"/>
        <v>95.811279496876736</v>
      </c>
      <c r="ND65" s="8">
        <f t="shared" si="43"/>
        <v>95.595512495449768</v>
      </c>
      <c r="NE65" s="8">
        <f t="shared" si="43"/>
        <v>95.380231401310013</v>
      </c>
      <c r="NF65" s="8">
        <f t="shared" si="43"/>
        <v>95.16543512019426</v>
      </c>
      <c r="NG65" s="8">
        <f t="shared" si="43"/>
        <v>94.951122560303574</v>
      </c>
      <c r="NH65" s="8">
        <f t="shared" si="43"/>
        <v>94.737292632297766</v>
      </c>
      <c r="NI65" s="8">
        <f t="shared" si="43"/>
        <v>94.523944249289826</v>
      </c>
      <c r="NJ65" s="8">
        <f t="shared" si="43"/>
        <v>94.311076326840421</v>
      </c>
      <c r="NK65" s="8">
        <f t="shared" si="43"/>
        <v>94.098687782952368</v>
      </c>
      <c r="NL65" s="8">
        <f t="shared" si="43"/>
        <v>93.886777538065161</v>
      </c>
      <c r="NM65" s="8">
        <f t="shared" si="43"/>
        <v>93.675344515049431</v>
      </c>
      <c r="NN65" s="8">
        <f t="shared" si="43"/>
        <v>93.464387639201533</v>
      </c>
      <c r="NO65" s="8">
        <f t="shared" si="43"/>
        <v>93.253905838238055</v>
      </c>
      <c r="NP65" s="8">
        <f t="shared" si="43"/>
        <v>93.043898042290337</v>
      </c>
      <c r="NQ65" s="8">
        <f t="shared" si="43"/>
        <v>92.8343631838991</v>
      </c>
      <c r="NR65" s="8">
        <f t="shared" si="43"/>
        <v>92.625300198008958</v>
      </c>
      <c r="NS65" s="8">
        <f t="shared" si="43"/>
        <v>92.416708021963032</v>
      </c>
      <c r="NT65" s="8">
        <f t="shared" si="43"/>
        <v>92.208585595497567</v>
      </c>
      <c r="NU65" s="8">
        <f t="shared" si="43"/>
        <v>92.0009318607365</v>
      </c>
      <c r="NV65" s="8">
        <f t="shared" si="43"/>
        <v>91.79374576218612</v>
      </c>
      <c r="NW65" s="8">
        <f t="shared" si="43"/>
        <v>91.587026246729678</v>
      </c>
      <c r="NX65" s="8">
        <f t="shared" ref="NX65:QI65" si="44">NW65*(1-$C$55)</f>
        <v>91.380772263622035</v>
      </c>
      <c r="NY65" s="8">
        <f t="shared" si="44"/>
        <v>91.174982764484355</v>
      </c>
      <c r="NZ65" s="8">
        <f t="shared" si="44"/>
        <v>90.969656703298739</v>
      </c>
      <c r="OA65" s="8">
        <f t="shared" si="44"/>
        <v>90.764793036402907</v>
      </c>
      <c r="OB65" s="8">
        <f t="shared" si="44"/>
        <v>90.560390722484925</v>
      </c>
      <c r="OC65" s="8">
        <f t="shared" si="44"/>
        <v>90.356448722577881</v>
      </c>
      <c r="OD65" s="8">
        <f t="shared" si="44"/>
        <v>90.152966000054633</v>
      </c>
      <c r="OE65" s="8">
        <f t="shared" si="44"/>
        <v>89.949941520622502</v>
      </c>
      <c r="OF65" s="8">
        <f t="shared" si="44"/>
        <v>89.747374252318053</v>
      </c>
      <c r="OG65" s="8">
        <f t="shared" si="44"/>
        <v>89.545263165501837</v>
      </c>
      <c r="OH65" s="8">
        <f t="shared" si="44"/>
        <v>89.343607232853117</v>
      </c>
      <c r="OI65" s="8">
        <f t="shared" si="44"/>
        <v>89.142405429364729</v>
      </c>
      <c r="OJ65" s="8">
        <f t="shared" si="44"/>
        <v>88.94165673233779</v>
      </c>
      <c r="OK65" s="8">
        <f t="shared" si="44"/>
        <v>88.741360121376559</v>
      </c>
      <c r="OL65" s="8">
        <f t="shared" si="44"/>
        <v>88.541514578383214</v>
      </c>
      <c r="OM65" s="8">
        <f t="shared" si="44"/>
        <v>88.342119087552689</v>
      </c>
      <c r="ON65" s="8">
        <f t="shared" si="44"/>
        <v>88.14317263536752</v>
      </c>
      <c r="OO65" s="8">
        <f t="shared" si="44"/>
        <v>87.944674210592666</v>
      </c>
      <c r="OP65" s="8">
        <f t="shared" si="44"/>
        <v>87.746622804270402</v>
      </c>
      <c r="OQ65" s="8">
        <f t="shared" si="44"/>
        <v>87.549017409715177</v>
      </c>
      <c r="OR65" s="8">
        <f t="shared" si="44"/>
        <v>87.351857022508497</v>
      </c>
      <c r="OS65" s="8">
        <f t="shared" si="44"/>
        <v>87.155140640493812</v>
      </c>
      <c r="OT65" s="8">
        <f t="shared" si="44"/>
        <v>86.958867263771424</v>
      </c>
      <c r="OU65" s="8">
        <f t="shared" si="44"/>
        <v>86.763035894693402</v>
      </c>
      <c r="OV65" s="8">
        <f t="shared" si="44"/>
        <v>86.567645537858553</v>
      </c>
      <c r="OW65" s="8">
        <f t="shared" si="44"/>
        <v>86.372695200107287</v>
      </c>
      <c r="OX65" s="8">
        <f t="shared" si="44"/>
        <v>86.17818389051665</v>
      </c>
      <c r="OY65" s="8">
        <f t="shared" si="44"/>
        <v>85.984110620395199</v>
      </c>
      <c r="OZ65" s="8">
        <f t="shared" si="44"/>
        <v>85.790474403278068</v>
      </c>
      <c r="PA65" s="8">
        <f t="shared" si="44"/>
        <v>85.597274254921885</v>
      </c>
      <c r="PB65" s="8">
        <f t="shared" si="44"/>
        <v>85.404509193299802</v>
      </c>
      <c r="PC65" s="8">
        <f t="shared" si="44"/>
        <v>85.212178238596493</v>
      </c>
      <c r="PD65" s="8">
        <f t="shared" si="44"/>
        <v>85.020280413203167</v>
      </c>
      <c r="PE65" s="8">
        <f t="shared" si="44"/>
        <v>84.828814741712634</v>
      </c>
      <c r="PF65" s="8">
        <f t="shared" si="44"/>
        <v>84.63778025091429</v>
      </c>
      <c r="PG65" s="8">
        <f t="shared" si="44"/>
        <v>84.447175969789228</v>
      </c>
      <c r="PH65" s="8">
        <f t="shared" si="44"/>
        <v>84.257000929505267</v>
      </c>
      <c r="PI65" s="8">
        <f t="shared" si="44"/>
        <v>84.067254163412017</v>
      </c>
      <c r="PJ65" s="8">
        <f t="shared" si="44"/>
        <v>83.877934707036005</v>
      </c>
      <c r="PK65" s="8">
        <f t="shared" si="44"/>
        <v>83.689041598075761</v>
      </c>
      <c r="PL65" s="8">
        <f t="shared" si="44"/>
        <v>83.500573876396885</v>
      </c>
      <c r="PM65" s="8">
        <f t="shared" si="44"/>
        <v>83.312530584027243</v>
      </c>
      <c r="PN65" s="8">
        <f t="shared" si="44"/>
        <v>83.124910765152009</v>
      </c>
      <c r="PO65" s="8">
        <f t="shared" si="44"/>
        <v>82.937713466108889</v>
      </c>
      <c r="PP65" s="8">
        <f t="shared" si="44"/>
        <v>82.750937735383204</v>
      </c>
      <c r="PQ65" s="8">
        <f t="shared" si="44"/>
        <v>82.564582623603116</v>
      </c>
      <c r="PR65" s="8">
        <f t="shared" si="44"/>
        <v>82.378647183534753</v>
      </c>
      <c r="PS65" s="8">
        <f t="shared" si="44"/>
        <v>82.193130470077435</v>
      </c>
      <c r="PT65" s="8">
        <f t="shared" si="44"/>
        <v>82.008031540258813</v>
      </c>
      <c r="PU65" s="8">
        <f t="shared" si="44"/>
        <v>81.823349453230151</v>
      </c>
      <c r="PV65" s="8">
        <f t="shared" si="44"/>
        <v>81.63908327026148</v>
      </c>
      <c r="PW65" s="8">
        <f t="shared" si="44"/>
        <v>81.455232054736854</v>
      </c>
      <c r="PX65" s="8">
        <f t="shared" si="44"/>
        <v>81.271794872149584</v>
      </c>
      <c r="PY65" s="8">
        <f t="shared" si="44"/>
        <v>81.088770790097499</v>
      </c>
      <c r="PZ65" s="8">
        <f t="shared" si="44"/>
        <v>80.906158878278191</v>
      </c>
      <c r="QA65" s="8">
        <f t="shared" si="44"/>
        <v>80.723958208484305</v>
      </c>
      <c r="QB65" s="8">
        <f t="shared" si="44"/>
        <v>80.542167854598802</v>
      </c>
      <c r="QC65" s="8">
        <f t="shared" si="44"/>
        <v>80.360786892590241</v>
      </c>
      <c r="QD65" s="8">
        <f t="shared" si="44"/>
        <v>80.179814400508121</v>
      </c>
      <c r="QE65" s="8">
        <f t="shared" si="44"/>
        <v>79.999249458478175</v>
      </c>
      <c r="QF65" s="8">
        <f t="shared" si="44"/>
        <v>79.81909114869768</v>
      </c>
      <c r="QG65" s="8">
        <f t="shared" si="44"/>
        <v>79.639338555430811</v>
      </c>
      <c r="QH65" s="8">
        <f t="shared" si="44"/>
        <v>79.45999076500398</v>
      </c>
      <c r="QI65" s="8">
        <f t="shared" si="44"/>
        <v>79.281046865801187</v>
      </c>
      <c r="QJ65" s="8">
        <f t="shared" ref="QJ65:SU65" si="45">QI65*(1-$C$55)</f>
        <v>79.102505948259406</v>
      </c>
      <c r="QK65" s="8">
        <f t="shared" si="45"/>
        <v>78.924367104863919</v>
      </c>
      <c r="QL65" s="8">
        <f t="shared" si="45"/>
        <v>78.746629430143756</v>
      </c>
      <c r="QM65" s="8">
        <f t="shared" si="45"/>
        <v>78.569292020667064</v>
      </c>
      <c r="QN65" s="8">
        <f t="shared" si="45"/>
        <v>78.392353975036514</v>
      </c>
      <c r="QO65" s="8">
        <f t="shared" si="45"/>
        <v>78.215814393884727</v>
      </c>
      <c r="QP65" s="8">
        <f t="shared" si="45"/>
        <v>78.0396723798697</v>
      </c>
      <c r="QQ65" s="8">
        <f t="shared" si="45"/>
        <v>77.863927037670237</v>
      </c>
      <c r="QR65" s="8">
        <f t="shared" si="45"/>
        <v>77.688577473981397</v>
      </c>
      <c r="QS65" s="8">
        <f t="shared" si="45"/>
        <v>77.513622797509981</v>
      </c>
      <c r="QT65" s="8">
        <f t="shared" si="45"/>
        <v>77.339062118969991</v>
      </c>
      <c r="QU65" s="8">
        <f t="shared" si="45"/>
        <v>77.164894551078064</v>
      </c>
      <c r="QV65" s="8">
        <f t="shared" si="45"/>
        <v>76.991119208549037</v>
      </c>
      <c r="QW65" s="8">
        <f t="shared" si="45"/>
        <v>76.817735208091378</v>
      </c>
      <c r="QX65" s="8">
        <f t="shared" si="45"/>
        <v>76.644741668402759</v>
      </c>
      <c r="QY65" s="8">
        <f t="shared" si="45"/>
        <v>76.472137710165512</v>
      </c>
      <c r="QZ65" s="8">
        <f t="shared" si="45"/>
        <v>76.299922456042211</v>
      </c>
      <c r="RA65" s="8">
        <f t="shared" si="45"/>
        <v>76.128095030671204</v>
      </c>
      <c r="RB65" s="8">
        <f t="shared" si="45"/>
        <v>75.95665456066213</v>
      </c>
      <c r="RC65" s="8">
        <f t="shared" si="45"/>
        <v>75.785600174591522</v>
      </c>
      <c r="RD65" s="8">
        <f t="shared" si="45"/>
        <v>75.614931002998333</v>
      </c>
      <c r="RE65" s="8">
        <f t="shared" si="45"/>
        <v>75.444646178379571</v>
      </c>
      <c r="RF65" s="8">
        <f t="shared" si="45"/>
        <v>75.274744835185857</v>
      </c>
      <c r="RG65" s="8">
        <f t="shared" si="45"/>
        <v>75.105226109817011</v>
      </c>
      <c r="RH65" s="8">
        <f t="shared" si="45"/>
        <v>74.936089140617696</v>
      </c>
      <c r="RI65" s="8">
        <f t="shared" si="45"/>
        <v>74.767333067873025</v>
      </c>
      <c r="RJ65" s="8">
        <f t="shared" si="45"/>
        <v>74.598957033804169</v>
      </c>
      <c r="RK65" s="8">
        <f t="shared" si="45"/>
        <v>74.430960182564036</v>
      </c>
      <c r="RL65" s="8">
        <f t="shared" si="45"/>
        <v>74.263341660232896</v>
      </c>
      <c r="RM65" s="8">
        <f t="shared" si="45"/>
        <v>74.096100614814048</v>
      </c>
      <c r="RN65" s="8">
        <f t="shared" si="45"/>
        <v>73.929236196229482</v>
      </c>
      <c r="RO65" s="8">
        <f t="shared" si="45"/>
        <v>73.762747556315574</v>
      </c>
      <c r="RP65" s="8">
        <f t="shared" si="45"/>
        <v>73.596633848818755</v>
      </c>
      <c r="RQ65" s="8">
        <f t="shared" si="45"/>
        <v>73.430894229391214</v>
      </c>
      <c r="RR65" s="8">
        <f t="shared" si="45"/>
        <v>73.265527855586626</v>
      </c>
      <c r="RS65" s="8">
        <f t="shared" si="45"/>
        <v>73.100533886855843</v>
      </c>
      <c r="RT65" s="8">
        <f t="shared" si="45"/>
        <v>72.935911484542643</v>
      </c>
      <c r="RU65" s="8">
        <f t="shared" si="45"/>
        <v>72.771659811879445</v>
      </c>
      <c r="RV65" s="8">
        <f t="shared" si="45"/>
        <v>72.607778033983095</v>
      </c>
      <c r="RW65" s="8">
        <f t="shared" si="45"/>
        <v>72.444265317850565</v>
      </c>
      <c r="RX65" s="8">
        <f t="shared" si="45"/>
        <v>72.281120832354759</v>
      </c>
      <c r="RY65" s="8">
        <f t="shared" si="45"/>
        <v>72.118343748240292</v>
      </c>
      <c r="RZ65" s="8">
        <f t="shared" si="45"/>
        <v>71.955933238119258</v>
      </c>
      <c r="SA65" s="8">
        <f t="shared" si="45"/>
        <v>71.793888476467018</v>
      </c>
      <c r="SB65" s="8">
        <f t="shared" si="45"/>
        <v>71.632208639618014</v>
      </c>
      <c r="SC65" s="8">
        <f t="shared" si="45"/>
        <v>71.470892905761588</v>
      </c>
      <c r="SD65" s="8">
        <f t="shared" si="45"/>
        <v>71.309940454937816</v>
      </c>
      <c r="SE65" s="8">
        <f t="shared" si="45"/>
        <v>71.149350469033294</v>
      </c>
      <c r="SF65" s="8">
        <f t="shared" si="45"/>
        <v>70.989122131777023</v>
      </c>
      <c r="SG65" s="8">
        <f t="shared" si="45"/>
        <v>70.829254628736265</v>
      </c>
      <c r="SH65" s="8">
        <f t="shared" si="45"/>
        <v>70.66974714731235</v>
      </c>
      <c r="SI65" s="8">
        <f t="shared" si="45"/>
        <v>70.510598876736594</v>
      </c>
      <c r="SJ65" s="8">
        <f t="shared" si="45"/>
        <v>70.351809008066184</v>
      </c>
      <c r="SK65" s="8">
        <f t="shared" si="45"/>
        <v>70.193376734180021</v>
      </c>
      <c r="SL65" s="8">
        <f t="shared" si="45"/>
        <v>70.035301249774648</v>
      </c>
      <c r="SM65" s="8">
        <f t="shared" si="45"/>
        <v>69.877581751360154</v>
      </c>
      <c r="SN65" s="8">
        <f t="shared" si="45"/>
        <v>69.720217437256082</v>
      </c>
      <c r="SO65" s="8">
        <f t="shared" si="45"/>
        <v>69.563207507587379</v>
      </c>
      <c r="SP65" s="8">
        <f t="shared" si="45"/>
        <v>69.406551164280287</v>
      </c>
      <c r="SQ65" s="8">
        <f t="shared" si="45"/>
        <v>69.250247611058327</v>
      </c>
      <c r="SR65" s="8">
        <f t="shared" si="45"/>
        <v>69.094296053438228</v>
      </c>
      <c r="SS65" s="8">
        <f t="shared" si="45"/>
        <v>68.93869569872588</v>
      </c>
      <c r="ST65" s="8">
        <f t="shared" si="45"/>
        <v>68.783445756012341</v>
      </c>
      <c r="SU65" s="8">
        <f t="shared" si="45"/>
        <v>68.628545436169802</v>
      </c>
      <c r="SV65" s="8">
        <f t="shared" ref="SV65:VG65" si="46">SU65*(1-$C$55)</f>
        <v>68.473993951847547</v>
      </c>
      <c r="SW65" s="8">
        <f t="shared" si="46"/>
        <v>68.319790517467979</v>
      </c>
      <c r="SX65" s="8">
        <f t="shared" si="46"/>
        <v>68.165934349222638</v>
      </c>
      <c r="SY65" s="8">
        <f t="shared" si="46"/>
        <v>68.012424665068181</v>
      </c>
      <c r="SZ65" s="8">
        <f t="shared" si="46"/>
        <v>67.859260684722443</v>
      </c>
      <c r="TA65" s="8">
        <f t="shared" si="46"/>
        <v>67.706441629660446</v>
      </c>
      <c r="TB65" s="8">
        <f t="shared" si="46"/>
        <v>67.553966723110449</v>
      </c>
      <c r="TC65" s="8">
        <f t="shared" si="46"/>
        <v>67.401835190050008</v>
      </c>
      <c r="TD65" s="8">
        <f t="shared" si="46"/>
        <v>67.250046257202015</v>
      </c>
      <c r="TE65" s="8">
        <f t="shared" si="46"/>
        <v>67.09859915303079</v>
      </c>
      <c r="TF65" s="8">
        <f t="shared" si="46"/>
        <v>66.947493107738168</v>
      </c>
      <c r="TG65" s="8">
        <f t="shared" si="46"/>
        <v>66.796727353259541</v>
      </c>
      <c r="TH65" s="8">
        <f t="shared" si="46"/>
        <v>66.646301123260002</v>
      </c>
      <c r="TI65" s="8">
        <f t="shared" si="46"/>
        <v>66.496213653130425</v>
      </c>
      <c r="TJ65" s="8">
        <f t="shared" si="46"/>
        <v>66.34646417998357</v>
      </c>
      <c r="TK65" s="8">
        <f t="shared" si="46"/>
        <v>66.197051942650248</v>
      </c>
      <c r="TL65" s="8">
        <f t="shared" si="46"/>
        <v>66.047976181675395</v>
      </c>
      <c r="TM65" s="8">
        <f t="shared" si="46"/>
        <v>65.899236139314255</v>
      </c>
      <c r="TN65" s="8">
        <f t="shared" si="46"/>
        <v>65.750831059528522</v>
      </c>
      <c r="TO65" s="8">
        <f t="shared" si="46"/>
        <v>65.602760187982469</v>
      </c>
      <c r="TP65" s="8">
        <f t="shared" si="46"/>
        <v>65.455022772039129</v>
      </c>
      <c r="TQ65" s="8">
        <f t="shared" si="46"/>
        <v>65.307618060756496</v>
      </c>
      <c r="TR65" s="8">
        <f t="shared" si="46"/>
        <v>65.160545304883669</v>
      </c>
      <c r="TS65" s="8">
        <f t="shared" si="46"/>
        <v>65.013803756857072</v>
      </c>
      <c r="TT65" s="8">
        <f t="shared" si="46"/>
        <v>64.867392670796633</v>
      </c>
      <c r="TU65" s="8">
        <f t="shared" si="46"/>
        <v>64.721311302502002</v>
      </c>
      <c r="TV65" s="8">
        <f t="shared" si="46"/>
        <v>64.575558909448759</v>
      </c>
      <c r="TW65" s="8">
        <f t="shared" si="46"/>
        <v>64.430134750784674</v>
      </c>
      <c r="TX65" s="8">
        <f t="shared" si="46"/>
        <v>64.285038087325901</v>
      </c>
      <c r="TY65" s="8">
        <f t="shared" si="46"/>
        <v>64.140268181553239</v>
      </c>
      <c r="TZ65" s="8">
        <f t="shared" si="46"/>
        <v>63.99582429760838</v>
      </c>
      <c r="UA65" s="8">
        <f t="shared" si="46"/>
        <v>63.851705701290165</v>
      </c>
      <c r="UB65" s="8">
        <f t="shared" si="46"/>
        <v>63.707911660050854</v>
      </c>
      <c r="UC65" s="8">
        <f t="shared" si="46"/>
        <v>63.564441442992418</v>
      </c>
      <c r="UD65" s="8">
        <f t="shared" si="46"/>
        <v>63.421294320862799</v>
      </c>
      <c r="UE65" s="8">
        <f t="shared" si="46"/>
        <v>63.278469566052216</v>
      </c>
      <c r="UF65" s="8">
        <f t="shared" si="46"/>
        <v>63.135966452589464</v>
      </c>
      <c r="UG65" s="8">
        <f t="shared" si="46"/>
        <v>62.993784256138234</v>
      </c>
      <c r="UH65" s="8">
        <f t="shared" si="46"/>
        <v>62.851922253993408</v>
      </c>
      <c r="UI65" s="8">
        <f t="shared" si="46"/>
        <v>62.710379725077409</v>
      </c>
      <c r="UJ65" s="8">
        <f t="shared" si="46"/>
        <v>62.56915594993653</v>
      </c>
      <c r="UK65" s="8">
        <f t="shared" si="46"/>
        <v>62.428250210737268</v>
      </c>
      <c r="UL65" s="8">
        <f t="shared" si="46"/>
        <v>62.287661791262686</v>
      </c>
      <c r="UM65" s="8">
        <f t="shared" si="46"/>
        <v>62.147389976908762</v>
      </c>
      <c r="UN65" s="8">
        <f t="shared" si="46"/>
        <v>62.007434054680765</v>
      </c>
      <c r="UO65" s="8">
        <f t="shared" si="46"/>
        <v>61.867793313189622</v>
      </c>
      <c r="UP65" s="8">
        <f t="shared" si="46"/>
        <v>61.728467042648319</v>
      </c>
      <c r="UQ65" s="8">
        <f t="shared" si="46"/>
        <v>61.589454534868274</v>
      </c>
      <c r="UR65" s="8">
        <f t="shared" si="46"/>
        <v>61.45075508325575</v>
      </c>
      <c r="US65" s="8">
        <f t="shared" si="46"/>
        <v>61.312367982808254</v>
      </c>
      <c r="UT65" s="8">
        <f t="shared" si="46"/>
        <v>61.174292530110968</v>
      </c>
      <c r="UU65" s="8">
        <f t="shared" si="46"/>
        <v>61.036528023333155</v>
      </c>
      <c r="UV65" s="8">
        <f t="shared" si="46"/>
        <v>60.899073762224603</v>
      </c>
      <c r="UW65" s="8">
        <f t="shared" si="46"/>
        <v>60.761929048112073</v>
      </c>
      <c r="UX65" s="8">
        <f t="shared" si="46"/>
        <v>60.625093183895721</v>
      </c>
      <c r="UY65" s="8">
        <f t="shared" si="46"/>
        <v>60.488565474045586</v>
      </c>
      <c r="UZ65" s="8">
        <f t="shared" si="46"/>
        <v>60.352345224598032</v>
      </c>
      <c r="VA65" s="8">
        <f t="shared" si="46"/>
        <v>60.216431743152235</v>
      </c>
      <c r="VB65" s="8">
        <f t="shared" si="46"/>
        <v>60.080824338866655</v>
      </c>
      <c r="VC65" s="8">
        <f t="shared" si="46"/>
        <v>59.945522322455524</v>
      </c>
      <c r="VD65" s="8">
        <f t="shared" si="46"/>
        <v>59.810525006185351</v>
      </c>
      <c r="VE65" s="8">
        <f t="shared" si="46"/>
        <v>59.675831703871417</v>
      </c>
      <c r="VF65" s="8">
        <f t="shared" si="46"/>
        <v>59.541441730874297</v>
      </c>
      <c r="VG65" s="8">
        <f t="shared" si="46"/>
        <v>59.407354404096367</v>
      </c>
      <c r="VH65" s="8">
        <f t="shared" ref="VH65:XS65" si="47">VG65*(1-$C$55)</f>
        <v>59.273569041978341</v>
      </c>
      <c r="VI65" s="8">
        <f t="shared" si="47"/>
        <v>59.140084964495806</v>
      </c>
      <c r="VJ65" s="8">
        <f t="shared" si="47"/>
        <v>59.006901493155759</v>
      </c>
      <c r="VK65" s="8">
        <f t="shared" si="47"/>
        <v>58.874017950993171</v>
      </c>
      <c r="VL65" s="8">
        <f t="shared" si="47"/>
        <v>58.74143366256753</v>
      </c>
      <c r="VM65" s="8">
        <f t="shared" si="47"/>
        <v>58.609147953959429</v>
      </c>
      <c r="VN65" s="8">
        <f t="shared" si="47"/>
        <v>58.477160152767112</v>
      </c>
      <c r="VO65" s="8">
        <f t="shared" si="47"/>
        <v>58.345469588103079</v>
      </c>
      <c r="VP65" s="8">
        <f t="shared" si="47"/>
        <v>58.214075590590667</v>
      </c>
      <c r="VQ65" s="8">
        <f t="shared" si="47"/>
        <v>58.082977492360655</v>
      </c>
      <c r="VR65" s="8">
        <f t="shared" si="47"/>
        <v>57.95217462704786</v>
      </c>
      <c r="VS65" s="8">
        <f t="shared" si="47"/>
        <v>57.821666329787746</v>
      </c>
      <c r="VT65" s="8">
        <f t="shared" si="47"/>
        <v>57.69145193721306</v>
      </c>
      <c r="VU65" s="8">
        <f t="shared" si="47"/>
        <v>57.561530787450451</v>
      </c>
      <c r="VV65" s="8">
        <f t="shared" si="47"/>
        <v>57.431902220117109</v>
      </c>
      <c r="VW65" s="8">
        <f t="shared" si="47"/>
        <v>57.302565576317406</v>
      </c>
      <c r="VX65" s="8">
        <f t="shared" si="47"/>
        <v>57.173520198639537</v>
      </c>
      <c r="VY65" s="8">
        <f t="shared" si="47"/>
        <v>57.0447654311522</v>
      </c>
      <c r="VZ65" s="8">
        <f t="shared" si="47"/>
        <v>56.916300619401241</v>
      </c>
      <c r="WA65" s="8">
        <f t="shared" si="47"/>
        <v>56.788125110406348</v>
      </c>
      <c r="WB65" s="8">
        <f t="shared" si="47"/>
        <v>56.660238252657713</v>
      </c>
      <c r="WC65" s="8">
        <f t="shared" si="47"/>
        <v>56.532639396112728</v>
      </c>
      <c r="WD65" s="8">
        <f t="shared" si="47"/>
        <v>56.40532789219268</v>
      </c>
      <c r="WE65" s="8">
        <f t="shared" si="47"/>
        <v>56.278303093779463</v>
      </c>
      <c r="WF65" s="8">
        <f t="shared" si="47"/>
        <v>56.151564355212273</v>
      </c>
      <c r="WG65" s="8">
        <f t="shared" si="47"/>
        <v>56.025111032284336</v>
      </c>
      <c r="WH65" s="8">
        <f t="shared" si="47"/>
        <v>55.898942482239633</v>
      </c>
      <c r="WI65" s="8">
        <f t="shared" si="47"/>
        <v>55.773058063769625</v>
      </c>
      <c r="WJ65" s="8">
        <f t="shared" si="47"/>
        <v>55.647457137010015</v>
      </c>
      <c r="WK65" s="8">
        <f t="shared" si="47"/>
        <v>55.522139063537466</v>
      </c>
      <c r="WL65" s="8">
        <f t="shared" si="47"/>
        <v>55.397103206366381</v>
      </c>
      <c r="WM65" s="8">
        <f t="shared" si="47"/>
        <v>55.272348929945643</v>
      </c>
      <c r="WN65" s="8">
        <f t="shared" si="47"/>
        <v>55.147875600155402</v>
      </c>
      <c r="WO65" s="8">
        <f t="shared" si="47"/>
        <v>55.023682584303849</v>
      </c>
      <c r="WP65" s="8">
        <f t="shared" si="47"/>
        <v>54.899769251123992</v>
      </c>
      <c r="WQ65" s="8">
        <f t="shared" si="47"/>
        <v>54.776134970770457</v>
      </c>
      <c r="WR65" s="8">
        <f t="shared" si="47"/>
        <v>54.652779114816283</v>
      </c>
      <c r="WS65" s="8">
        <f t="shared" si="47"/>
        <v>54.529701056249714</v>
      </c>
      <c r="WT65" s="8">
        <f t="shared" si="47"/>
        <v>54.406900169471037</v>
      </c>
      <c r="WU65" s="8">
        <f t="shared" si="47"/>
        <v>54.284375830289385</v>
      </c>
      <c r="WV65" s="8">
        <f t="shared" si="47"/>
        <v>54.162127415919571</v>
      </c>
      <c r="WW65" s="8">
        <f t="shared" si="47"/>
        <v>54.04015430497892</v>
      </c>
      <c r="WX65" s="8">
        <f t="shared" si="47"/>
        <v>53.918455877484107</v>
      </c>
      <c r="WY65" s="8">
        <f t="shared" si="47"/>
        <v>53.797031514848008</v>
      </c>
      <c r="WZ65" s="8">
        <f t="shared" si="47"/>
        <v>53.675880599876571</v>
      </c>
      <c r="XA65" s="8">
        <f t="shared" si="47"/>
        <v>53.555002516765647</v>
      </c>
      <c r="XB65" s="8">
        <f t="shared" si="47"/>
        <v>53.434396651097892</v>
      </c>
      <c r="XC65" s="8">
        <f t="shared" si="47"/>
        <v>53.31406238983962</v>
      </c>
      <c r="XD65" s="8">
        <f t="shared" si="47"/>
        <v>53.193999121337697</v>
      </c>
      <c r="XE65" s="8">
        <f t="shared" si="47"/>
        <v>53.074206235316446</v>
      </c>
      <c r="XF65" s="8">
        <f t="shared" si="47"/>
        <v>52.954683122874513</v>
      </c>
      <c r="XG65" s="8">
        <f t="shared" si="47"/>
        <v>52.835429176481796</v>
      </c>
      <c r="XH65" s="8">
        <f t="shared" si="47"/>
        <v>52.71644378997636</v>
      </c>
      <c r="XI65" s="8">
        <f t="shared" si="47"/>
        <v>52.597726358561331</v>
      </c>
      <c r="XJ65" s="8">
        <f t="shared" si="47"/>
        <v>52.479276278801848</v>
      </c>
      <c r="XK65" s="8">
        <f t="shared" si="47"/>
        <v>52.361092948621987</v>
      </c>
      <c r="XL65" s="8">
        <f t="shared" si="47"/>
        <v>52.243175767301686</v>
      </c>
      <c r="XM65" s="8">
        <f t="shared" si="47"/>
        <v>52.125524135473718</v>
      </c>
      <c r="XN65" s="8">
        <f t="shared" si="47"/>
        <v>52.008137455120632</v>
      </c>
      <c r="XO65" s="8">
        <f t="shared" si="47"/>
        <v>51.891015129571699</v>
      </c>
      <c r="XP65" s="8">
        <f t="shared" si="47"/>
        <v>51.774156563499901</v>
      </c>
      <c r="XQ65" s="8">
        <f t="shared" si="47"/>
        <v>51.657561162918896</v>
      </c>
      <c r="XR65" s="8">
        <f t="shared" si="47"/>
        <v>51.541228335180001</v>
      </c>
      <c r="XS65" s="8">
        <f t="shared" si="47"/>
        <v>51.425157488969177</v>
      </c>
      <c r="XT65" s="8">
        <f t="shared" ref="XT65:AAE65" si="48">XS65*(1-$C$55)</f>
        <v>51.309348034304016</v>
      </c>
      <c r="XU65" s="8">
        <f t="shared" si="48"/>
        <v>51.193799382530763</v>
      </c>
      <c r="XV65" s="8">
        <f t="shared" si="48"/>
        <v>51.078510946321302</v>
      </c>
      <c r="XW65" s="8">
        <f t="shared" si="48"/>
        <v>50.963482139670184</v>
      </c>
      <c r="XX65" s="8">
        <f t="shared" si="48"/>
        <v>50.848712377891644</v>
      </c>
      <c r="XY65" s="8">
        <f t="shared" si="48"/>
        <v>50.734201077616632</v>
      </c>
      <c r="XZ65" s="8">
        <f t="shared" si="48"/>
        <v>50.61994765678984</v>
      </c>
      <c r="YA65" s="8">
        <f t="shared" si="48"/>
        <v>50.50595153466675</v>
      </c>
      <c r="YB65" s="8">
        <f t="shared" si="48"/>
        <v>50.39221213181068</v>
      </c>
      <c r="YC65" s="8">
        <f t="shared" si="48"/>
        <v>50.278728870089843</v>
      </c>
      <c r="YD65" s="8">
        <f t="shared" si="48"/>
        <v>50.165501172674396</v>
      </c>
      <c r="YE65" s="8">
        <f t="shared" si="48"/>
        <v>50.052528464033529</v>
      </c>
      <c r="YF65" s="8">
        <f t="shared" si="48"/>
        <v>49.939810169932521</v>
      </c>
      <c r="YG65" s="8">
        <f t="shared" si="48"/>
        <v>49.827345717429829</v>
      </c>
      <c r="YH65" s="8">
        <f t="shared" si="48"/>
        <v>49.715134534874174</v>
      </c>
      <c r="YI65" s="8">
        <f t="shared" si="48"/>
        <v>49.603176051901634</v>
      </c>
      <c r="YJ65" s="8">
        <f t="shared" si="48"/>
        <v>49.491469699432749</v>
      </c>
      <c r="YK65" s="8">
        <f t="shared" si="48"/>
        <v>49.380014909669626</v>
      </c>
      <c r="YL65" s="8">
        <f t="shared" si="48"/>
        <v>49.268811116093048</v>
      </c>
      <c r="YM65" s="8">
        <f t="shared" si="48"/>
        <v>49.157857753459602</v>
      </c>
      <c r="YN65" s="8">
        <f t="shared" si="48"/>
        <v>49.047154257798809</v>
      </c>
      <c r="YO65" s="8">
        <f t="shared" si="48"/>
        <v>48.936700066410246</v>
      </c>
      <c r="YP65" s="8">
        <f t="shared" si="48"/>
        <v>48.826494617860689</v>
      </c>
      <c r="YQ65" s="8">
        <f t="shared" si="48"/>
        <v>48.716537351981266</v>
      </c>
      <c r="YR65" s="8">
        <f t="shared" si="48"/>
        <v>48.606827709864604</v>
      </c>
      <c r="YS65" s="8">
        <f t="shared" si="48"/>
        <v>48.49736513386199</v>
      </c>
      <c r="YT65" s="8">
        <f t="shared" si="48"/>
        <v>48.388149067580528</v>
      </c>
      <c r="YU65" s="8">
        <f t="shared" si="48"/>
        <v>48.279178955880333</v>
      </c>
      <c r="YV65" s="8">
        <f t="shared" si="48"/>
        <v>48.170454244871692</v>
      </c>
      <c r="YW65" s="8">
        <f t="shared" si="48"/>
        <v>48.061974381912236</v>
      </c>
      <c r="YX65" s="8">
        <f t="shared" si="48"/>
        <v>47.953738815604169</v>
      </c>
      <c r="YY65" s="8">
        <f t="shared" si="48"/>
        <v>47.84574699579143</v>
      </c>
      <c r="YZ65" s="8">
        <f t="shared" si="48"/>
        <v>47.737998373556906</v>
      </c>
      <c r="ZA65" s="8">
        <f t="shared" si="48"/>
        <v>47.630492401219655</v>
      </c>
      <c r="ZB65" s="8">
        <f t="shared" si="48"/>
        <v>47.523228532332105</v>
      </c>
      <c r="ZC65" s="8">
        <f t="shared" si="48"/>
        <v>47.416206221677292</v>
      </c>
      <c r="ZD65" s="8">
        <f t="shared" si="48"/>
        <v>47.309424925266072</v>
      </c>
      <c r="ZE65" s="8">
        <f t="shared" si="48"/>
        <v>47.202884100334373</v>
      </c>
      <c r="ZF65" s="8">
        <f t="shared" si="48"/>
        <v>47.096583205340416</v>
      </c>
      <c r="ZG65" s="8">
        <f t="shared" si="48"/>
        <v>46.990521699961988</v>
      </c>
      <c r="ZH65" s="8">
        <f t="shared" si="48"/>
        <v>46.884699045093669</v>
      </c>
      <c r="ZI65" s="8">
        <f t="shared" si="48"/>
        <v>46.779114702844119</v>
      </c>
      <c r="ZJ65" s="8">
        <f t="shared" si="48"/>
        <v>46.673768136533312</v>
      </c>
      <c r="ZK65" s="8">
        <f t="shared" si="48"/>
        <v>46.56865881068984</v>
      </c>
      <c r="ZL65" s="8">
        <f t="shared" si="48"/>
        <v>46.463786191048165</v>
      </c>
      <c r="ZM65" s="8">
        <f t="shared" si="48"/>
        <v>46.359149744545924</v>
      </c>
      <c r="ZN65" s="8">
        <f t="shared" si="48"/>
        <v>46.254748939321203</v>
      </c>
      <c r="ZO65" s="8">
        <f t="shared" si="48"/>
        <v>46.15058324470985</v>
      </c>
      <c r="ZP65" s="8">
        <f t="shared" si="48"/>
        <v>46.046652131242759</v>
      </c>
      <c r="ZQ65" s="8">
        <f t="shared" si="48"/>
        <v>45.942955070643201</v>
      </c>
      <c r="ZR65" s="8">
        <f t="shared" si="48"/>
        <v>45.839491535824109</v>
      </c>
      <c r="ZS65" s="8">
        <f t="shared" si="48"/>
        <v>45.736261000885435</v>
      </c>
      <c r="ZT65" s="8">
        <f t="shared" si="48"/>
        <v>45.63326294111144</v>
      </c>
      <c r="ZU65" s="8">
        <f t="shared" si="48"/>
        <v>45.530496832968055</v>
      </c>
      <c r="ZV65" s="8">
        <f t="shared" si="48"/>
        <v>45.427962154100207</v>
      </c>
      <c r="ZW65" s="8">
        <f t="shared" si="48"/>
        <v>45.32565838332917</v>
      </c>
      <c r="ZX65" s="8">
        <f t="shared" si="48"/>
        <v>45.223585000649912</v>
      </c>
      <c r="ZY65" s="8">
        <f t="shared" si="48"/>
        <v>45.121741487228448</v>
      </c>
      <c r="ZZ65" s="8">
        <f t="shared" si="48"/>
        <v>45.020127325399208</v>
      </c>
      <c r="AAA65" s="8">
        <f t="shared" si="48"/>
        <v>44.918741998662405</v>
      </c>
      <c r="AAB65" s="8">
        <f t="shared" si="48"/>
        <v>44.817584991681414</v>
      </c>
      <c r="AAC65" s="8">
        <f t="shared" si="48"/>
        <v>44.716655790280143</v>
      </c>
      <c r="AAD65" s="8">
        <f t="shared" si="48"/>
        <v>44.615953881440433</v>
      </c>
      <c r="AAE65" s="8">
        <f t="shared" si="48"/>
        <v>44.515478753299426</v>
      </c>
      <c r="AAF65" s="8">
        <f t="shared" ref="AAF65:ACQ65" si="49">AAE65*(1-$C$55)</f>
        <v>44.415229895146993</v>
      </c>
      <c r="AAG65" s="8">
        <f t="shared" si="49"/>
        <v>44.315206797423123</v>
      </c>
      <c r="AAH65" s="8">
        <f t="shared" si="49"/>
        <v>44.215408951715325</v>
      </c>
      <c r="AAI65" s="8">
        <f t="shared" si="49"/>
        <v>44.115835850756064</v>
      </c>
      <c r="AAJ65" s="8">
        <f t="shared" si="49"/>
        <v>44.016486988420162</v>
      </c>
      <c r="AAK65" s="8">
        <f t="shared" si="49"/>
        <v>43.917361859722241</v>
      </c>
      <c r="AAL65" s="8">
        <f t="shared" si="49"/>
        <v>43.818459960814145</v>
      </c>
      <c r="AAM65" s="8">
        <f t="shared" si="49"/>
        <v>43.719780788982391</v>
      </c>
      <c r="AAN65" s="8">
        <f t="shared" si="49"/>
        <v>43.621323842645602</v>
      </c>
      <c r="AAO65" s="8">
        <f t="shared" si="49"/>
        <v>43.52308862135196</v>
      </c>
      <c r="AAP65" s="8">
        <f t="shared" si="49"/>
        <v>43.425074625776674</v>
      </c>
      <c r="AAQ65" s="8">
        <f t="shared" si="49"/>
        <v>43.327281357719421</v>
      </c>
      <c r="AAR65" s="8">
        <f t="shared" si="49"/>
        <v>43.229708320101835</v>
      </c>
      <c r="AAS65" s="8">
        <f t="shared" si="49"/>
        <v>43.132355016964965</v>
      </c>
      <c r="AAT65" s="8">
        <f t="shared" si="49"/>
        <v>43.035220953466755</v>
      </c>
      <c r="AAU65" s="8">
        <f t="shared" si="49"/>
        <v>42.938305635879544</v>
      </c>
      <c r="AAV65" s="8">
        <f t="shared" si="49"/>
        <v>42.841608571587543</v>
      </c>
      <c r="AAW65" s="8">
        <f t="shared" si="49"/>
        <v>42.745129269084323</v>
      </c>
      <c r="AAX65" s="8">
        <f t="shared" si="49"/>
        <v>42.648867237970343</v>
      </c>
      <c r="AAY65" s="8">
        <f t="shared" si="49"/>
        <v>42.552821988950434</v>
      </c>
      <c r="AAZ65" s="8">
        <f t="shared" si="49"/>
        <v>42.456993033831317</v>
      </c>
      <c r="ABA65" s="8">
        <f t="shared" si="49"/>
        <v>42.361379885519128</v>
      </c>
      <c r="ABB65" s="8">
        <f t="shared" si="49"/>
        <v>42.265982058016938</v>
      </c>
      <c r="ABC65" s="8">
        <f t="shared" si="49"/>
        <v>42.170799066422283</v>
      </c>
      <c r="ABD65" s="8">
        <f t="shared" si="49"/>
        <v>42.075830426924696</v>
      </c>
      <c r="ABE65" s="8">
        <f t="shared" si="49"/>
        <v>41.981075656803263</v>
      </c>
      <c r="ABF65" s="8">
        <f t="shared" si="49"/>
        <v>41.886534274424143</v>
      </c>
      <c r="ABG65" s="8">
        <f t="shared" si="49"/>
        <v>41.79220579923814</v>
      </c>
      <c r="ABH65" s="8">
        <f t="shared" si="49"/>
        <v>41.698089751778255</v>
      </c>
      <c r="ABI65" s="8">
        <f t="shared" si="49"/>
        <v>41.604185653657247</v>
      </c>
      <c r="ABJ65" s="8">
        <f t="shared" si="49"/>
        <v>41.510493027565211</v>
      </c>
      <c r="ABK65" s="8">
        <f t="shared" si="49"/>
        <v>41.417011397267132</v>
      </c>
      <c r="ABL65" s="8">
        <f t="shared" si="49"/>
        <v>41.323740287600486</v>
      </c>
      <c r="ABM65" s="8">
        <f t="shared" si="49"/>
        <v>41.230679224472809</v>
      </c>
      <c r="ABN65" s="8">
        <f t="shared" si="49"/>
        <v>41.137827734859293</v>
      </c>
      <c r="ABO65" s="8">
        <f t="shared" si="49"/>
        <v>41.045185346800388</v>
      </c>
      <c r="ABP65" s="8">
        <f t="shared" si="49"/>
        <v>40.952751589399391</v>
      </c>
      <c r="ABQ65" s="8">
        <f t="shared" si="49"/>
        <v>40.860525992820065</v>
      </c>
      <c r="ABR65" s="8">
        <f t="shared" si="49"/>
        <v>40.768508088284236</v>
      </c>
      <c r="ABS65" s="8">
        <f t="shared" si="49"/>
        <v>40.676697408069415</v>
      </c>
      <c r="ABT65" s="8">
        <f t="shared" si="49"/>
        <v>40.585093485506441</v>
      </c>
      <c r="ABU65" s="8">
        <f t="shared" si="49"/>
        <v>40.493695854977076</v>
      </c>
      <c r="ABV65" s="8">
        <f t="shared" si="49"/>
        <v>40.40250405191167</v>
      </c>
      <c r="ABW65" s="8">
        <f t="shared" si="49"/>
        <v>40.311517612786766</v>
      </c>
      <c r="ABX65" s="8">
        <f t="shared" si="49"/>
        <v>40.220736075122765</v>
      </c>
      <c r="ABY65" s="8">
        <f t="shared" si="49"/>
        <v>40.130158977481585</v>
      </c>
      <c r="ABZ65" s="8">
        <f t="shared" si="49"/>
        <v>40.039785859464295</v>
      </c>
      <c r="ACA65" s="8">
        <f t="shared" si="49"/>
        <v>39.949616261708783</v>
      </c>
      <c r="ACB65" s="8">
        <f t="shared" si="49"/>
        <v>39.859649725887415</v>
      </c>
      <c r="ACC65" s="8">
        <f t="shared" si="49"/>
        <v>39.769885794704713</v>
      </c>
      <c r="ACD65" s="8">
        <f t="shared" si="49"/>
        <v>39.680324011895038</v>
      </c>
      <c r="ACE65" s="8">
        <f t="shared" si="49"/>
        <v>39.590963922220247</v>
      </c>
      <c r="ACF65" s="8">
        <f t="shared" si="49"/>
        <v>39.501805071467409</v>
      </c>
      <c r="ACG65" s="8">
        <f t="shared" si="49"/>
        <v>39.412847006446462</v>
      </c>
      <c r="ACH65" s="8">
        <f t="shared" si="49"/>
        <v>39.324089274987941</v>
      </c>
      <c r="ACI65" s="8">
        <f t="shared" si="49"/>
        <v>39.235531425940664</v>
      </c>
      <c r="ACJ65" s="8">
        <f t="shared" si="49"/>
        <v>39.147173009169443</v>
      </c>
      <c r="ACK65" s="8">
        <f t="shared" si="49"/>
        <v>39.05901357555279</v>
      </c>
      <c r="ACL65" s="8">
        <f t="shared" si="49"/>
        <v>38.971052676980641</v>
      </c>
      <c r="ACM65" s="8">
        <f t="shared" si="49"/>
        <v>38.883289866352079</v>
      </c>
      <c r="ACN65" s="8">
        <f t="shared" si="49"/>
        <v>38.79572469757305</v>
      </c>
      <c r="ACO65" s="8">
        <f t="shared" si="49"/>
        <v>38.708356725554111</v>
      </c>
      <c r="ACP65" s="8">
        <f t="shared" si="49"/>
        <v>38.621185506208164</v>
      </c>
      <c r="ACQ65" s="8">
        <f t="shared" si="49"/>
        <v>38.534210596448183</v>
      </c>
      <c r="ACR65" s="8">
        <f t="shared" ref="ACR65:AFC65" si="50">ACQ65*(1-$C$55)</f>
        <v>38.44743155418498</v>
      </c>
      <c r="ACS65" s="8">
        <f t="shared" si="50"/>
        <v>38.360847938324952</v>
      </c>
      <c r="ACT65" s="8">
        <f t="shared" si="50"/>
        <v>38.274459308767845</v>
      </c>
      <c r="ACU65" s="8">
        <f t="shared" si="50"/>
        <v>38.188265226404496</v>
      </c>
      <c r="ACV65" s="8">
        <f t="shared" si="50"/>
        <v>38.102265253114631</v>
      </c>
      <c r="ACW65" s="8">
        <f t="shared" si="50"/>
        <v>38.016458951764612</v>
      </c>
      <c r="ACX65" s="8">
        <f t="shared" si="50"/>
        <v>37.93084588620524</v>
      </c>
      <c r="ACY65" s="8">
        <f t="shared" si="50"/>
        <v>37.845425621269506</v>
      </c>
      <c r="ACZ65" s="8">
        <f t="shared" si="50"/>
        <v>37.760197722770407</v>
      </c>
      <c r="ADA65" s="8">
        <f t="shared" si="50"/>
        <v>37.675161757498728</v>
      </c>
      <c r="ADB65" s="8">
        <f t="shared" si="50"/>
        <v>37.590317293220842</v>
      </c>
      <c r="ADC65" s="8">
        <f t="shared" si="50"/>
        <v>37.505663898676509</v>
      </c>
      <c r="ADD65" s="8">
        <f t="shared" si="50"/>
        <v>37.421201143576688</v>
      </c>
      <c r="ADE65" s="8">
        <f t="shared" si="50"/>
        <v>37.336928598601354</v>
      </c>
      <c r="ADF65" s="8">
        <f t="shared" si="50"/>
        <v>37.252845835397302</v>
      </c>
      <c r="ADG65" s="8">
        <f t="shared" si="50"/>
        <v>37.168952426575984</v>
      </c>
      <c r="ADH65" s="8">
        <f t="shared" si="50"/>
        <v>37.085247945711338</v>
      </c>
      <c r="ADI65" s="8">
        <f t="shared" si="50"/>
        <v>37.001731967337598</v>
      </c>
      <c r="ADJ65" s="8">
        <f t="shared" si="50"/>
        <v>36.918404066947154</v>
      </c>
      <c r="ADK65" s="8">
        <f t="shared" si="50"/>
        <v>36.835263820988388</v>
      </c>
      <c r="ADL65" s="8">
        <f t="shared" si="50"/>
        <v>36.75231080686352</v>
      </c>
      <c r="ADM65" s="8">
        <f t="shared" si="50"/>
        <v>36.669544602926464</v>
      </c>
      <c r="ADN65" s="8">
        <f t="shared" si="50"/>
        <v>36.586964788480671</v>
      </c>
      <c r="ADO65" s="8">
        <f t="shared" si="50"/>
        <v>36.504570943777011</v>
      </c>
      <c r="ADP65" s="8">
        <f t="shared" si="50"/>
        <v>36.422362650011621</v>
      </c>
      <c r="ADQ65" s="8">
        <f t="shared" si="50"/>
        <v>36.340339489323796</v>
      </c>
      <c r="ADR65" s="8">
        <f t="shared" si="50"/>
        <v>36.258501044793839</v>
      </c>
      <c r="ADS65" s="8">
        <f t="shared" si="50"/>
        <v>36.176846900440964</v>
      </c>
      <c r="ADT65" s="8">
        <f t="shared" si="50"/>
        <v>36.095376641221172</v>
      </c>
      <c r="ADU65" s="8">
        <f t="shared" si="50"/>
        <v>36.014089853025141</v>
      </c>
      <c r="ADV65" s="8">
        <f t="shared" si="50"/>
        <v>35.932986122676127</v>
      </c>
      <c r="ADW65" s="8">
        <f t="shared" si="50"/>
        <v>35.852065037927858</v>
      </c>
      <c r="ADX65" s="8">
        <f t="shared" si="50"/>
        <v>35.771326187462442</v>
      </c>
      <c r="ADY65" s="8">
        <f t="shared" si="50"/>
        <v>35.690769160888273</v>
      </c>
      <c r="ADZ65" s="8">
        <f t="shared" si="50"/>
        <v>35.610393548737953</v>
      </c>
      <c r="AEA65" s="8">
        <f t="shared" si="50"/>
        <v>35.530198942466193</v>
      </c>
      <c r="AEB65" s="8">
        <f t="shared" si="50"/>
        <v>35.450184934447755</v>
      </c>
      <c r="AEC65" s="8">
        <f t="shared" si="50"/>
        <v>35.370351117975375</v>
      </c>
      <c r="AED65" s="8">
        <f t="shared" si="50"/>
        <v>35.290697087257691</v>
      </c>
      <c r="AEE65" s="8">
        <f t="shared" si="50"/>
        <v>35.211222437417184</v>
      </c>
      <c r="AEF65" s="8">
        <f t="shared" si="50"/>
        <v>35.131926764488121</v>
      </c>
      <c r="AEG65" s="8">
        <f t="shared" si="50"/>
        <v>35.052809665414493</v>
      </c>
      <c r="AEH65" s="8">
        <f t="shared" si="50"/>
        <v>34.973870738047978</v>
      </c>
      <c r="AEI65" s="8">
        <f t="shared" si="50"/>
        <v>34.895109581145896</v>
      </c>
      <c r="AEJ65" s="8">
        <f t="shared" si="50"/>
        <v>34.816525794369156</v>
      </c>
      <c r="AEK65" s="8">
        <f t="shared" si="50"/>
        <v>34.738118978280234</v>
      </c>
      <c r="AEL65" s="8">
        <f t="shared" si="50"/>
        <v>34.659888734341145</v>
      </c>
      <c r="AEM65" s="8">
        <f t="shared" si="50"/>
        <v>34.581834664911405</v>
      </c>
      <c r="AEN65" s="8">
        <f t="shared" si="50"/>
        <v>34.503956373246027</v>
      </c>
      <c r="AEO65" s="8">
        <f t="shared" si="50"/>
        <v>34.426253463493474</v>
      </c>
      <c r="AEP65" s="8">
        <f t="shared" si="50"/>
        <v>34.348725540693685</v>
      </c>
      <c r="AEQ65" s="8">
        <f t="shared" si="50"/>
        <v>34.271372210776043</v>
      </c>
      <c r="AER65" s="8">
        <f t="shared" si="50"/>
        <v>34.194193080557376</v>
      </c>
      <c r="AES65" s="8">
        <f t="shared" si="50"/>
        <v>34.117187757739963</v>
      </c>
      <c r="AET65" s="8">
        <f t="shared" si="50"/>
        <v>34.040355850909535</v>
      </c>
      <c r="AEU65" s="8">
        <f t="shared" si="50"/>
        <v>33.963696969533288</v>
      </c>
      <c r="AEV65" s="8">
        <f t="shared" si="50"/>
        <v>33.887210723957899</v>
      </c>
      <c r="AEW65" s="8">
        <f t="shared" si="50"/>
        <v>33.810896725407545</v>
      </c>
      <c r="AEX65" s="8">
        <f t="shared" si="50"/>
        <v>33.734754585981925</v>
      </c>
      <c r="AEY65" s="8">
        <f t="shared" si="50"/>
        <v>33.658783918654294</v>
      </c>
      <c r="AEZ65" s="8">
        <f t="shared" si="50"/>
        <v>33.58298433726948</v>
      </c>
      <c r="AFA65" s="8">
        <f t="shared" si="50"/>
        <v>33.507355456541944</v>
      </c>
      <c r="AFB65" s="8">
        <f t="shared" si="50"/>
        <v>33.431896892053814</v>
      </c>
      <c r="AFC65" s="8">
        <f t="shared" si="50"/>
        <v>33.356608260252905</v>
      </c>
      <c r="AFD65" s="8">
        <f t="shared" ref="AFD65:AHO65" si="51">AFC65*(1-$C$55)</f>
        <v>33.281489178450812</v>
      </c>
      <c r="AFE65" s="8">
        <f t="shared" si="51"/>
        <v>33.20653926482094</v>
      </c>
      <c r="AFF65" s="8">
        <f t="shared" si="51"/>
        <v>33.131758138396563</v>
      </c>
      <c r="AFG65" s="8">
        <f t="shared" si="51"/>
        <v>33.057145419068895</v>
      </c>
      <c r="AFH65" s="8">
        <f t="shared" si="51"/>
        <v>32.982700727585154</v>
      </c>
      <c r="AFI65" s="8">
        <f t="shared" si="51"/>
        <v>32.90842368554663</v>
      </c>
      <c r="AFJ65" s="8">
        <f t="shared" si="51"/>
        <v>32.834313915406781</v>
      </c>
      <c r="AFK65" s="8">
        <f t="shared" si="51"/>
        <v>32.760371040469288</v>
      </c>
      <c r="AFL65" s="8">
        <f t="shared" si="51"/>
        <v>32.686594684886153</v>
      </c>
      <c r="AFM65" s="8">
        <f t="shared" si="51"/>
        <v>32.612984473655786</v>
      </c>
      <c r="AFN65" s="8">
        <f t="shared" si="51"/>
        <v>32.539540032621112</v>
      </c>
      <c r="AFO65" s="8">
        <f t="shared" si="51"/>
        <v>32.466260988467646</v>
      </c>
      <c r="AFP65" s="8">
        <f t="shared" si="51"/>
        <v>32.393146968721616</v>
      </c>
      <c r="AFQ65" s="8">
        <f t="shared" si="51"/>
        <v>32.320197601748056</v>
      </c>
      <c r="AFR65" s="8">
        <f t="shared" si="51"/>
        <v>32.247412516748916</v>
      </c>
      <c r="AFS65" s="8">
        <f t="shared" si="51"/>
        <v>32.1747913437612</v>
      </c>
      <c r="AFT65" s="8">
        <f t="shared" si="51"/>
        <v>32.10233371365505</v>
      </c>
      <c r="AFU65" s="8">
        <f t="shared" si="51"/>
        <v>32.0300392581319</v>
      </c>
      <c r="AFV65" s="8">
        <f t="shared" si="51"/>
        <v>31.957907609722586</v>
      </c>
      <c r="AFW65" s="8">
        <f t="shared" si="51"/>
        <v>31.885938401785488</v>
      </c>
      <c r="AFX65" s="8">
        <f t="shared" si="51"/>
        <v>31.814131268504667</v>
      </c>
      <c r="AFY65" s="8">
        <f t="shared" si="51"/>
        <v>31.742485844887995</v>
      </c>
      <c r="AFZ65" s="8">
        <f t="shared" si="51"/>
        <v>31.671001766765304</v>
      </c>
      <c r="AGA65" s="8">
        <f t="shared" si="51"/>
        <v>31.599678670786549</v>
      </c>
      <c r="AGB65" s="8">
        <f t="shared" si="51"/>
        <v>31.528516194419936</v>
      </c>
      <c r="AGC65" s="8">
        <f t="shared" si="51"/>
        <v>31.4575139759501</v>
      </c>
      <c r="AGD65" s="8">
        <f t="shared" si="51"/>
        <v>31.38667165447626</v>
      </c>
      <c r="AGE65" s="8">
        <f t="shared" si="51"/>
        <v>31.315988869910377</v>
      </c>
      <c r="AGF65" s="8">
        <f t="shared" si="51"/>
        <v>31.245465262975337</v>
      </c>
      <c r="AGG65" s="8">
        <f t="shared" si="51"/>
        <v>31.175100475203116</v>
      </c>
      <c r="AGH65" s="8">
        <f t="shared" si="51"/>
        <v>31.104894148932956</v>
      </c>
      <c r="AGI65" s="8">
        <f t="shared" si="51"/>
        <v>31.034845927309558</v>
      </c>
      <c r="AGJ65" s="8">
        <f t="shared" si="51"/>
        <v>30.964955454281256</v>
      </c>
      <c r="AGK65" s="8">
        <f t="shared" si="51"/>
        <v>30.895222374598212</v>
      </c>
      <c r="AGL65" s="8">
        <f t="shared" si="51"/>
        <v>30.825646333810617</v>
      </c>
      <c r="AGM65" s="8">
        <f t="shared" si="51"/>
        <v>30.756226978266874</v>
      </c>
      <c r="AGN65" s="8">
        <f t="shared" si="51"/>
        <v>30.686963955111814</v>
      </c>
      <c r="AGO65" s="8">
        <f t="shared" si="51"/>
        <v>30.6178569122849</v>
      </c>
      <c r="AGP65" s="8">
        <f t="shared" si="51"/>
        <v>30.548905498518433</v>
      </c>
      <c r="AGQ65" s="8">
        <f t="shared" si="51"/>
        <v>30.480109363335767</v>
      </c>
      <c r="AGR65" s="8">
        <f t="shared" si="51"/>
        <v>30.411468157049534</v>
      </c>
      <c r="AGS65" s="8">
        <f t="shared" si="51"/>
        <v>30.342981530759857</v>
      </c>
      <c r="AGT65" s="8">
        <f t="shared" si="51"/>
        <v>30.274649136352586</v>
      </c>
      <c r="AGU65" s="8">
        <f t="shared" si="51"/>
        <v>30.20647062649752</v>
      </c>
      <c r="AGV65" s="8">
        <f t="shared" si="51"/>
        <v>30.138445654646645</v>
      </c>
      <c r="AGW65" s="8">
        <f t="shared" si="51"/>
        <v>30.07057387503238</v>
      </c>
      <c r="AGX65" s="8">
        <f t="shared" si="51"/>
        <v>30.002854942665806</v>
      </c>
      <c r="AGY65" s="8">
        <f t="shared" si="51"/>
        <v>29.935288513334921</v>
      </c>
      <c r="AGZ65" s="8">
        <f t="shared" si="51"/>
        <v>29.867874243602891</v>
      </c>
      <c r="AHA65" s="8">
        <f t="shared" si="51"/>
        <v>29.800611790806297</v>
      </c>
      <c r="AHB65" s="8">
        <f t="shared" si="51"/>
        <v>29.7335008130534</v>
      </c>
      <c r="AHC65" s="8">
        <f t="shared" si="51"/>
        <v>29.666540969222403</v>
      </c>
      <c r="AHD65" s="8">
        <f t="shared" si="51"/>
        <v>29.599731918959712</v>
      </c>
      <c r="AHE65" s="8">
        <f t="shared" si="51"/>
        <v>29.533073322678213</v>
      </c>
      <c r="AHF65" s="8">
        <f t="shared" si="51"/>
        <v>29.466564841555542</v>
      </c>
      <c r="AHG65" s="8">
        <f t="shared" si="51"/>
        <v>29.400206137532358</v>
      </c>
      <c r="AHH65" s="8">
        <f t="shared" si="51"/>
        <v>29.333996873310635</v>
      </c>
      <c r="AHI65" s="8">
        <f t="shared" si="51"/>
        <v>29.26793671235194</v>
      </c>
      <c r="AHJ65" s="8">
        <f t="shared" si="51"/>
        <v>29.202025318875723</v>
      </c>
      <c r="AHK65" s="8">
        <f t="shared" si="51"/>
        <v>29.136262357857614</v>
      </c>
      <c r="AHL65" s="8">
        <f t="shared" si="51"/>
        <v>29.070647495027718</v>
      </c>
      <c r="AHM65" s="8">
        <f t="shared" si="51"/>
        <v>29.005180396868916</v>
      </c>
      <c r="AHN65" s="8">
        <f t="shared" si="51"/>
        <v>28.939860730615166</v>
      </c>
      <c r="AHO65" s="8">
        <f t="shared" si="51"/>
        <v>28.874688164249818</v>
      </c>
      <c r="AHP65" s="8">
        <f t="shared" ref="AHP65:AKA65" si="52">AHO65*(1-$C$55)</f>
        <v>28.809662366503925</v>
      </c>
      <c r="AHQ65" s="8">
        <f t="shared" si="52"/>
        <v>28.744783006854558</v>
      </c>
      <c r="AHR65" s="8">
        <f t="shared" si="52"/>
        <v>28.680049755523122</v>
      </c>
      <c r="AHS65" s="8">
        <f t="shared" si="52"/>
        <v>28.615462283473683</v>
      </c>
      <c r="AHT65" s="8">
        <f t="shared" si="52"/>
        <v>28.551020262411299</v>
      </c>
      <c r="AHU65" s="8">
        <f t="shared" si="52"/>
        <v>28.486723364780349</v>
      </c>
      <c r="AHV65" s="8">
        <f t="shared" si="52"/>
        <v>28.422571263762862</v>
      </c>
      <c r="AHW65" s="8">
        <f t="shared" si="52"/>
        <v>28.358563633276866</v>
      </c>
      <c r="AHX65" s="8">
        <f t="shared" si="52"/>
        <v>28.294700147974726</v>
      </c>
      <c r="AHY65" s="8">
        <f t="shared" si="52"/>
        <v>28.230980483241485</v>
      </c>
      <c r="AHZ65" s="8">
        <f t="shared" si="52"/>
        <v>28.167404315193224</v>
      </c>
      <c r="AIA65" s="8">
        <f t="shared" si="52"/>
        <v>28.103971320675409</v>
      </c>
      <c r="AIB65" s="8">
        <f t="shared" si="52"/>
        <v>28.040681177261249</v>
      </c>
      <c r="AIC65" s="8">
        <f t="shared" si="52"/>
        <v>27.977533563250056</v>
      </c>
      <c r="AID65" s="8">
        <f t="shared" si="52"/>
        <v>27.914528157665615</v>
      </c>
      <c r="AIE65" s="8">
        <f t="shared" si="52"/>
        <v>27.851664640254551</v>
      </c>
      <c r="AIF65" s="8">
        <f t="shared" si="52"/>
        <v>27.788942691484696</v>
      </c>
      <c r="AIG65" s="8">
        <f t="shared" si="52"/>
        <v>27.72636199254347</v>
      </c>
      <c r="AIH65" s="8">
        <f t="shared" si="52"/>
        <v>27.663922225336261</v>
      </c>
      <c r="AII65" s="8">
        <f t="shared" si="52"/>
        <v>27.601623072484802</v>
      </c>
      <c r="AIJ65" s="8">
        <f t="shared" si="52"/>
        <v>27.539464217325566</v>
      </c>
      <c r="AIK65" s="8">
        <f t="shared" si="52"/>
        <v>27.477445343908148</v>
      </c>
      <c r="AIL65" s="8">
        <f t="shared" si="52"/>
        <v>27.415566136993665</v>
      </c>
      <c r="AIM65" s="8">
        <f t="shared" si="52"/>
        <v>27.353826282053152</v>
      </c>
      <c r="AIN65" s="8">
        <f t="shared" si="52"/>
        <v>27.292225465265968</v>
      </c>
      <c r="AIO65" s="8">
        <f t="shared" si="52"/>
        <v>27.230763373518187</v>
      </c>
      <c r="AIP65" s="8">
        <f t="shared" si="52"/>
        <v>27.169439694401024</v>
      </c>
      <c r="AIQ65" s="8">
        <f t="shared" si="52"/>
        <v>27.108254116209231</v>
      </c>
      <c r="AIR65" s="8">
        <f t="shared" si="52"/>
        <v>27.047206327939527</v>
      </c>
      <c r="AIS65" s="8">
        <f t="shared" si="52"/>
        <v>26.986296019289007</v>
      </c>
      <c r="AIT65" s="8">
        <f t="shared" si="52"/>
        <v>26.925522880653567</v>
      </c>
      <c r="AIU65" s="8">
        <f t="shared" si="52"/>
        <v>26.864886603126333</v>
      </c>
      <c r="AIV65" s="8">
        <f t="shared" si="52"/>
        <v>26.804386878496093</v>
      </c>
      <c r="AIW65" s="8">
        <f t="shared" si="52"/>
        <v>26.744023399245719</v>
      </c>
      <c r="AIX65" s="8">
        <f t="shared" si="52"/>
        <v>26.683795858550617</v>
      </c>
      <c r="AIY65" s="8">
        <f t="shared" si="52"/>
        <v>26.623703950277161</v>
      </c>
      <c r="AIZ65" s="8">
        <f t="shared" si="52"/>
        <v>26.563747368981137</v>
      </c>
      <c r="AJA65" s="8">
        <f t="shared" si="52"/>
        <v>26.503925809906189</v>
      </c>
      <c r="AJB65" s="8">
        <f t="shared" si="52"/>
        <v>26.44423896898228</v>
      </c>
      <c r="AJC65" s="8">
        <f t="shared" si="52"/>
        <v>26.384686542824131</v>
      </c>
      <c r="AJD65" s="8">
        <f t="shared" si="52"/>
        <v>26.325268228729691</v>
      </c>
      <c r="AJE65" s="8">
        <f t="shared" si="52"/>
        <v>26.265983724678591</v>
      </c>
      <c r="AJF65" s="8">
        <f t="shared" si="52"/>
        <v>26.206832729330614</v>
      </c>
      <c r="AJG65" s="8">
        <f t="shared" si="52"/>
        <v>26.147814942024162</v>
      </c>
      <c r="AJH65" s="8">
        <f t="shared" si="52"/>
        <v>26.088930062774722</v>
      </c>
      <c r="AJI65" s="8">
        <f t="shared" si="52"/>
        <v>26.030177792273353</v>
      </c>
      <c r="AJJ65" s="8">
        <f t="shared" si="52"/>
        <v>25.971557831885153</v>
      </c>
      <c r="AJK65" s="8">
        <f t="shared" si="52"/>
        <v>25.913069883647747</v>
      </c>
      <c r="AJL65" s="8">
        <f t="shared" si="52"/>
        <v>25.854713650269773</v>
      </c>
      <c r="AJM65" s="8">
        <f t="shared" si="52"/>
        <v>25.796488835129363</v>
      </c>
      <c r="AJN65" s="8">
        <f t="shared" si="52"/>
        <v>25.738395142272651</v>
      </c>
      <c r="AJO65" s="8">
        <f t="shared" si="52"/>
        <v>25.680432276412251</v>
      </c>
      <c r="AJP65" s="8">
        <f t="shared" si="52"/>
        <v>25.62259994292577</v>
      </c>
      <c r="AJQ65" s="8">
        <f t="shared" si="52"/>
        <v>25.564897847854301</v>
      </c>
      <c r="AJR65" s="8">
        <f t="shared" si="52"/>
        <v>25.507325697900932</v>
      </c>
      <c r="AJS65" s="8">
        <f t="shared" si="52"/>
        <v>25.449883200429259</v>
      </c>
      <c r="AJT65" s="8">
        <f t="shared" si="52"/>
        <v>25.392570063461893</v>
      </c>
      <c r="AJU65" s="8">
        <f t="shared" si="52"/>
        <v>25.335385995678976</v>
      </c>
      <c r="AJV65" s="8">
        <f t="shared" si="52"/>
        <v>25.278330706416707</v>
      </c>
      <c r="AJW65" s="8">
        <f t="shared" si="52"/>
        <v>25.221403905665856</v>
      </c>
      <c r="AJX65" s="8">
        <f t="shared" si="52"/>
        <v>25.164605304070296</v>
      </c>
      <c r="AJY65" s="8">
        <f t="shared" si="52"/>
        <v>25.107934612925529</v>
      </c>
      <c r="AJZ65" s="8">
        <f t="shared" si="52"/>
        <v>25.051391544177221</v>
      </c>
      <c r="AKA65" s="8">
        <f t="shared" si="52"/>
        <v>24.994975810419735</v>
      </c>
      <c r="AKB65" s="8">
        <f t="shared" ref="AKB65:ALO65" si="53">AKA65*(1-$C$55)</f>
        <v>24.93868712489467</v>
      </c>
      <c r="AKC65" s="8">
        <f t="shared" si="53"/>
        <v>24.882525201489408</v>
      </c>
      <c r="AKD65" s="8">
        <f t="shared" si="53"/>
        <v>24.826489754735654</v>
      </c>
      <c r="AKE65" s="8">
        <f t="shared" si="53"/>
        <v>24.770580499807988</v>
      </c>
      <c r="AKF65" s="8">
        <f t="shared" si="53"/>
        <v>24.714797152522419</v>
      </c>
      <c r="AKG65" s="8">
        <f t="shared" si="53"/>
        <v>24.659139429334939</v>
      </c>
      <c r="AKH65" s="8">
        <f t="shared" si="53"/>
        <v>24.603607047340077</v>
      </c>
      <c r="AKI65" s="8">
        <f t="shared" si="53"/>
        <v>24.548199724269466</v>
      </c>
      <c r="AKJ65" s="8">
        <f t="shared" si="53"/>
        <v>24.492917178490412</v>
      </c>
      <c r="AKK65" s="8">
        <f t="shared" si="53"/>
        <v>24.437759129004451</v>
      </c>
      <c r="AKL65" s="8">
        <f t="shared" si="53"/>
        <v>24.382725295445933</v>
      </c>
      <c r="AKM65" s="8">
        <f t="shared" si="53"/>
        <v>24.327815398080588</v>
      </c>
      <c r="AKN65" s="8">
        <f t="shared" si="53"/>
        <v>24.27302915780411</v>
      </c>
      <c r="AKO65" s="8">
        <f t="shared" si="53"/>
        <v>24.218366296140736</v>
      </c>
      <c r="AKP65" s="8">
        <f t="shared" si="53"/>
        <v>24.163826535241828</v>
      </c>
      <c r="AKQ65" s="8">
        <f t="shared" si="53"/>
        <v>24.109409597884461</v>
      </c>
      <c r="AKR65" s="8">
        <f t="shared" si="53"/>
        <v>24.055115207470024</v>
      </c>
      <c r="AKS65" s="8">
        <f t="shared" si="53"/>
        <v>24.000943088022801</v>
      </c>
      <c r="AKT65" s="8">
        <f t="shared" si="53"/>
        <v>23.946892964188574</v>
      </c>
      <c r="AKU65" s="8">
        <f t="shared" si="53"/>
        <v>23.892964561233221</v>
      </c>
      <c r="AKV65" s="8">
        <f t="shared" si="53"/>
        <v>23.839157605041322</v>
      </c>
      <c r="AKW65" s="8">
        <f t="shared" si="53"/>
        <v>23.785471822114769</v>
      </c>
      <c r="AKX65" s="8">
        <f t="shared" si="53"/>
        <v>23.731906939571367</v>
      </c>
      <c r="AKY65" s="8">
        <f t="shared" si="53"/>
        <v>23.678462685143451</v>
      </c>
      <c r="AKZ65" s="8">
        <f t="shared" si="53"/>
        <v>23.625138787176507</v>
      </c>
      <c r="ALA65" s="8">
        <f t="shared" si="53"/>
        <v>23.571934974627784</v>
      </c>
      <c r="ALB65" s="8">
        <f t="shared" si="53"/>
        <v>23.518850977064922</v>
      </c>
      <c r="ALC65" s="8">
        <f t="shared" si="53"/>
        <v>23.465886524664572</v>
      </c>
      <c r="ALD65" s="8">
        <f t="shared" si="53"/>
        <v>23.413041348211028</v>
      </c>
      <c r="ALE65" s="8">
        <f t="shared" si="53"/>
        <v>23.360315179094854</v>
      </c>
      <c r="ALF65" s="8">
        <f t="shared" si="53"/>
        <v>23.307707749311533</v>
      </c>
      <c r="ALG65" s="8">
        <f t="shared" si="53"/>
        <v>23.255218791460081</v>
      </c>
      <c r="ALH65" s="8">
        <f t="shared" si="53"/>
        <v>23.202848038741713</v>
      </c>
      <c r="ALI65" s="8">
        <f t="shared" si="53"/>
        <v>23.150595224958465</v>
      </c>
      <c r="ALJ65" s="8">
        <f t="shared" si="53"/>
        <v>23.098460084511856</v>
      </c>
      <c r="ALK65" s="8">
        <f t="shared" si="53"/>
        <v>23.046442352401534</v>
      </c>
      <c r="ALL65" s="8">
        <f t="shared" si="53"/>
        <v>22.994541764223925</v>
      </c>
      <c r="ALM65" s="8">
        <f t="shared" si="53"/>
        <v>22.942758056170891</v>
      </c>
      <c r="ALN65" s="8">
        <f t="shared" si="53"/>
        <v>22.891090965028393</v>
      </c>
      <c r="ALO65" s="8">
        <f t="shared" si="53"/>
        <v>22.839540228175149</v>
      </c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</row>
    <row r="66" spans="1:1102" ht="15.75" customHeight="1" x14ac:dyDescent="0.2">
      <c r="A66" s="6"/>
      <c r="B66" s="6" t="s">
        <v>37</v>
      </c>
      <c r="C66" s="8">
        <f t="shared" ref="C66:BN66" si="54">C65/(1+$C$53)^C63</f>
        <v>213.41319999999999</v>
      </c>
      <c r="D66" s="8">
        <f t="shared" si="54"/>
        <v>208.75744458196081</v>
      </c>
      <c r="E66" s="8">
        <f t="shared" si="54"/>
        <v>204.20325766349239</v>
      </c>
      <c r="F66" s="8">
        <f t="shared" si="54"/>
        <v>199.74842345807272</v>
      </c>
      <c r="G66" s="8">
        <f t="shared" si="54"/>
        <v>195.39077451808348</v>
      </c>
      <c r="H66" s="8">
        <f t="shared" si="54"/>
        <v>191.12819068026346</v>
      </c>
      <c r="I66" s="8">
        <f t="shared" si="54"/>
        <v>186.95859803416818</v>
      </c>
      <c r="J66" s="8">
        <f t="shared" si="54"/>
        <v>182.87996791313256</v>
      </c>
      <c r="K66" s="8">
        <f t="shared" si="54"/>
        <v>178.89031590724721</v>
      </c>
      <c r="L66" s="8">
        <f t="shared" si="54"/>
        <v>174.98770089786674</v>
      </c>
      <c r="M66" s="8">
        <f t="shared" si="54"/>
        <v>171.17022411318115</v>
      </c>
      <c r="N66" s="8">
        <f t="shared" si="54"/>
        <v>167.43602820439042</v>
      </c>
      <c r="O66" s="8">
        <f t="shared" si="54"/>
        <v>163.78329634203348</v>
      </c>
      <c r="P66" s="8">
        <f t="shared" si="54"/>
        <v>160.21025133203059</v>
      </c>
      <c r="Q66" s="8">
        <f t="shared" si="54"/>
        <v>156.71515475101069</v>
      </c>
      <c r="R66" s="8">
        <f t="shared" si="54"/>
        <v>153.29630610050134</v>
      </c>
      <c r="S66" s="8">
        <f t="shared" si="54"/>
        <v>149.95204197957156</v>
      </c>
      <c r="T66" s="8">
        <f t="shared" si="54"/>
        <v>146.68073527552312</v>
      </c>
      <c r="U66" s="8">
        <f t="shared" si="54"/>
        <v>143.48079437223788</v>
      </c>
      <c r="V66" s="8">
        <f t="shared" si="54"/>
        <v>140.35066237579568</v>
      </c>
      <c r="W66" s="8">
        <f t="shared" si="54"/>
        <v>137.28881635698568</v>
      </c>
      <c r="X66" s="8">
        <f t="shared" si="54"/>
        <v>134.29376661034289</v>
      </c>
      <c r="Y66" s="8">
        <f t="shared" si="54"/>
        <v>131.36405592934941</v>
      </c>
      <c r="Z66" s="8">
        <f t="shared" si="54"/>
        <v>128.49825889744756</v>
      </c>
      <c r="AA66" s="8">
        <f t="shared" si="54"/>
        <v>125.69498119452011</v>
      </c>
      <c r="AB66" s="8">
        <f t="shared" si="54"/>
        <v>122.95285891850003</v>
      </c>
      <c r="AC66" s="8">
        <f t="shared" si="54"/>
        <v>120.27055792178</v>
      </c>
      <c r="AD66" s="8">
        <f t="shared" si="54"/>
        <v>117.64677316209814</v>
      </c>
      <c r="AE66" s="8">
        <f t="shared" si="54"/>
        <v>115.08022806758541</v>
      </c>
      <c r="AF66" s="8">
        <f t="shared" si="54"/>
        <v>112.56967391566391</v>
      </c>
      <c r="AG66" s="8">
        <f t="shared" si="54"/>
        <v>110.11388922549594</v>
      </c>
      <c r="AH66" s="8">
        <f t="shared" si="54"/>
        <v>107.71167916368637</v>
      </c>
      <c r="AI66" s="8">
        <f t="shared" si="54"/>
        <v>105.36187496295072</v>
      </c>
      <c r="AJ66" s="8">
        <f t="shared" si="54"/>
        <v>103.06333335346486</v>
      </c>
      <c r="AK66" s="8">
        <f t="shared" si="54"/>
        <v>100.81493600662044</v>
      </c>
      <c r="AL66" s="8">
        <f t="shared" si="54"/>
        <v>98.615588990915242</v>
      </c>
      <c r="AM66" s="8">
        <f t="shared" si="54"/>
        <v>96.464222239713408</v>
      </c>
      <c r="AN66" s="8">
        <f t="shared" si="54"/>
        <v>94.359789030617222</v>
      </c>
      <c r="AO66" s="8">
        <f t="shared" si="54"/>
        <v>92.301265476196363</v>
      </c>
      <c r="AP66" s="8">
        <f t="shared" si="54"/>
        <v>90.287650025827404</v>
      </c>
      <c r="AQ66" s="8">
        <f t="shared" si="54"/>
        <v>88.317962978401226</v>
      </c>
      <c r="AR66" s="8">
        <f t="shared" si="54"/>
        <v>86.391246005660648</v>
      </c>
      <c r="AS66" s="8">
        <f t="shared" si="54"/>
        <v>84.506561685937157</v>
      </c>
      <c r="AT66" s="8">
        <f t="shared" si="54"/>
        <v>82.662993048059221</v>
      </c>
      <c r="AU66" s="8">
        <f t="shared" si="54"/>
        <v>80.859643125210795</v>
      </c>
      <c r="AV66" s="8">
        <f t="shared" si="54"/>
        <v>79.09563451852236</v>
      </c>
      <c r="AW66" s="8">
        <f t="shared" si="54"/>
        <v>77.370108970183011</v>
      </c>
      <c r="AX66" s="8">
        <f t="shared" si="54"/>
        <v>75.682226945864855</v>
      </c>
      <c r="AY66" s="8">
        <f t="shared" si="54"/>
        <v>74.031167226257608</v>
      </c>
      <c r="AZ66" s="8">
        <f t="shared" si="54"/>
        <v>72.416126507513795</v>
      </c>
      <c r="BA66" s="8">
        <f t="shared" si="54"/>
        <v>70.836319010410662</v>
      </c>
      <c r="BB66" s="8">
        <f t="shared" si="54"/>
        <v>69.290976098038442</v>
      </c>
      <c r="BC66" s="8">
        <f t="shared" si="54"/>
        <v>67.779345901829075</v>
      </c>
      <c r="BD66" s="8">
        <f t="shared" si="54"/>
        <v>66.300692955743273</v>
      </c>
      <c r="BE66" s="8">
        <f t="shared" si="54"/>
        <v>64.8542978384382</v>
      </c>
      <c r="BF66" s="8">
        <f t="shared" si="54"/>
        <v>63.439456823241201</v>
      </c>
      <c r="BG66" s="8">
        <f t="shared" si="54"/>
        <v>62.055481535760059</v>
      </c>
      <c r="BH66" s="8">
        <f t="shared" si="54"/>
        <v>60.701698618962276</v>
      </c>
      <c r="BI66" s="8">
        <f t="shared" si="54"/>
        <v>59.377449405561151</v>
      </c>
      <c r="BJ66" s="8">
        <f t="shared" si="54"/>
        <v>58.08208959754883</v>
      </c>
      <c r="BK66" s="8">
        <f t="shared" si="54"/>
        <v>56.814988952720739</v>
      </c>
      <c r="BL66" s="8">
        <f t="shared" si="54"/>
        <v>55.575530978038437</v>
      </c>
      <c r="BM66" s="8">
        <f t="shared" si="54"/>
        <v>54.363112629682263</v>
      </c>
      <c r="BN66" s="8">
        <f t="shared" si="54"/>
        <v>53.177144019647258</v>
      </c>
      <c r="BO66" s="8">
        <f t="shared" ref="BO66:DZ66" si="55">BO65/(1+$C$53)^BO63</f>
        <v>52.0170481287402</v>
      </c>
      <c r="BP66" s="8">
        <f t="shared" si="55"/>
        <v>50.882260525837538</v>
      </c>
      <c r="BQ66" s="8">
        <f t="shared" si="55"/>
        <v>49.772229093267988</v>
      </c>
      <c r="BR66" s="8">
        <f t="shared" si="55"/>
        <v>48.68641375818622</v>
      </c>
      <c r="BS66" s="8">
        <f t="shared" si="55"/>
        <v>47.62428622980665</v>
      </c>
      <c r="BT66" s="8">
        <f t="shared" si="55"/>
        <v>46.585329742369723</v>
      </c>
      <c r="BU66" s="8">
        <f t="shared" si="55"/>
        <v>45.5690388037156</v>
      </c>
      <c r="BV66" s="8">
        <f t="shared" si="55"/>
        <v>44.574918949342774</v>
      </c>
      <c r="BW66" s="8">
        <f t="shared" si="55"/>
        <v>43.60248650183221</v>
      </c>
      <c r="BX66" s="8">
        <f t="shared" si="55"/>
        <v>42.651268335519681</v>
      </c>
      <c r="BY66" s="8">
        <f t="shared" si="55"/>
        <v>41.720801646302064</v>
      </c>
      <c r="BZ66" s="8">
        <f t="shared" si="55"/>
        <v>40.810633726465277</v>
      </c>
      <c r="CA66" s="8">
        <f t="shared" si="55"/>
        <v>39.920321744424776</v>
      </c>
      <c r="CB66" s="8">
        <f t="shared" si="55"/>
        <v>39.049432529270909</v>
      </c>
      <c r="CC66" s="8">
        <f t="shared" si="55"/>
        <v>38.197542360014708</v>
      </c>
      <c r="CD66" s="8">
        <f t="shared" si="55"/>
        <v>37.364236759431321</v>
      </c>
      <c r="CE66" s="8">
        <f t="shared" si="55"/>
        <v>36.54911029240106</v>
      </c>
      <c r="CF66" s="8">
        <f t="shared" si="55"/>
        <v>35.751766368649584</v>
      </c>
      <c r="CG66" s="8">
        <f t="shared" si="55"/>
        <v>34.971817049791554</v>
      </c>
      <c r="CH66" s="8">
        <f t="shared" si="55"/>
        <v>34.208882860583749</v>
      </c>
      <c r="CI66" s="8">
        <f t="shared" si="55"/>
        <v>33.462592604295793</v>
      </c>
      <c r="CJ66" s="8">
        <f t="shared" si="55"/>
        <v>32.732583182108741</v>
      </c>
      <c r="CK66" s="8">
        <f t="shared" si="55"/>
        <v>32.018499416453565</v>
      </c>
      <c r="CL66" s="8">
        <f t="shared" si="55"/>
        <v>31.319993878203636</v>
      </c>
      <c r="CM66" s="8">
        <f t="shared" si="55"/>
        <v>30.636726717637174</v>
      </c>
      <c r="CN66" s="8">
        <f t="shared" si="55"/>
        <v>29.968365499087305</v>
      </c>
      <c r="CO66" s="8">
        <f t="shared" si="55"/>
        <v>29.314585039199379</v>
      </c>
      <c r="CP66" s="8">
        <f t="shared" si="55"/>
        <v>28.675067248716758</v>
      </c>
      <c r="CQ66" s="8">
        <f t="shared" si="55"/>
        <v>28.049500977718282</v>
      </c>
      <c r="CR66" s="8">
        <f t="shared" si="55"/>
        <v>27.43758186423182</v>
      </c>
      <c r="CS66" s="8">
        <f t="shared" si="55"/>
        <v>26.839012186150565</v>
      </c>
      <c r="CT66" s="8">
        <f t="shared" si="55"/>
        <v>26.253500716379758</v>
      </c>
      <c r="CU66" s="8">
        <f t="shared" si="55"/>
        <v>25.680762581143593</v>
      </c>
      <c r="CV66" s="8">
        <f t="shared" si="55"/>
        <v>25.120519121383197</v>
      </c>
      <c r="CW66" s="8">
        <f t="shared" si="55"/>
        <v>24.572497757178272</v>
      </c>
      <c r="CX66" s="8">
        <f t="shared" si="55"/>
        <v>24.036431855126576</v>
      </c>
      <c r="CY66" s="8">
        <f t="shared" si="55"/>
        <v>23.512060598616497</v>
      </c>
      <c r="CZ66" s="8">
        <f t="shared" si="55"/>
        <v>22.999128860929815</v>
      </c>
      <c r="DA66" s="8">
        <f t="shared" si="55"/>
        <v>22.497387081112752</v>
      </c>
      <c r="DB66" s="8">
        <f t="shared" si="55"/>
        <v>22.006591142554981</v>
      </c>
      <c r="DC66" s="8">
        <f t="shared" si="55"/>
        <v>21.526502254217593</v>
      </c>
      <c r="DD66" s="8">
        <f t="shared" si="55"/>
        <v>21.056886834452055</v>
      </c>
      <c r="DE66" s="8">
        <f t="shared" si="55"/>
        <v>20.59751639735379</v>
      </c>
      <c r="DF66" s="8">
        <f t="shared" si="55"/>
        <v>20.148167441595046</v>
      </c>
      <c r="DG66" s="8">
        <f t="shared" si="55"/>
        <v>19.708621341682917</v>
      </c>
      <c r="DH66" s="8">
        <f t="shared" si="55"/>
        <v>19.278664241589652</v>
      </c>
      <c r="DI66" s="8">
        <f t="shared" si="55"/>
        <v>18.858086950703527</v>
      </c>
      <c r="DJ66" s="8">
        <f t="shared" si="55"/>
        <v>18.446684842049546</v>
      </c>
      <c r="DK66" s="8">
        <f t="shared" si="55"/>
        <v>18.044257752730637</v>
      </c>
      <c r="DL66" s="8">
        <f t="shared" si="55"/>
        <v>17.650609886540671</v>
      </c>
      <c r="DM66" s="8">
        <f t="shared" si="55"/>
        <v>17.26554971870214</v>
      </c>
      <c r="DN66" s="8">
        <f t="shared" si="55"/>
        <v>16.888889902681981</v>
      </c>
      <c r="DO66" s="8">
        <f t="shared" si="55"/>
        <v>16.520447179040339</v>
      </c>
      <c r="DP66" s="8">
        <f t="shared" si="55"/>
        <v>16.160042286267782</v>
      </c>
      <c r="DQ66" s="8">
        <f t="shared" si="55"/>
        <v>15.807499873567755</v>
      </c>
      <c r="DR66" s="8">
        <f t="shared" si="55"/>
        <v>15.462648415541645</v>
      </c>
      <c r="DS66" s="8">
        <f t="shared" si="55"/>
        <v>15.125320128735142</v>
      </c>
      <c r="DT66" s="8">
        <f t="shared" si="55"/>
        <v>14.795350890005126</v>
      </c>
      <c r="DU66" s="8">
        <f t="shared" si="55"/>
        <v>14.472580156667487</v>
      </c>
      <c r="DV66" s="8">
        <f t="shared" si="55"/>
        <v>14.156850888386931</v>
      </c>
      <c r="DW66" s="8">
        <f t="shared" si="55"/>
        <v>13.848009470770867</v>
      </c>
      <c r="DX66" s="8">
        <f t="shared" si="55"/>
        <v>13.545905640630089</v>
      </c>
      <c r="DY66" s="8">
        <f t="shared" si="55"/>
        <v>13.250392412869992</v>
      </c>
      <c r="DZ66" s="8">
        <f t="shared" si="55"/>
        <v>12.961326008976673</v>
      </c>
      <c r="EA66" s="8">
        <f t="shared" ref="EA66:GL66" si="56">EA65/(1+$C$53)^EA63</f>
        <v>12.678565787063194</v>
      </c>
      <c r="EB66" s="8">
        <f t="shared" si="56"/>
        <v>12.401974173441888</v>
      </c>
      <c r="EC66" s="8">
        <f t="shared" si="56"/>
        <v>12.131416595689506</v>
      </c>
      <c r="ED66" s="8">
        <f t="shared" si="56"/>
        <v>11.866761417172562</v>
      </c>
      <c r="EE66" s="8">
        <f t="shared" si="56"/>
        <v>11.607879873001066</v>
      </c>
      <c r="EF66" s="8">
        <f t="shared" si="56"/>
        <v>11.354646007379477</v>
      </c>
      <c r="EG66" s="8">
        <f t="shared" si="56"/>
        <v>11.106936612324372</v>
      </c>
      <c r="EH66" s="8">
        <f t="shared" si="56"/>
        <v>10.864631167719036</v>
      </c>
      <c r="EI66" s="8">
        <f t="shared" si="56"/>
        <v>10.627611782675816</v>
      </c>
      <c r="EJ66" s="8">
        <f t="shared" si="56"/>
        <v>10.395763138177676</v>
      </c>
      <c r="EK66" s="8">
        <f t="shared" si="56"/>
        <v>10.168972430971079</v>
      </c>
      <c r="EL66" s="8">
        <f t="shared" si="56"/>
        <v>9.9471293186828742</v>
      </c>
      <c r="EM66" s="8">
        <f t="shared" si="56"/>
        <v>9.7301258661345109</v>
      </c>
      <c r="EN66" s="8">
        <f t="shared" si="56"/>
        <v>9.5178564928274252</v>
      </c>
      <c r="EO66" s="8">
        <f t="shared" si="56"/>
        <v>9.3102179215740986</v>
      </c>
      <c r="EP66" s="8">
        <f t="shared" si="56"/>
        <v>9.1071091282497161</v>
      </c>
      <c r="EQ66" s="8">
        <f t="shared" si="56"/>
        <v>8.9084312926400955</v>
      </c>
      <c r="ER66" s="8">
        <f t="shared" si="56"/>
        <v>8.7140877503618341</v>
      </c>
      <c r="ES66" s="8">
        <f t="shared" si="56"/>
        <v>8.5239839458313931</v>
      </c>
      <c r="ET66" s="8">
        <f t="shared" si="56"/>
        <v>8.3380273862601744</v>
      </c>
      <c r="EU66" s="8">
        <f t="shared" si="56"/>
        <v>8.1561275966532527</v>
      </c>
      <c r="EV66" s="8">
        <f t="shared" si="56"/>
        <v>7.9781960757897918</v>
      </c>
      <c r="EW66" s="8">
        <f t="shared" si="56"/>
        <v>7.8041462531638386</v>
      </c>
      <c r="EX66" s="8">
        <f t="shared" si="56"/>
        <v>7.6338934468644242</v>
      </c>
      <c r="EY66" s="8">
        <f t="shared" si="56"/>
        <v>7.4673548223745945</v>
      </c>
      <c r="EZ66" s="8">
        <f t="shared" si="56"/>
        <v>7.3044493522692218</v>
      </c>
      <c r="FA66" s="8">
        <f t="shared" si="56"/>
        <v>7.1450977767920705</v>
      </c>
      <c r="FB66" s="8">
        <f t="shared" si="56"/>
        <v>6.9892225652928754</v>
      </c>
      <c r="FC66" s="8">
        <f t="shared" si="56"/>
        <v>6.8367478785057214</v>
      </c>
      <c r="FD66" s="8">
        <f t="shared" si="56"/>
        <v>6.687599531650319</v>
      </c>
      <c r="FE66" s="8">
        <f t="shared" si="56"/>
        <v>6.5417049583382783</v>
      </c>
      <c r="FF66" s="8">
        <f t="shared" si="56"/>
        <v>6.3989931752667646</v>
      </c>
      <c r="FG66" s="8">
        <f t="shared" si="56"/>
        <v>6.2593947476824141</v>
      </c>
      <c r="FH66" s="8">
        <f t="shared" si="56"/>
        <v>6.1228417555986603</v>
      </c>
      <c r="FI66" s="8">
        <f t="shared" si="56"/>
        <v>5.9892677607500513</v>
      </c>
      <c r="FJ66" s="8">
        <f t="shared" si="56"/>
        <v>5.8586077742674929</v>
      </c>
      <c r="FK66" s="8">
        <f t="shared" si="56"/>
        <v>5.7307982250586678</v>
      </c>
      <c r="FL66" s="8">
        <f t="shared" si="56"/>
        <v>5.6057769288782691</v>
      </c>
      <c r="FM66" s="8">
        <f t="shared" si="56"/>
        <v>5.4834830580729781</v>
      </c>
      <c r="FN66" s="8">
        <f t="shared" si="56"/>
        <v>5.3638571119864666</v>
      </c>
      <c r="FO66" s="8">
        <f t="shared" si="56"/>
        <v>5.2468408880100714</v>
      </c>
      <c r="FP66" s="8">
        <f t="shared" si="56"/>
        <v>5.132377453264974</v>
      </c>
      <c r="FQ66" s="8">
        <f t="shared" si="56"/>
        <v>5.0204111169021779</v>
      </c>
      <c r="FR66" s="8">
        <f t="shared" si="56"/>
        <v>4.910887403006778</v>
      </c>
      <c r="FS66" s="8">
        <f t="shared" si="56"/>
        <v>4.8037530240933402</v>
      </c>
      <c r="FT66" s="8">
        <f t="shared" si="56"/>
        <v>4.6989558551794914</v>
      </c>
      <c r="FU66" s="8">
        <f t="shared" si="56"/>
        <v>4.5964449084251262</v>
      </c>
      <c r="FV66" s="8">
        <f t="shared" si="56"/>
        <v>4.4961703083248548</v>
      </c>
      <c r="FW66" s="8">
        <f t="shared" si="56"/>
        <v>4.3980832674416739</v>
      </c>
      <c r="FX66" s="8">
        <f t="shared" si="56"/>
        <v>4.3021360626699963</v>
      </c>
      <c r="FY66" s="8">
        <f t="shared" si="56"/>
        <v>4.2082820120165323</v>
      </c>
      <c r="FZ66" s="8">
        <f t="shared" si="56"/>
        <v>4.1164754518877169</v>
      </c>
      <c r="GA66" s="8">
        <f t="shared" si="56"/>
        <v>4.026671714872613</v>
      </c>
      <c r="GB66" s="8">
        <f t="shared" si="56"/>
        <v>3.9388271080105093</v>
      </c>
      <c r="GC66" s="8">
        <f t="shared" si="56"/>
        <v>3.8528988915326186</v>
      </c>
      <c r="GD66" s="8">
        <f t="shared" si="56"/>
        <v>3.7688452580675351</v>
      </c>
      <c r="GE66" s="8">
        <f t="shared" si="56"/>
        <v>3.6866253123003601</v>
      </c>
      <c r="GF66" s="8">
        <f t="shared" si="56"/>
        <v>3.6061990510755479</v>
      </c>
      <c r="GG66" s="8">
        <f t="shared" si="56"/>
        <v>3.527527343933849</v>
      </c>
      <c r="GH66" s="8">
        <f t="shared" si="56"/>
        <v>3.4505719140738327</v>
      </c>
      <c r="GI66" s="8">
        <f t="shared" si="56"/>
        <v>3.3752953197287638</v>
      </c>
      <c r="GJ66" s="8">
        <f t="shared" si="56"/>
        <v>3.3016609359497386</v>
      </c>
      <c r="GK66" s="8">
        <f t="shared" si="56"/>
        <v>3.2296329367862557</v>
      </c>
      <c r="GL66" s="8">
        <f t="shared" si="56"/>
        <v>3.1591762778555026</v>
      </c>
      <c r="GM66" s="8">
        <f t="shared" ref="GM66:IX66" si="57">GM65/(1+$C$53)^GM63</f>
        <v>3.090256679291933</v>
      </c>
      <c r="GN66" s="8">
        <f t="shared" si="57"/>
        <v>3.0228406090687918</v>
      </c>
      <c r="GO66" s="8">
        <f t="shared" si="57"/>
        <v>2.9568952666834987</v>
      </c>
      <c r="GP66" s="8">
        <f t="shared" si="57"/>
        <v>2.8923885671989487</v>
      </c>
      <c r="GQ66" s="8">
        <f t="shared" si="57"/>
        <v>2.8292891256329571</v>
      </c>
      <c r="GR66" s="8">
        <f t="shared" si="57"/>
        <v>2.7675662416882667</v>
      </c>
      <c r="GS66" s="8">
        <f t="shared" si="57"/>
        <v>2.7071898848156715</v>
      </c>
      <c r="GT66" s="8">
        <f t="shared" si="57"/>
        <v>2.648130679603006</v>
      </c>
      <c r="GU66" s="8">
        <f t="shared" si="57"/>
        <v>2.5903598914828825</v>
      </c>
      <c r="GV66" s="8">
        <f t="shared" si="57"/>
        <v>2.5338494127522178</v>
      </c>
      <c r="GW66" s="8">
        <f t="shared" si="57"/>
        <v>2.4785717488967651</v>
      </c>
      <c r="GX66" s="8">
        <f t="shared" si="57"/>
        <v>2.4245000052139694</v>
      </c>
      <c r="GY66" s="8">
        <f t="shared" si="57"/>
        <v>2.3716078737276738</v>
      </c>
      <c r="GZ66" s="8">
        <f t="shared" si="57"/>
        <v>2.3198696203882738</v>
      </c>
      <c r="HA66" s="8">
        <f t="shared" si="57"/>
        <v>2.2692600725521173</v>
      </c>
      <c r="HB66" s="8">
        <f t="shared" si="57"/>
        <v>2.2197546067340488</v>
      </c>
      <c r="HC66" s="8">
        <f t="shared" si="57"/>
        <v>2.1713291366271408</v>
      </c>
      <c r="HD66" s="8">
        <f t="shared" si="57"/>
        <v>2.1239601013837808</v>
      </c>
      <c r="HE66" s="8">
        <f t="shared" si="57"/>
        <v>2.0776244541524163</v>
      </c>
      <c r="HF66" s="8">
        <f t="shared" si="57"/>
        <v>2.0322996508643776</v>
      </c>
      <c r="HG66" s="8">
        <f t="shared" si="57"/>
        <v>1.9879636392653242</v>
      </c>
      <c r="HH66" s="8">
        <f t="shared" si="57"/>
        <v>1.9445948481859789</v>
      </c>
      <c r="HI66" s="8">
        <f t="shared" si="57"/>
        <v>1.902172177046926</v>
      </c>
      <c r="HJ66" s="8">
        <f t="shared" si="57"/>
        <v>1.860674985592369</v>
      </c>
      <c r="HK66" s="8">
        <f t="shared" si="57"/>
        <v>1.8200830838478574</v>
      </c>
      <c r="HL66" s="8">
        <f t="shared" si="57"/>
        <v>1.7803767222970901</v>
      </c>
      <c r="HM66" s="8">
        <f t="shared" si="57"/>
        <v>1.7415365822730171</v>
      </c>
      <c r="HN66" s="8">
        <f t="shared" si="57"/>
        <v>1.7035437665585662</v>
      </c>
      <c r="HO66" s="8">
        <f t="shared" si="57"/>
        <v>1.666379790192428</v>
      </c>
      <c r="HP66" s="8">
        <f t="shared" si="57"/>
        <v>1.6300265714754065</v>
      </c>
      <c r="HQ66" s="8">
        <f t="shared" si="57"/>
        <v>1.5944664231729844</v>
      </c>
      <c r="HR66" s="8">
        <f t="shared" si="57"/>
        <v>1.5596820439098025</v>
      </c>
      <c r="HS66" s="8">
        <f t="shared" si="57"/>
        <v>1.5256565097518799</v>
      </c>
      <c r="HT66" s="8">
        <f t="shared" si="57"/>
        <v>1.4923732659724693</v>
      </c>
      <c r="HU66" s="8">
        <f t="shared" si="57"/>
        <v>1.4598161189975485</v>
      </c>
      <c r="HV66" s="8">
        <f t="shared" si="57"/>
        <v>1.4279692285270253</v>
      </c>
      <c r="HW66" s="8">
        <f t="shared" si="57"/>
        <v>1.3968170998278258</v>
      </c>
      <c r="HX66" s="8">
        <f t="shared" si="57"/>
        <v>1.3663445761951112</v>
      </c>
      <c r="HY66" s="8">
        <f t="shared" si="57"/>
        <v>1.3365368315779611</v>
      </c>
      <c r="HZ66" s="8">
        <f t="shared" si="57"/>
        <v>1.3073793633659283</v>
      </c>
      <c r="IA66" s="8">
        <f t="shared" si="57"/>
        <v>1.2788579853329689</v>
      </c>
      <c r="IB66" s="8">
        <f t="shared" si="57"/>
        <v>1.2509588207352935</v>
      </c>
      <c r="IC66" s="8">
        <f t="shared" si="57"/>
        <v>1.2236682955598015</v>
      </c>
      <c r="ID66" s="8">
        <f t="shared" si="57"/>
        <v>1.1969731319198045</v>
      </c>
      <c r="IE66" s="8">
        <f t="shared" si="57"/>
        <v>1.1708603415948247</v>
      </c>
      <c r="IF66" s="8">
        <f t="shared" si="57"/>
        <v>1.1453172197113264</v>
      </c>
      <c r="IG66" s="8">
        <f t="shared" si="57"/>
        <v>1.1203313385613107</v>
      </c>
      <c r="IH66" s="8">
        <f t="shared" si="57"/>
        <v>1.0958905415557552</v>
      </c>
      <c r="II66" s="8">
        <f t="shared" si="57"/>
        <v>1.0719829373099723</v>
      </c>
      <c r="IJ66" s="8">
        <f t="shared" si="57"/>
        <v>1.0485968938579902</v>
      </c>
      <c r="IK66" s="8">
        <f t="shared" si="57"/>
        <v>1.025721032993159</v>
      </c>
      <c r="IL66" s="8">
        <f t="shared" si="57"/>
        <v>1.003344224732214</v>
      </c>
      <c r="IM66" s="8">
        <f t="shared" si="57"/>
        <v>0.98145558190011484</v>
      </c>
      <c r="IN66" s="8">
        <f t="shared" si="57"/>
        <v>0.96004445483301537</v>
      </c>
      <c r="IO66" s="8">
        <f t="shared" si="57"/>
        <v>0.93910042619679579</v>
      </c>
      <c r="IP66" s="8">
        <f t="shared" si="57"/>
        <v>0.91861330591862778</v>
      </c>
      <c r="IQ66" s="8">
        <f t="shared" si="57"/>
        <v>0.89857312622911678</v>
      </c>
      <c r="IR66" s="8">
        <f t="shared" si="57"/>
        <v>0.87897013681259673</v>
      </c>
      <c r="IS66" s="8">
        <f t="shared" si="57"/>
        <v>0.85979480006323017</v>
      </c>
      <c r="IT66" s="8">
        <f t="shared" si="57"/>
        <v>0.84103778644459581</v>
      </c>
      <c r="IU66" s="8">
        <f t="shared" si="57"/>
        <v>0.82268996995051225</v>
      </c>
      <c r="IV66" s="8">
        <f t="shared" si="57"/>
        <v>0.80474242366488602</v>
      </c>
      <c r="IW66" s="8">
        <f t="shared" si="57"/>
        <v>0.78718641541842438</v>
      </c>
      <c r="IX66" s="8">
        <f t="shared" si="57"/>
        <v>0.77001340354009984</v>
      </c>
      <c r="IY66" s="8">
        <f t="shared" ref="IY66:LJ66" si="58">IY65/(1+$C$53)^IY63</f>
        <v>0.75321503270130152</v>
      </c>
      <c r="IZ66" s="8">
        <f t="shared" si="58"/>
        <v>0.7367831298506452</v>
      </c>
      <c r="JA66" s="8">
        <f t="shared" si="58"/>
        <v>0.72070970023747216</v>
      </c>
      <c r="JB66" s="8">
        <f t="shared" si="58"/>
        <v>0.70498692352209535</v>
      </c>
      <c r="JC66" s="8">
        <f t="shared" si="58"/>
        <v>0.68960714997090555</v>
      </c>
      <c r="JD66" s="8">
        <f t="shared" si="58"/>
        <v>0.67456289673448133</v>
      </c>
      <c r="JE66" s="8">
        <f t="shared" si="58"/>
        <v>0.65984684420689743</v>
      </c>
      <c r="JF66" s="8">
        <f t="shared" si="58"/>
        <v>0.64545183246445437</v>
      </c>
      <c r="JG66" s="8">
        <f t="shared" si="58"/>
        <v>0.63137085778210222</v>
      </c>
      <c r="JH66" s="8">
        <f t="shared" si="58"/>
        <v>0.61759706922585977</v>
      </c>
      <c r="JI66" s="8">
        <f t="shared" si="58"/>
        <v>0.60412376531957179</v>
      </c>
      <c r="JJ66" s="8">
        <f t="shared" si="58"/>
        <v>0.59094439078438432</v>
      </c>
      <c r="JK66" s="8">
        <f t="shared" si="58"/>
        <v>0.57805253334935081</v>
      </c>
      <c r="JL66" s="8">
        <f t="shared" si="58"/>
        <v>0.56544192063161569</v>
      </c>
      <c r="JM66" s="8">
        <f t="shared" si="58"/>
        <v>0.55310641708466024</v>
      </c>
      <c r="JN66" s="8">
        <f t="shared" si="58"/>
        <v>0.54104002101312298</v>
      </c>
      <c r="JO66" s="8">
        <f t="shared" si="58"/>
        <v>0.52923686165274642</v>
      </c>
      <c r="JP66" s="8">
        <f t="shared" si="58"/>
        <v>0.51769119631402405</v>
      </c>
      <c r="JQ66" s="8">
        <f t="shared" si="58"/>
        <v>0.50639740758816154</v>
      </c>
      <c r="JR66" s="8">
        <f t="shared" si="58"/>
        <v>0.49535000061399315</v>
      </c>
      <c r="JS66" s="8">
        <f t="shared" si="58"/>
        <v>0.48454360040452005</v>
      </c>
      <c r="JT66" s="8">
        <f t="shared" si="58"/>
        <v>0.47397294923177352</v>
      </c>
      <c r="JU66" s="8">
        <f t="shared" si="58"/>
        <v>0.46363290406872903</v>
      </c>
      <c r="JV66" s="8">
        <f t="shared" si="58"/>
        <v>0.45351843408702575</v>
      </c>
      <c r="JW66" s="8">
        <f t="shared" si="58"/>
        <v>0.44362461820927629</v>
      </c>
      <c r="JX66" s="8">
        <f t="shared" si="58"/>
        <v>0.43394664271477351</v>
      </c>
      <c r="JY66" s="8">
        <f t="shared" si="58"/>
        <v>0.4244797988974312</v>
      </c>
      <c r="JZ66" s="8">
        <f t="shared" si="58"/>
        <v>0.41521948077481774</v>
      </c>
      <c r="KA66" s="8">
        <f t="shared" si="58"/>
        <v>0.40616118284716951</v>
      </c>
      <c r="KB66" s="8">
        <f t="shared" si="58"/>
        <v>0.39730049790529182</v>
      </c>
      <c r="KC66" s="8">
        <f t="shared" si="58"/>
        <v>0.38863311488628349</v>
      </c>
      <c r="KD66" s="8">
        <f t="shared" si="58"/>
        <v>0.38015481677603874</v>
      </c>
      <c r="KE66" s="8">
        <f t="shared" si="58"/>
        <v>0.3718614785575089</v>
      </c>
      <c r="KF66" s="8">
        <f t="shared" si="58"/>
        <v>0.36374906520372291</v>
      </c>
      <c r="KG66" s="8">
        <f t="shared" si="58"/>
        <v>0.35581362971459229</v>
      </c>
      <c r="KH66" s="8">
        <f t="shared" si="58"/>
        <v>0.34805131119654414</v>
      </c>
      <c r="KI66" s="8">
        <f t="shared" si="58"/>
        <v>0.34045833298404848</v>
      </c>
      <c r="KJ66" s="8">
        <f t="shared" si="58"/>
        <v>0.33303100080212589</v>
      </c>
      <c r="KK66" s="8">
        <f t="shared" si="58"/>
        <v>0.32576570096894081</v>
      </c>
      <c r="KL66" s="8">
        <f t="shared" si="58"/>
        <v>0.31865889863760649</v>
      </c>
      <c r="KM66" s="8">
        <f t="shared" si="58"/>
        <v>0.31170713607634765</v>
      </c>
      <c r="KN66" s="8">
        <f t="shared" si="58"/>
        <v>0.30490703098618011</v>
      </c>
      <c r="KO66" s="8">
        <f t="shared" si="58"/>
        <v>0.29825527485529335</v>
      </c>
      <c r="KP66" s="8">
        <f t="shared" si="58"/>
        <v>0.29174863134933254</v>
      </c>
      <c r="KQ66" s="8">
        <f t="shared" si="58"/>
        <v>0.28538393473679785</v>
      </c>
      <c r="KR66" s="8">
        <f t="shared" si="58"/>
        <v>0.27915808834879469</v>
      </c>
      <c r="KS66" s="8">
        <f t="shared" si="58"/>
        <v>0.27306806307238557</v>
      </c>
      <c r="KT66" s="8">
        <f t="shared" si="58"/>
        <v>0.26711089587681031</v>
      </c>
      <c r="KU66" s="8">
        <f t="shared" si="58"/>
        <v>0.26128368837185856</v>
      </c>
      <c r="KV66" s="8">
        <f t="shared" si="58"/>
        <v>0.25558360539769132</v>
      </c>
      <c r="KW66" s="8">
        <f t="shared" si="58"/>
        <v>0.25000787364542715</v>
      </c>
      <c r="KX66" s="8">
        <f t="shared" si="58"/>
        <v>0.24455378030782118</v>
      </c>
      <c r="KY66" s="8">
        <f t="shared" si="58"/>
        <v>0.23921867175938041</v>
      </c>
      <c r="KZ66" s="8">
        <f t="shared" si="58"/>
        <v>0.23399995226527273</v>
      </c>
      <c r="LA66" s="8">
        <f t="shared" si="58"/>
        <v>0.22889508271840336</v>
      </c>
      <c r="LB66" s="8">
        <f t="shared" si="58"/>
        <v>0.22390157940404065</v>
      </c>
      <c r="LC66" s="8">
        <f t="shared" si="58"/>
        <v>0.21901701279139485</v>
      </c>
      <c r="LD66" s="8">
        <f t="shared" si="58"/>
        <v>0.21423900635155746</v>
      </c>
      <c r="LE66" s="8">
        <f t="shared" si="58"/>
        <v>0.20956523540122921</v>
      </c>
      <c r="LF66" s="8">
        <f t="shared" si="58"/>
        <v>0.20499342597167214</v>
      </c>
      <c r="LG66" s="8">
        <f t="shared" si="58"/>
        <v>0.20052135370233717</v>
      </c>
      <c r="LH66" s="8">
        <f t="shared" si="58"/>
        <v>0.19614684275862695</v>
      </c>
      <c r="LI66" s="8">
        <f t="shared" si="58"/>
        <v>0.19186776477326919</v>
      </c>
      <c r="LJ66" s="8">
        <f t="shared" si="58"/>
        <v>0.18768203781078407</v>
      </c>
      <c r="LK66" s="8">
        <f t="shared" ref="LK66:NV66" si="59">LK65/(1+$C$53)^LK63</f>
        <v>0.18358762535454329</v>
      </c>
      <c r="LL66" s="8">
        <f t="shared" si="59"/>
        <v>0.17958253531592638</v>
      </c>
      <c r="LM66" s="8">
        <f t="shared" si="59"/>
        <v>0.17566481906509301</v>
      </c>
      <c r="LN66" s="8">
        <f t="shared" si="59"/>
        <v>0.17183257048290043</v>
      </c>
      <c r="LO66" s="8">
        <f t="shared" si="59"/>
        <v>0.16808392503350286</v>
      </c>
      <c r="LP66" s="8">
        <f t="shared" si="59"/>
        <v>0.16441705885718372</v>
      </c>
      <c r="LQ66" s="8">
        <f t="shared" si="59"/>
        <v>0.16083018788297779</v>
      </c>
      <c r="LR66" s="8">
        <f t="shared" si="59"/>
        <v>0.15732156696065228</v>
      </c>
      <c r="LS66" s="8">
        <f t="shared" si="59"/>
        <v>0.15388948901162441</v>
      </c>
      <c r="LT66" s="8">
        <f t="shared" si="59"/>
        <v>0.15053228419840214</v>
      </c>
      <c r="LU66" s="8">
        <f t="shared" si="59"/>
        <v>0.1472483191121445</v>
      </c>
      <c r="LV66" s="8">
        <f t="shared" si="59"/>
        <v>0.144035995977945</v>
      </c>
      <c r="LW66" s="8">
        <f t="shared" si="59"/>
        <v>0.14089375187745359</v>
      </c>
      <c r="LX66" s="8">
        <f t="shared" si="59"/>
        <v>0.13782005798845642</v>
      </c>
      <c r="LY66" s="8">
        <f t="shared" si="59"/>
        <v>0.13481341884104556</v>
      </c>
      <c r="LZ66" s="8">
        <f t="shared" si="59"/>
        <v>0.13187237159001519</v>
      </c>
      <c r="MA66" s="8">
        <f t="shared" si="59"/>
        <v>0.12899548530313182</v>
      </c>
      <c r="MB66" s="8">
        <f t="shared" si="59"/>
        <v>0.12618136026493057</v>
      </c>
      <c r="MC66" s="8">
        <f t="shared" si="59"/>
        <v>0.12342862729569992</v>
      </c>
      <c r="MD66" s="8">
        <f t="shared" si="59"/>
        <v>0.12073594708532355</v>
      </c>
      <c r="ME66" s="8">
        <f t="shared" si="59"/>
        <v>0.1181020095416543</v>
      </c>
      <c r="MF66" s="8">
        <f t="shared" si="59"/>
        <v>0.11552553315310439</v>
      </c>
      <c r="MG66" s="8">
        <f t="shared" si="59"/>
        <v>0.11300526436514081</v>
      </c>
      <c r="MH66" s="8">
        <f t="shared" si="59"/>
        <v>0.11053997697038284</v>
      </c>
      <c r="MI66" s="8">
        <f t="shared" si="59"/>
        <v>0.10812847151200541</v>
      </c>
      <c r="MJ66" s="8">
        <f t="shared" si="59"/>
        <v>0.10576957470015723</v>
      </c>
      <c r="MK66" s="8">
        <f t="shared" si="59"/>
        <v>0.10346213884111029</v>
      </c>
      <c r="ML66" s="8">
        <f t="shared" si="59"/>
        <v>0.10120504127886283</v>
      </c>
      <c r="MM66" s="8">
        <f t="shared" si="59"/>
        <v>9.8997183848924364E-2</v>
      </c>
      <c r="MN66" s="8">
        <f t="shared" si="59"/>
        <v>9.6837492344016243E-2</v>
      </c>
      <c r="MO66" s="8">
        <f t="shared" si="59"/>
        <v>9.4724915991428946E-2</v>
      </c>
      <c r="MP66" s="8">
        <f t="shared" si="59"/>
        <v>9.2658426941780614E-2</v>
      </c>
      <c r="MQ66" s="8">
        <f t="shared" si="59"/>
        <v>9.0637019768929128E-2</v>
      </c>
      <c r="MR66" s="8">
        <f t="shared" si="59"/>
        <v>8.8659710980793643E-2</v>
      </c>
      <c r="MS66" s="8">
        <f t="shared" si="59"/>
        <v>8.6725538540847913E-2</v>
      </c>
      <c r="MT66" s="8">
        <f t="shared" si="59"/>
        <v>8.4833561400052895E-2</v>
      </c>
      <c r="MU66" s="8">
        <f t="shared" si="59"/>
        <v>8.2982859038999948E-2</v>
      </c>
      <c r="MV66" s="8">
        <f t="shared" si="59"/>
        <v>8.1172531020043265E-2</v>
      </c>
      <c r="MW66" s="8">
        <f t="shared" si="59"/>
        <v>7.9401696549202108E-2</v>
      </c>
      <c r="MX66" s="8">
        <f t="shared" si="59"/>
        <v>7.7669494047620843E-2</v>
      </c>
      <c r="MY66" s="8">
        <f t="shared" si="59"/>
        <v>7.5975080732378061E-2</v>
      </c>
      <c r="MZ66" s="8">
        <f t="shared" si="59"/>
        <v>7.4317632206439943E-2</v>
      </c>
      <c r="NA66" s="8">
        <f t="shared" si="59"/>
        <v>7.2696342057559843E-2</v>
      </c>
      <c r="NB66" s="8">
        <f t="shared" si="59"/>
        <v>7.1110421465927665E-2</v>
      </c>
      <c r="NC66" s="8">
        <f t="shared" si="59"/>
        <v>6.9559098820378806E-2</v>
      </c>
      <c r="ND66" s="8">
        <f t="shared" si="59"/>
        <v>6.8041619342975798E-2</v>
      </c>
      <c r="NE66" s="8">
        <f t="shared" si="59"/>
        <v>6.6557244721779846E-2</v>
      </c>
      <c r="NF66" s="8">
        <f t="shared" si="59"/>
        <v>6.5105252751633702E-2</v>
      </c>
      <c r="NG66" s="8">
        <f t="shared" si="59"/>
        <v>6.3684936982781395E-2</v>
      </c>
      <c r="NH66" s="8">
        <f t="shared" si="59"/>
        <v>6.2295606377153097E-2</v>
      </c>
      <c r="NI66" s="8">
        <f t="shared" si="59"/>
        <v>6.093658497214878E-2</v>
      </c>
      <c r="NJ66" s="8">
        <f t="shared" si="59"/>
        <v>5.9607211551756356E-2</v>
      </c>
      <c r="NK66" s="8">
        <f t="shared" si="59"/>
        <v>5.8306839324844914E-2</v>
      </c>
      <c r="NL66" s="8">
        <f t="shared" si="59"/>
        <v>5.7034835610475836E-2</v>
      </c>
      <c r="NM66" s="8">
        <f t="shared" si="59"/>
        <v>5.5790581530079472E-2</v>
      </c>
      <c r="NN66" s="8">
        <f t="shared" si="59"/>
        <v>5.4573471706346785E-2</v>
      </c>
      <c r="NO66" s="8">
        <f t="shared" si="59"/>
        <v>5.3382913968690285E-2</v>
      </c>
      <c r="NP66" s="8">
        <f t="shared" si="59"/>
        <v>5.2218329065130187E-2</v>
      </c>
      <c r="NQ66" s="8">
        <f t="shared" si="59"/>
        <v>5.1079150380466197E-2</v>
      </c>
      <c r="NR66" s="8">
        <f t="shared" si="59"/>
        <v>4.9964823660597429E-2</v>
      </c>
      <c r="NS66" s="8">
        <f t="shared" si="59"/>
        <v>4.8874806742856623E-2</v>
      </c>
      <c r="NT66" s="8">
        <f t="shared" si="59"/>
        <v>4.7808569292227168E-2</v>
      </c>
      <c r="NU66" s="8">
        <f t="shared" si="59"/>
        <v>4.6765592543314784E-2</v>
      </c>
      <c r="NV66" s="8">
        <f t="shared" si="59"/>
        <v>4.5745369047948264E-2</v>
      </c>
      <c r="NW66" s="8">
        <f t="shared" ref="NW66:QH66" si="60">NW65/(1+$C$53)^NW63</f>
        <v>4.4747402428286558E-2</v>
      </c>
      <c r="NX66" s="8">
        <f t="shared" si="60"/>
        <v>4.377120713531181E-2</v>
      </c>
      <c r="NY66" s="8">
        <f t="shared" si="60"/>
        <v>4.2816308212591268E-2</v>
      </c>
      <c r="NZ66" s="8">
        <f t="shared" si="60"/>
        <v>4.1882241065192657E-2</v>
      </c>
      <c r="OA66" s="8">
        <f t="shared" si="60"/>
        <v>4.0968551233641015E-2</v>
      </c>
      <c r="OB66" s="8">
        <f t="shared" si="60"/>
        <v>4.0074794172806724E-2</v>
      </c>
      <c r="OC66" s="8">
        <f t="shared" si="60"/>
        <v>3.9200535035617219E-2</v>
      </c>
      <c r="OD66" s="8">
        <f t="shared" si="60"/>
        <v>3.8345348461487266E-2</v>
      </c>
      <c r="OE66" s="8">
        <f t="shared" si="60"/>
        <v>3.7508818369364698E-2</v>
      </c>
      <c r="OF66" s="8">
        <f t="shared" si="60"/>
        <v>3.6690537755291061E-2</v>
      </c>
      <c r="OG66" s="8">
        <f t="shared" si="60"/>
        <v>3.5890108494378584E-2</v>
      </c>
      <c r="OH66" s="8">
        <f t="shared" si="60"/>
        <v>3.5107141147107092E-2</v>
      </c>
      <c r="OI66" s="8">
        <f t="shared" si="60"/>
        <v>3.4341254769846868E-2</v>
      </c>
      <c r="OJ66" s="8">
        <f t="shared" si="60"/>
        <v>3.3592076729514864E-2</v>
      </c>
      <c r="OK66" s="8">
        <f t="shared" si="60"/>
        <v>3.2859242522274519E-2</v>
      </c>
      <c r="OL66" s="8">
        <f t="shared" si="60"/>
        <v>3.2142395596190539E-2</v>
      </c>
      <c r="OM66" s="8">
        <f t="shared" si="60"/>
        <v>3.1441187177752856E-2</v>
      </c>
      <c r="ON66" s="8">
        <f t="shared" si="60"/>
        <v>3.0755276102184859E-2</v>
      </c>
      <c r="OO66" s="8">
        <f t="shared" si="60"/>
        <v>3.0084328647453668E-2</v>
      </c>
      <c r="OP66" s="8">
        <f t="shared" si="60"/>
        <v>2.9428018371901565E-2</v>
      </c>
      <c r="OQ66" s="8">
        <f t="shared" si="60"/>
        <v>2.8786025955419646E-2</v>
      </c>
      <c r="OR66" s="8">
        <f t="shared" si="60"/>
        <v>2.815803904408631E-2</v>
      </c>
      <c r="OS66" s="8">
        <f t="shared" si="60"/>
        <v>2.7543752098195137E-2</v>
      </c>
      <c r="OT66" s="8">
        <f t="shared" si="60"/>
        <v>2.6942866243598037E-2</v>
      </c>
      <c r="OU66" s="8">
        <f t="shared" si="60"/>
        <v>2.6355089126291625E-2</v>
      </c>
      <c r="OV66" s="8">
        <f t="shared" si="60"/>
        <v>2.5780134770175701E-2</v>
      </c>
      <c r="OW66" s="8">
        <f t="shared" si="60"/>
        <v>2.5217723437914966E-2</v>
      </c>
      <c r="OX66" s="8">
        <f t="shared" si="60"/>
        <v>2.4667581494836055E-2</v>
      </c>
      <c r="OY66" s="8">
        <f t="shared" si="60"/>
        <v>2.4129441275793806E-2</v>
      </c>
      <c r="OZ66" s="8">
        <f t="shared" si="60"/>
        <v>2.3603040954941881E-2</v>
      </c>
      <c r="PA66" s="8">
        <f t="shared" si="60"/>
        <v>2.3088124418344468E-2</v>
      </c>
      <c r="PB66" s="8">
        <f t="shared" si="60"/>
        <v>2.2584441139367011E-2</v>
      </c>
      <c r="PC66" s="8">
        <f t="shared" si="60"/>
        <v>2.2091746056785447E-2</v>
      </c>
      <c r="PD66" s="8">
        <f t="shared" si="60"/>
        <v>2.1609799455554475E-2</v>
      </c>
      <c r="PE66" s="8">
        <f t="shared" si="60"/>
        <v>2.1138366850177028E-2</v>
      </c>
      <c r="PF66" s="8">
        <f t="shared" si="60"/>
        <v>2.0677218870618068E-2</v>
      </c>
      <c r="PG66" s="8">
        <f t="shared" si="60"/>
        <v>2.0226131150707288E-2</v>
      </c>
      <c r="PH66" s="8">
        <f t="shared" si="60"/>
        <v>1.9784884218976364E-2</v>
      </c>
      <c r="PI66" s="8">
        <f t="shared" si="60"/>
        <v>1.9353263391877682E-2</v>
      </c>
      <c r="PJ66" s="8">
        <f t="shared" si="60"/>
        <v>1.8931058669332521E-2</v>
      </c>
      <c r="PK66" s="8">
        <f t="shared" si="60"/>
        <v>1.8518064632558021E-2</v>
      </c>
      <c r="PL66" s="8">
        <f t="shared" si="60"/>
        <v>1.811408034412304E-2</v>
      </c>
      <c r="PM66" s="8">
        <f t="shared" si="60"/>
        <v>1.7718909250184385E-2</v>
      </c>
      <c r="PN66" s="8">
        <f t="shared" si="60"/>
        <v>1.7332359084855854E-2</v>
      </c>
      <c r="PO66" s="8">
        <f t="shared" si="60"/>
        <v>1.6954241776663489E-2</v>
      </c>
      <c r="PP66" s="8">
        <f t="shared" si="60"/>
        <v>1.6584373357041608E-2</v>
      </c>
      <c r="PQ66" s="8">
        <f t="shared" si="60"/>
        <v>1.6222573870825052E-2</v>
      </c>
      <c r="PR66" s="8">
        <f t="shared" si="60"/>
        <v>1.5868667288694065E-2</v>
      </c>
      <c r="PS66" s="8">
        <f t="shared" si="60"/>
        <v>1.5522481421529342E-2</v>
      </c>
      <c r="PT66" s="8">
        <f t="shared" si="60"/>
        <v>1.5183847836635352E-2</v>
      </c>
      <c r="PU66" s="8">
        <f t="shared" si="60"/>
        <v>1.4852601775791421E-2</v>
      </c>
      <c r="PV66" s="8">
        <f t="shared" si="60"/>
        <v>1.4528582075090526E-2</v>
      </c>
      <c r="PW66" s="8">
        <f t="shared" si="60"/>
        <v>1.4211631086526887E-2</v>
      </c>
      <c r="PX66" s="8">
        <f t="shared" si="60"/>
        <v>1.3901594601294143E-2</v>
      </c>
      <c r="PY66" s="8">
        <f t="shared" si="60"/>
        <v>1.3598321774756896E-2</v>
      </c>
      <c r="PZ66" s="8">
        <f t="shared" si="60"/>
        <v>1.3301665053058961E-2</v>
      </c>
      <c r="QA66" s="8">
        <f t="shared" si="60"/>
        <v>1.3011480101332814E-2</v>
      </c>
      <c r="QB66" s="8">
        <f t="shared" si="60"/>
        <v>1.272762573347511E-2</v>
      </c>
      <c r="QC66" s="8">
        <f t="shared" si="60"/>
        <v>1.244996384345424E-2</v>
      </c>
      <c r="QD66" s="8">
        <f t="shared" si="60"/>
        <v>1.2178359338116449E-2</v>
      </c>
      <c r="QE66" s="8">
        <f t="shared" si="60"/>
        <v>1.1912680071457855E-2</v>
      </c>
      <c r="QF66" s="8">
        <f t="shared" si="60"/>
        <v>1.1652796780330325E-2</v>
      </c>
      <c r="QG66" s="8">
        <f t="shared" si="60"/>
        <v>1.1398583021550021E-2</v>
      </c>
      <c r="QH66" s="8">
        <f t="shared" si="60"/>
        <v>1.1149915110377931E-2</v>
      </c>
      <c r="QI66" s="8">
        <f t="shared" ref="QI66:ST66" si="61">QI65/(1+$C$53)^QI63</f>
        <v>1.0906672060342508E-2</v>
      </c>
      <c r="QJ66" s="8">
        <f t="shared" si="61"/>
        <v>1.0668735524375115E-2</v>
      </c>
      <c r="QK66" s="8">
        <f t="shared" si="61"/>
        <v>1.0435989737229629E-2</v>
      </c>
      <c r="QL66" s="8">
        <f t="shared" si="61"/>
        <v>1.0208321459158225E-2</v>
      </c>
      <c r="QM66" s="8">
        <f t="shared" si="61"/>
        <v>9.9856199208158795E-3</v>
      </c>
      <c r="QN66" s="8">
        <f t="shared" si="61"/>
        <v>9.7677767693668642E-3</v>
      </c>
      <c r="QO66" s="8">
        <f t="shared" si="61"/>
        <v>9.5546860157669118E-3</v>
      </c>
      <c r="QP66" s="8">
        <f t="shared" si="61"/>
        <v>9.3462439831954944E-3</v>
      </c>
      <c r="QQ66" s="8">
        <f t="shared" si="61"/>
        <v>9.142349256613079E-3</v>
      </c>
      <c r="QR66" s="8">
        <f t="shared" si="61"/>
        <v>8.9429026334188061E-3</v>
      </c>
      <c r="QS66" s="8">
        <f t="shared" si="61"/>
        <v>8.7478070751846569E-3</v>
      </c>
      <c r="QT66" s="8">
        <f t="shared" si="61"/>
        <v>8.5569676604424875E-3</v>
      </c>
      <c r="QU66" s="8">
        <f t="shared" si="61"/>
        <v>8.3702915385011484E-3</v>
      </c>
      <c r="QV66" s="8">
        <f t="shared" si="61"/>
        <v>8.1876878842710235E-3</v>
      </c>
      <c r="QW66" s="8">
        <f t="shared" si="61"/>
        <v>8.009067854074162E-3</v>
      </c>
      <c r="QX66" s="8">
        <f t="shared" si="61"/>
        <v>7.8343445424184192E-3</v>
      </c>
      <c r="QY66" s="8">
        <f t="shared" si="61"/>
        <v>7.6634329397145999E-3</v>
      </c>
      <c r="QZ66" s="8">
        <f t="shared" si="61"/>
        <v>7.4962498909160423E-3</v>
      </c>
      <c r="RA66" s="8">
        <f t="shared" si="61"/>
        <v>7.3327140550604889E-3</v>
      </c>
      <c r="RB66" s="8">
        <f t="shared" si="61"/>
        <v>7.1727458656946014E-3</v>
      </c>
      <c r="RC66" s="8">
        <f t="shared" si="61"/>
        <v>7.0162674921618205E-3</v>
      </c>
      <c r="RD66" s="8">
        <f t="shared" si="61"/>
        <v>6.8632028017347746E-3</v>
      </c>
      <c r="RE66" s="8">
        <f t="shared" si="61"/>
        <v>6.713477322573793E-3</v>
      </c>
      <c r="RF66" s="8">
        <f t="shared" si="61"/>
        <v>6.5670182074934868E-3</v>
      </c>
      <c r="RG66" s="8">
        <f t="shared" si="61"/>
        <v>6.4237541985198128E-3</v>
      </c>
      <c r="RH66" s="8">
        <f t="shared" si="61"/>
        <v>6.2836155922203389E-3</v>
      </c>
      <c r="RI66" s="8">
        <f t="shared" si="61"/>
        <v>6.1465342057908439E-3</v>
      </c>
      <c r="RJ66" s="8">
        <f t="shared" si="61"/>
        <v>6.0124433438817643E-3</v>
      </c>
      <c r="RK66" s="8">
        <f t="shared" si="61"/>
        <v>5.8812777661483755E-3</v>
      </c>
      <c r="RL66" s="8">
        <f t="shared" si="61"/>
        <v>5.7529736555088327E-3</v>
      </c>
      <c r="RM66" s="8">
        <f t="shared" si="61"/>
        <v>5.6274685870947331E-3</v>
      </c>
      <c r="RN66" s="8">
        <f t="shared" si="61"/>
        <v>5.5047014978790148E-3</v>
      </c>
      <c r="RO66" s="8">
        <f t="shared" si="61"/>
        <v>5.3846126569664617E-3</v>
      </c>
      <c r="RP66" s="8">
        <f t="shared" si="61"/>
        <v>5.2671436365323279E-3</v>
      </c>
      <c r="RQ66" s="8">
        <f t="shared" si="61"/>
        <v>5.1522372833949564E-3</v>
      </c>
      <c r="RR66" s="8">
        <f t="shared" si="61"/>
        <v>5.0398376912085801E-3</v>
      </c>
      <c r="RS66" s="8">
        <f t="shared" si="61"/>
        <v>4.9298901732627229E-3</v>
      </c>
      <c r="RT66" s="8">
        <f t="shared" si="61"/>
        <v>4.8223412358750347E-3</v>
      </c>
      <c r="RU66" s="8">
        <f t="shared" si="61"/>
        <v>4.7171385523645543E-3</v>
      </c>
      <c r="RV66" s="8">
        <f t="shared" si="61"/>
        <v>4.6142309375927721E-3</v>
      </c>
      <c r="RW66" s="8">
        <f t="shared" si="61"/>
        <v>4.5135683230601116E-3</v>
      </c>
      <c r="RX66" s="8">
        <f t="shared" si="61"/>
        <v>4.4151017325456668E-3</v>
      </c>
      <c r="RY66" s="8">
        <f t="shared" si="61"/>
        <v>4.3187832582784053E-3</v>
      </c>
      <c r="RZ66" s="8">
        <f t="shared" si="61"/>
        <v>4.2245660376281982E-3</v>
      </c>
      <c r="SA66" s="8">
        <f t="shared" si="61"/>
        <v>4.132404230305353E-3</v>
      </c>
      <c r="SB66" s="8">
        <f t="shared" si="61"/>
        <v>4.0422529960575538E-3</v>
      </c>
      <c r="SC66" s="8">
        <f t="shared" si="61"/>
        <v>3.9540684728533665E-3</v>
      </c>
      <c r="SD66" s="8">
        <f t="shared" si="61"/>
        <v>3.8678077555416661E-3</v>
      </c>
      <c r="SE66" s="8">
        <f t="shared" si="61"/>
        <v>3.7834288749766533E-3</v>
      </c>
      <c r="SF66" s="8">
        <f t="shared" si="61"/>
        <v>3.7008907775982402E-3</v>
      </c>
      <c r="SG66" s="8">
        <f t="shared" si="61"/>
        <v>3.6201533054579312E-3</v>
      </c>
      <c r="SH66" s="8">
        <f t="shared" si="61"/>
        <v>3.5411771766804302E-3</v>
      </c>
      <c r="SI66" s="8">
        <f t="shared" si="61"/>
        <v>3.4639239663515164E-3</v>
      </c>
      <c r="SJ66" s="8">
        <f t="shared" si="61"/>
        <v>3.3883560878228357E-3</v>
      </c>
      <c r="SK66" s="8">
        <f t="shared" si="61"/>
        <v>3.3144367744245683E-3</v>
      </c>
      <c r="SL66" s="8">
        <f t="shared" si="61"/>
        <v>3.2421300615770232E-3</v>
      </c>
      <c r="SM66" s="8">
        <f t="shared" si="61"/>
        <v>3.1714007692925017E-3</v>
      </c>
      <c r="SN66" s="8">
        <f t="shared" si="61"/>
        <v>3.102214485058877E-3</v>
      </c>
      <c r="SO66" s="8">
        <f t="shared" si="61"/>
        <v>3.0345375470965923E-3</v>
      </c>
      <c r="SP66" s="8">
        <f t="shared" si="61"/>
        <v>2.968337027980912E-3</v>
      </c>
      <c r="SQ66" s="8">
        <f t="shared" si="61"/>
        <v>2.9035807186214698E-3</v>
      </c>
      <c r="SR66" s="8">
        <f t="shared" si="61"/>
        <v>2.8402371125913085E-3</v>
      </c>
      <c r="SS66" s="8">
        <f t="shared" si="61"/>
        <v>2.7782753907977971E-3</v>
      </c>
      <c r="ST66" s="8">
        <f t="shared" si="61"/>
        <v>2.7176654064879607E-3</v>
      </c>
      <c r="SU66" s="8">
        <f t="shared" ref="SU66:VF66" si="62">SU65/(1+$C$53)^SU63</f>
        <v>2.658377670580931E-3</v>
      </c>
      <c r="SV66" s="8">
        <f t="shared" si="62"/>
        <v>2.6003833373203751E-3</v>
      </c>
      <c r="SW66" s="8">
        <f t="shared" si="62"/>
        <v>2.5436541902399312E-3</v>
      </c>
      <c r="SX66" s="8">
        <f t="shared" si="62"/>
        <v>2.4881626284348141E-3</v>
      </c>
      <c r="SY66" s="8">
        <f t="shared" si="62"/>
        <v>2.4338816531329203E-3</v>
      </c>
      <c r="SZ66" s="8">
        <f t="shared" si="62"/>
        <v>2.3807848545588871E-3</v>
      </c>
      <c r="TA66" s="8">
        <f t="shared" si="62"/>
        <v>2.3288463990847261E-3</v>
      </c>
      <c r="TB66" s="8">
        <f t="shared" si="62"/>
        <v>2.2780410166607715E-3</v>
      </c>
      <c r="TC66" s="8">
        <f t="shared" si="62"/>
        <v>2.2283439885208349E-3</v>
      </c>
      <c r="TD66" s="8">
        <f t="shared" si="62"/>
        <v>2.1797311351555745E-3</v>
      </c>
      <c r="TE66" s="8">
        <f t="shared" si="62"/>
        <v>2.1321788045482394E-3</v>
      </c>
      <c r="TF66" s="8">
        <f t="shared" si="62"/>
        <v>2.0856638606670556E-3</v>
      </c>
      <c r="TG66" s="8">
        <f t="shared" si="62"/>
        <v>2.04016367220866E-3</v>
      </c>
      <c r="TH66" s="8">
        <f t="shared" si="62"/>
        <v>1.9956561015871039E-3</v>
      </c>
      <c r="TI66" s="8">
        <f t="shared" si="62"/>
        <v>1.9521194941630694E-3</v>
      </c>
      <c r="TJ66" s="8">
        <f t="shared" si="62"/>
        <v>1.9095326677080525E-3</v>
      </c>
      <c r="TK66" s="8">
        <f t="shared" si="62"/>
        <v>1.8678749020984056E-3</v>
      </c>
      <c r="TL66" s="8">
        <f t="shared" si="62"/>
        <v>1.8271259292341963E-3</v>
      </c>
      <c r="TM66" s="8">
        <f t="shared" si="62"/>
        <v>1.7872659231780005E-3</v>
      </c>
      <c r="TN66" s="8">
        <f t="shared" si="62"/>
        <v>1.748275490508827E-3</v>
      </c>
      <c r="TO66" s="8">
        <f t="shared" si="62"/>
        <v>1.7101356608864723E-3</v>
      </c>
      <c r="TP66" s="8">
        <f t="shared" si="62"/>
        <v>1.6728278778217211E-3</v>
      </c>
      <c r="TQ66" s="8">
        <f t="shared" si="62"/>
        <v>1.636333989647909E-3</v>
      </c>
      <c r="TR66" s="8">
        <f t="shared" si="62"/>
        <v>1.6006362406894327E-3</v>
      </c>
      <c r="TS66" s="8">
        <f t="shared" si="62"/>
        <v>1.5657172626229415E-3</v>
      </c>
      <c r="TT66" s="8">
        <f t="shared" si="62"/>
        <v>1.5315600660269751E-3</v>
      </c>
      <c r="TU66" s="8">
        <f t="shared" si="62"/>
        <v>1.4981480321159632E-3</v>
      </c>
      <c r="TV66" s="8">
        <f t="shared" si="62"/>
        <v>1.4654649046545467E-3</v>
      </c>
      <c r="TW66" s="8">
        <f t="shared" si="62"/>
        <v>1.4334947820482987E-3</v>
      </c>
      <c r="TX66" s="8">
        <f t="shared" si="62"/>
        <v>1.4022221096069861E-3</v>
      </c>
      <c r="TY66" s="8">
        <f t="shared" si="62"/>
        <v>1.371631671976619E-3</v>
      </c>
      <c r="TZ66" s="8">
        <f t="shared" si="62"/>
        <v>1.3417085857365953E-3</v>
      </c>
      <c r="UA66" s="8">
        <f t="shared" si="62"/>
        <v>1.3124382921583496E-3</v>
      </c>
      <c r="UB66" s="8">
        <f t="shared" si="62"/>
        <v>1.2838065501219696E-3</v>
      </c>
      <c r="UC66" s="8">
        <f t="shared" si="62"/>
        <v>1.2557994291873479E-3</v>
      </c>
      <c r="UD66" s="8">
        <f t="shared" si="62"/>
        <v>1.2284033028164883E-3</v>
      </c>
      <c r="UE66" s="8">
        <f t="shared" si="62"/>
        <v>1.2016048417436719E-3</v>
      </c>
      <c r="UF66" s="8">
        <f t="shared" si="62"/>
        <v>1.1753910074902597E-3</v>
      </c>
      <c r="UG66" s="8">
        <f t="shared" si="62"/>
        <v>1.1497490460209729E-3</v>
      </c>
      <c r="UH66" s="8">
        <f t="shared" si="62"/>
        <v>1.1246664815385619E-3</v>
      </c>
      <c r="UI66" s="8">
        <f t="shared" si="62"/>
        <v>1.10013111041386E-3</v>
      </c>
      <c r="UJ66" s="8">
        <f t="shared" si="62"/>
        <v>1.076130995248243E-3</v>
      </c>
      <c r="UK66" s="8">
        <f t="shared" si="62"/>
        <v>1.0526544590656313E-3</v>
      </c>
      <c r="UL66" s="8">
        <f t="shared" si="62"/>
        <v>1.0296900796311914E-3</v>
      </c>
      <c r="UM66" s="8">
        <f t="shared" si="62"/>
        <v>1.0072266838939824E-3</v>
      </c>
      <c r="UN66" s="8">
        <f t="shared" si="62"/>
        <v>9.8525334255083639E-4</v>
      </c>
      <c r="UO66" s="8">
        <f t="shared" si="62"/>
        <v>9.6375936472883547E-4</v>
      </c>
      <c r="UP66" s="8">
        <f t="shared" si="62"/>
        <v>9.4273429278379014E-4</v>
      </c>
      <c r="UQ66" s="8">
        <f t="shared" si="62"/>
        <v>9.2216789721219722E-4</v>
      </c>
      <c r="UR66" s="8">
        <f t="shared" si="62"/>
        <v>9.0205017167419141E-4</v>
      </c>
      <c r="US66" s="8">
        <f t="shared" si="62"/>
        <v>8.8237132812507947E-4</v>
      </c>
      <c r="UT66" s="8">
        <f t="shared" si="62"/>
        <v>8.6312179205308014E-4</v>
      </c>
      <c r="UU66" s="8">
        <f t="shared" si="62"/>
        <v>8.442921978209576E-4</v>
      </c>
      <c r="UV66" s="8">
        <f t="shared" si="62"/>
        <v>8.2587338410927897E-4</v>
      </c>
      <c r="UW66" s="8">
        <f t="shared" si="62"/>
        <v>8.0785638945908339E-4</v>
      </c>
      <c r="UX66" s="8">
        <f t="shared" si="62"/>
        <v>7.9023244791178577E-4</v>
      </c>
      <c r="UY66" s="8">
        <f t="shared" si="62"/>
        <v>7.7299298474420427E-4</v>
      </c>
      <c r="UZ66" s="8">
        <f t="shared" si="62"/>
        <v>7.561296122966277E-4</v>
      </c>
      <c r="VA66" s="8">
        <f t="shared" si="62"/>
        <v>7.3963412589189779E-4</v>
      </c>
      <c r="VB66" s="8">
        <f t="shared" si="62"/>
        <v>7.2349849984351873E-4</v>
      </c>
      <c r="VC66" s="8">
        <f t="shared" si="62"/>
        <v>7.0771488355085403E-4</v>
      </c>
      <c r="VD66" s="8">
        <f t="shared" si="62"/>
        <v>6.9227559767950735E-4</v>
      </c>
      <c r="VE66" s="8">
        <f t="shared" si="62"/>
        <v>6.7717313042503253E-4</v>
      </c>
      <c r="VF66" s="8">
        <f t="shared" si="62"/>
        <v>6.6240013385815216E-4</v>
      </c>
      <c r="VG66" s="8">
        <f t="shared" ref="VG66:XR66" si="63">VG65/(1+$C$53)^VG63</f>
        <v>6.4794942034970934E-4</v>
      </c>
      <c r="VH66" s="8">
        <f t="shared" si="63"/>
        <v>6.338139590736097E-4</v>
      </c>
      <c r="VI66" s="8">
        <f t="shared" si="63"/>
        <v>6.1998687258605473E-4</v>
      </c>
      <c r="VJ66" s="8">
        <f t="shared" si="63"/>
        <v>6.0646143347940296E-4</v>
      </c>
      <c r="VK66" s="8">
        <f t="shared" si="63"/>
        <v>5.9323106110902675E-4</v>
      </c>
      <c r="VL66" s="8">
        <f t="shared" si="63"/>
        <v>5.8028931839157753E-4</v>
      </c>
      <c r="VM66" s="8">
        <f t="shared" si="63"/>
        <v>5.6762990867309786E-4</v>
      </c>
      <c r="VN66" s="8">
        <f t="shared" si="63"/>
        <v>5.5524667266545688E-4</v>
      </c>
      <c r="VO66" s="8">
        <f t="shared" si="63"/>
        <v>5.4313358544962184E-4</v>
      </c>
      <c r="VP66" s="8">
        <f t="shared" si="63"/>
        <v>5.3128475354430316E-4</v>
      </c>
      <c r="VQ66" s="8">
        <f t="shared" si="63"/>
        <v>5.1969441203855043E-4</v>
      </c>
      <c r="VR66" s="8">
        <f t="shared" si="63"/>
        <v>5.0835692178690154E-4</v>
      </c>
      <c r="VS66" s="8">
        <f t="shared" si="63"/>
        <v>4.9726676666572299E-4</v>
      </c>
      <c r="VT66" s="8">
        <f t="shared" si="63"/>
        <v>4.8641855088940361E-4</v>
      </c>
      <c r="VU66" s="8">
        <f t="shared" si="63"/>
        <v>4.7580699638509878E-4</v>
      </c>
      <c r="VV66" s="8">
        <f t="shared" si="63"/>
        <v>4.6542694022474454E-4</v>
      </c>
      <c r="VW66" s="8">
        <f t="shared" si="63"/>
        <v>4.5527333211309653E-4</v>
      </c>
      <c r="VX66" s="8">
        <f t="shared" si="63"/>
        <v>4.4534123193056653E-4</v>
      </c>
      <c r="VY66" s="8">
        <f t="shared" si="63"/>
        <v>4.3562580732966555E-4</v>
      </c>
      <c r="VZ66" s="8">
        <f t="shared" si="63"/>
        <v>4.2612233138388146E-4</v>
      </c>
      <c r="WA66" s="8">
        <f t="shared" si="63"/>
        <v>4.1682618028784799E-4</v>
      </c>
      <c r="WB66" s="8">
        <f t="shared" si="63"/>
        <v>4.0773283110768599E-4</v>
      </c>
      <c r="WC66" s="8">
        <f t="shared" si="63"/>
        <v>3.9883785958042315E-4</v>
      </c>
      <c r="WD66" s="8">
        <f t="shared" si="63"/>
        <v>3.901369379614196E-4</v>
      </c>
      <c r="WE66" s="8">
        <f t="shared" si="63"/>
        <v>3.8162583291875531E-4</v>
      </c>
      <c r="WF66" s="8">
        <f t="shared" si="63"/>
        <v>3.733004034735513E-4</v>
      </c>
      <c r="WG66" s="8">
        <f t="shared" si="63"/>
        <v>3.6515659898522443E-4</v>
      </c>
      <c r="WH66" s="8">
        <f t="shared" si="63"/>
        <v>3.5719045718069577E-4</v>
      </c>
      <c r="WI66" s="8">
        <f t="shared" si="63"/>
        <v>3.4939810222659292E-4</v>
      </c>
      <c r="WJ66" s="8">
        <f t="shared" si="63"/>
        <v>3.4177574284350844E-4</v>
      </c>
      <c r="WK66" s="8">
        <f t="shared" si="63"/>
        <v>3.3431967046139698E-4</v>
      </c>
      <c r="WL66" s="8">
        <f t="shared" si="63"/>
        <v>3.2702625741521361E-4</v>
      </c>
      <c r="WM66" s="8">
        <f t="shared" si="63"/>
        <v>3.1989195517991622E-4</v>
      </c>
      <c r="WN66" s="8">
        <f t="shared" si="63"/>
        <v>3.1291329264397161E-4</v>
      </c>
      <c r="WO66" s="8">
        <f t="shared" si="63"/>
        <v>3.0608687442052683E-4</v>
      </c>
      <c r="WP66" s="8">
        <f t="shared" si="63"/>
        <v>2.9940937919542332E-4</v>
      </c>
      <c r="WQ66" s="8">
        <f t="shared" si="63"/>
        <v>2.9287755811125018E-4</v>
      </c>
      <c r="WR66" s="8">
        <f t="shared" si="63"/>
        <v>2.864882331866506E-4</v>
      </c>
      <c r="WS66" s="8">
        <f t="shared" si="63"/>
        <v>2.8023829577011211E-4</v>
      </c>
      <c r="WT66" s="8">
        <f t="shared" si="63"/>
        <v>2.7412470502748799E-4</v>
      </c>
      <c r="WU66" s="8">
        <f t="shared" si="63"/>
        <v>2.6814448646251572E-4</v>
      </c>
      <c r="WV66" s="8">
        <f t="shared" si="63"/>
        <v>2.6229473046960998E-4</v>
      </c>
      <c r="WW66" s="8">
        <f t="shared" si="63"/>
        <v>2.5657259091822781E-4</v>
      </c>
      <c r="WX66" s="8">
        <f t="shared" si="63"/>
        <v>2.5097528376811763E-4</v>
      </c>
      <c r="WY66" s="8">
        <f t="shared" si="63"/>
        <v>2.4550008571477626E-4</v>
      </c>
      <c r="WZ66" s="8">
        <f t="shared" si="63"/>
        <v>2.4014433286445746E-4</v>
      </c>
      <c r="XA66" s="8">
        <f t="shared" si="63"/>
        <v>2.3490541943808508E-4</v>
      </c>
      <c r="XB66" s="8">
        <f t="shared" si="63"/>
        <v>2.2978079650344164E-4</v>
      </c>
      <c r="XC66" s="8">
        <f t="shared" si="63"/>
        <v>2.2476797073501558E-4</v>
      </c>
      <c r="XD66" s="8">
        <f t="shared" si="63"/>
        <v>2.1986450320090223E-4</v>
      </c>
      <c r="XE66" s="8">
        <f t="shared" si="63"/>
        <v>2.1506800817617042E-4</v>
      </c>
      <c r="XF66" s="8">
        <f t="shared" si="63"/>
        <v>2.1037615198211536E-4</v>
      </c>
      <c r="XG66" s="8">
        <f t="shared" si="63"/>
        <v>2.0578665185083496E-4</v>
      </c>
      <c r="XH66" s="8">
        <f t="shared" si="63"/>
        <v>2.0129727481457533E-4</v>
      </c>
      <c r="XI66" s="8">
        <f t="shared" si="63"/>
        <v>1.9690583661930683E-4</v>
      </c>
      <c r="XJ66" s="8">
        <f t="shared" si="63"/>
        <v>1.9261020066200011E-4</v>
      </c>
      <c r="XK66" s="8">
        <f t="shared" si="63"/>
        <v>1.8840827695108754E-4</v>
      </c>
      <c r="XL66" s="8">
        <f t="shared" si="63"/>
        <v>1.8429802108960164E-4</v>
      </c>
      <c r="XM66" s="8">
        <f t="shared" si="63"/>
        <v>1.8027743328049789E-4</v>
      </c>
      <c r="XN66" s="8">
        <f t="shared" si="63"/>
        <v>1.7634455735367666E-4</v>
      </c>
      <c r="XO66" s="8">
        <f t="shared" si="63"/>
        <v>1.7249747981423156E-4</v>
      </c>
      <c r="XP66" s="8">
        <f t="shared" si="63"/>
        <v>1.6873432891146068E-4</v>
      </c>
      <c r="XQ66" s="8">
        <f t="shared" si="63"/>
        <v>1.6505327372818833E-4</v>
      </c>
      <c r="XR66" s="8">
        <f t="shared" si="63"/>
        <v>1.6145252328995333E-4</v>
      </c>
      <c r="XS66" s="8">
        <f t="shared" ref="XS66:AAD66" si="64">XS65/(1+$C$53)^XS63</f>
        <v>1.5793032569363173E-4</v>
      </c>
      <c r="XT66" s="8">
        <f t="shared" si="64"/>
        <v>1.5448496725506828E-4</v>
      </c>
      <c r="XU66" s="8">
        <f t="shared" si="64"/>
        <v>1.5111477167530381E-4</v>
      </c>
      <c r="XV66" s="8">
        <f t="shared" si="64"/>
        <v>1.4781809922499121E-4</v>
      </c>
      <c r="XW66" s="8">
        <f t="shared" si="64"/>
        <v>1.4459334594660441E-4</v>
      </c>
      <c r="XX66" s="8">
        <f t="shared" si="64"/>
        <v>1.4143894287405165E-4</v>
      </c>
      <c r="XY66" s="8">
        <f t="shared" si="64"/>
        <v>1.3835335526931301E-4</v>
      </c>
      <c r="XZ66" s="8">
        <f t="shared" si="64"/>
        <v>1.3533508187573188E-4</v>
      </c>
      <c r="YA66" s="8">
        <f t="shared" si="64"/>
        <v>1.3238265418759581E-4</v>
      </c>
      <c r="YB66" s="8">
        <f t="shared" si="64"/>
        <v>1.2949463573565232E-4</v>
      </c>
      <c r="YC66" s="8">
        <f t="shared" si="64"/>
        <v>1.2666962138821141E-4</v>
      </c>
      <c r="YD66" s="8">
        <f t="shared" si="64"/>
        <v>1.2390623666749522E-4</v>
      </c>
      <c r="YE66" s="8">
        <f t="shared" si="64"/>
        <v>1.2120313708090198E-4</v>
      </c>
      <c r="YF66" s="8">
        <f t="shared" si="64"/>
        <v>1.1855900746685858E-4</v>
      </c>
      <c r="YG66" s="8">
        <f t="shared" si="64"/>
        <v>1.1597256135494437E-4</v>
      </c>
      <c r="YH66" s="8">
        <f t="shared" si="64"/>
        <v>1.1344254033997352E-4</v>
      </c>
      <c r="YI66" s="8">
        <f t="shared" si="64"/>
        <v>1.1096771346973324E-4</v>
      </c>
      <c r="YJ66" s="8">
        <f t="shared" si="64"/>
        <v>1.0854687664607785E-4</v>
      </c>
      <c r="YK66" s="8">
        <f t="shared" si="64"/>
        <v>1.061788520390891E-4</v>
      </c>
      <c r="YL66" s="8">
        <f t="shared" si="64"/>
        <v>1.0386248751401671E-4</v>
      </c>
      <c r="YM66" s="8">
        <f t="shared" si="64"/>
        <v>1.0159665607072073E-4</v>
      </c>
      <c r="YN66" s="8">
        <f t="shared" si="64"/>
        <v>9.9380255295342606E-5</v>
      </c>
      <c r="YO66" s="8">
        <f t="shared" si="64"/>
        <v>9.7212206823938744E-5</v>
      </c>
      <c r="YP66" s="8">
        <f t="shared" si="64"/>
        <v>9.5091455817814918E-5</v>
      </c>
      <c r="YQ66" s="8">
        <f t="shared" si="64"/>
        <v>9.3016970450307074E-5</v>
      </c>
      <c r="YR66" s="8">
        <f t="shared" si="64"/>
        <v>9.098774140475782E-5</v>
      </c>
      <c r="YS66" s="8">
        <f t="shared" si="64"/>
        <v>8.9002781383445401E-5</v>
      </c>
      <c r="YT66" s="8">
        <f t="shared" si="64"/>
        <v>8.7061124627225354E-5</v>
      </c>
      <c r="YU66" s="8">
        <f t="shared" si="64"/>
        <v>8.5161826445651802E-5</v>
      </c>
      <c r="YV66" s="8">
        <f t="shared" si="64"/>
        <v>8.3303962757349197E-5</v>
      </c>
      <c r="YW66" s="8">
        <f t="shared" si="64"/>
        <v>8.148662964041145E-5</v>
      </c>
      <c r="YX66" s="8">
        <f t="shared" si="64"/>
        <v>7.9708942892609032E-5</v>
      </c>
      <c r="YY66" s="8">
        <f t="shared" si="64"/>
        <v>7.7970037601191055E-5</v>
      </c>
      <c r="YZ66" s="8">
        <f t="shared" si="64"/>
        <v>7.6269067722071736E-5</v>
      </c>
      <c r="ZA66" s="8">
        <f t="shared" si="64"/>
        <v>7.4605205668197677E-5</v>
      </c>
      <c r="ZB66" s="8">
        <f t="shared" si="64"/>
        <v>7.2977641906895005E-5</v>
      </c>
      <c r="ZC66" s="8">
        <f t="shared" si="64"/>
        <v>7.1385584566000662E-5</v>
      </c>
      <c r="ZD66" s="8">
        <f t="shared" si="64"/>
        <v>6.9828259048586275E-5</v>
      </c>
      <c r="ZE66" s="8">
        <f t="shared" si="64"/>
        <v>6.8304907656087147E-5</v>
      </c>
      <c r="ZF66" s="8">
        <f t="shared" si="64"/>
        <v>6.6814789219652576E-5</v>
      </c>
      <c r="ZG66" s="8">
        <f t="shared" si="64"/>
        <v>6.5357178739539125E-5</v>
      </c>
      <c r="ZH66" s="8">
        <f t="shared" si="64"/>
        <v>6.3931367032370285E-5</v>
      </c>
      <c r="ZI66" s="8">
        <f t="shared" si="64"/>
        <v>6.253666038609154E-5</v>
      </c>
      <c r="ZJ66" s="8">
        <f t="shared" si="64"/>
        <v>6.1172380222452999E-5</v>
      </c>
      <c r="ZK66" s="8">
        <f t="shared" si="64"/>
        <v>5.9837862766854951E-5</v>
      </c>
      <c r="ZL66" s="8">
        <f t="shared" si="64"/>
        <v>5.8532458725396056E-5</v>
      </c>
      <c r="ZM66" s="8">
        <f t="shared" si="64"/>
        <v>5.7255532968967143E-5</v>
      </c>
      <c r="ZN66" s="8">
        <f t="shared" si="64"/>
        <v>5.6006464224236287E-5</v>
      </c>
      <c r="ZO66" s="8">
        <f t="shared" si="64"/>
        <v>5.4784644771375786E-5</v>
      </c>
      <c r="ZP66" s="8">
        <f t="shared" si="64"/>
        <v>5.3589480148382985E-5</v>
      </c>
      <c r="ZQ66" s="8">
        <f t="shared" si="64"/>
        <v>5.2420388861851793E-5</v>
      </c>
      <c r="ZR66" s="8">
        <f t="shared" si="64"/>
        <v>5.1276802104053819E-5</v>
      </c>
      <c r="ZS66" s="8">
        <f t="shared" si="64"/>
        <v>5.0158163476191659E-5</v>
      </c>
      <c r="ZT66" s="8">
        <f t="shared" si="64"/>
        <v>4.9063928717689484E-5</v>
      </c>
      <c r="ZU66" s="8">
        <f t="shared" si="64"/>
        <v>4.799356544138947E-5</v>
      </c>
      <c r="ZV66" s="8">
        <f t="shared" si="64"/>
        <v>4.6946552874524951E-5</v>
      </c>
      <c r="ZW66" s="8">
        <f t="shared" si="64"/>
        <v>4.5922381605344626E-5</v>
      </c>
      <c r="ZX66" s="8">
        <f t="shared" si="64"/>
        <v>4.49205533352641E-5</v>
      </c>
      <c r="ZY66" s="8">
        <f t="shared" si="64"/>
        <v>4.3940580636424598E-5</v>
      </c>
      <c r="ZZ66" s="8">
        <f t="shared" si="64"/>
        <v>4.2981986714540553E-5</v>
      </c>
      <c r="AAA66" s="8">
        <f t="shared" si="64"/>
        <v>4.2044305176920992E-5</v>
      </c>
      <c r="AAB66" s="8">
        <f t="shared" si="64"/>
        <v>4.1127079805551525E-5</v>
      </c>
      <c r="AAC66" s="8">
        <f t="shared" si="64"/>
        <v>4.0229864335126892E-5</v>
      </c>
      <c r="AAD66" s="8">
        <f t="shared" si="64"/>
        <v>3.9352222235925672E-5</v>
      </c>
      <c r="AAE66" s="8">
        <f t="shared" ref="AAE66:ACP66" si="65">AAE65/(1+$C$53)^AAE63</f>
        <v>3.8493726501421921E-5</v>
      </c>
      <c r="AAF66" s="8">
        <f t="shared" si="65"/>
        <v>3.765395944053011E-5</v>
      </c>
      <c r="AAG66" s="8">
        <f t="shared" si="65"/>
        <v>3.6832512474382398E-5</v>
      </c>
      <c r="AAH66" s="8">
        <f t="shared" si="65"/>
        <v>3.6028985937539294E-5</v>
      </c>
      <c r="AAI66" s="8">
        <f t="shared" si="65"/>
        <v>3.5242988883537216E-5</v>
      </c>
      <c r="AAJ66" s="8">
        <f t="shared" si="65"/>
        <v>3.4474138894677934E-5</v>
      </c>
      <c r="AAK66" s="8">
        <f t="shared" si="65"/>
        <v>3.3722061895967769E-5</v>
      </c>
      <c r="AAL66" s="8">
        <f t="shared" si="65"/>
        <v>3.2986391973115728E-5</v>
      </c>
      <c r="AAM66" s="8">
        <f t="shared" si="65"/>
        <v>3.2266771194502232E-5</v>
      </c>
      <c r="AAN66" s="8">
        <f t="shared" si="65"/>
        <v>3.1562849437031572E-5</v>
      </c>
      <c r="AAO66" s="8">
        <f t="shared" si="65"/>
        <v>3.087428421578371E-5</v>
      </c>
      <c r="AAP66" s="8">
        <f t="shared" si="65"/>
        <v>3.0200740517382113E-5</v>
      </c>
      <c r="AAQ66" s="8">
        <f t="shared" si="65"/>
        <v>2.9541890636997025E-5</v>
      </c>
      <c r="AAR66" s="8">
        <f t="shared" si="65"/>
        <v>2.8897414018904421E-5</v>
      </c>
      <c r="AAS66" s="8">
        <f t="shared" si="65"/>
        <v>2.8266997100523387E-5</v>
      </c>
      <c r="AAT66" s="8">
        <f t="shared" si="65"/>
        <v>2.7650333159855885E-5</v>
      </c>
      <c r="AAU66" s="8">
        <f t="shared" si="65"/>
        <v>2.7047122166254787E-5</v>
      </c>
      <c r="AAV66" s="8">
        <f t="shared" si="65"/>
        <v>2.6457070634447436E-5</v>
      </c>
      <c r="AAW66" s="8">
        <f t="shared" si="65"/>
        <v>2.5879891481743783E-5</v>
      </c>
      <c r="AAX66" s="8">
        <f t="shared" si="65"/>
        <v>2.5315303888359698E-5</v>
      </c>
      <c r="AAY66" s="8">
        <f t="shared" si="65"/>
        <v>2.4763033160787365E-5</v>
      </c>
      <c r="AAZ66" s="8">
        <f t="shared" si="65"/>
        <v>2.4222810598146341E-5</v>
      </c>
      <c r="ABA66" s="8">
        <f t="shared" si="65"/>
        <v>2.3694373361450318E-5</v>
      </c>
      <c r="ABB66" s="8">
        <f t="shared" si="65"/>
        <v>2.3177464345725813E-5</v>
      </c>
      <c r="ABC66" s="8">
        <f t="shared" si="65"/>
        <v>2.2671832054920816E-5</v>
      </c>
      <c r="ABD66" s="8">
        <f t="shared" si="65"/>
        <v>2.2177230479542289E-5</v>
      </c>
      <c r="ABE66" s="8">
        <f t="shared" si="65"/>
        <v>2.1693418976963103E-5</v>
      </c>
      <c r="ABF66" s="8">
        <f t="shared" si="65"/>
        <v>2.122016215434017E-5</v>
      </c>
      <c r="ABG66" s="8">
        <f t="shared" si="65"/>
        <v>2.0757229754086864E-5</v>
      </c>
      <c r="ABH66" s="8">
        <f t="shared" si="65"/>
        <v>2.0304396541843785E-5</v>
      </c>
      <c r="ABI66" s="8">
        <f t="shared" si="65"/>
        <v>1.986144219689368E-5</v>
      </c>
      <c r="ABJ66" s="8">
        <f t="shared" si="65"/>
        <v>1.9428151204966937E-5</v>
      </c>
      <c r="ABK66" s="8">
        <f t="shared" si="65"/>
        <v>1.9004312753385635E-5</v>
      </c>
      <c r="ABL66" s="8">
        <f t="shared" si="65"/>
        <v>1.858972062849511E-5</v>
      </c>
      <c r="ABM66" s="8">
        <f t="shared" si="65"/>
        <v>1.8184173115333077E-5</v>
      </c>
      <c r="ABN66" s="8">
        <f t="shared" si="65"/>
        <v>1.7787472899487592E-5</v>
      </c>
      <c r="ABO66" s="8">
        <f t="shared" si="65"/>
        <v>1.7399426971096023E-5</v>
      </c>
      <c r="ABP66" s="8">
        <f t="shared" si="65"/>
        <v>1.7019846530938346E-5</v>
      </c>
      <c r="ABQ66" s="8">
        <f t="shared" si="65"/>
        <v>1.6648546898579101E-5</v>
      </c>
      <c r="ABR66" s="8">
        <f t="shared" si="65"/>
        <v>1.6285347422513227E-5</v>
      </c>
      <c r="ABS66" s="8">
        <f t="shared" si="65"/>
        <v>1.593007139227228E-5</v>
      </c>
      <c r="ABT66" s="8">
        <f t="shared" si="65"/>
        <v>1.5582545952447927E-5</v>
      </c>
      <c r="ABU66" s="8">
        <f t="shared" si="65"/>
        <v>1.5242602018591188E-5</v>
      </c>
      <c r="ABV66" s="8">
        <f t="shared" si="65"/>
        <v>1.4910074194946392E-5</v>
      </c>
      <c r="ABW66" s="8">
        <f t="shared" si="65"/>
        <v>1.458480069397978E-5</v>
      </c>
      <c r="ABX66" s="8">
        <f t="shared" si="65"/>
        <v>1.4266623257663661E-5</v>
      </c>
      <c r="ABY66" s="8">
        <f t="shared" si="65"/>
        <v>1.395538708047785E-5</v>
      </c>
      <c r="ABZ66" s="8">
        <f t="shared" si="65"/>
        <v>1.3650940734090795E-5</v>
      </c>
      <c r="ACA66" s="8">
        <f t="shared" si="65"/>
        <v>1.3353136093683944E-5</v>
      </c>
      <c r="ACB66" s="8">
        <f t="shared" si="65"/>
        <v>1.3061828265883301E-5</v>
      </c>
      <c r="ACC66" s="8">
        <f t="shared" si="65"/>
        <v>1.2776875518263268E-5</v>
      </c>
      <c r="ACD66" s="8">
        <f t="shared" si="65"/>
        <v>1.2498139210388368E-5</v>
      </c>
      <c r="ACE66" s="8">
        <f t="shared" si="65"/>
        <v>1.2225483726359386E-5</v>
      </c>
      <c r="ACF66" s="8">
        <f t="shared" si="65"/>
        <v>1.1958776408831005E-5</v>
      </c>
      <c r="ACG66" s="8">
        <f t="shared" si="65"/>
        <v>1.169788749446894E-5</v>
      </c>
      <c r="ACH66" s="8">
        <f t="shared" si="65"/>
        <v>1.1442690050815093E-5</v>
      </c>
      <c r="ACI66" s="8">
        <f t="shared" si="65"/>
        <v>1.1193059914530054E-5</v>
      </c>
      <c r="ACJ66" s="8">
        <f t="shared" si="65"/>
        <v>1.0948875630982875E-5</v>
      </c>
      <c r="ACK66" s="8">
        <f t="shared" si="65"/>
        <v>1.0710018395158727E-5</v>
      </c>
      <c r="ACL66" s="8">
        <f t="shared" si="65"/>
        <v>1.0476371993855711E-5</v>
      </c>
      <c r="ACM66" s="8">
        <f t="shared" si="65"/>
        <v>1.0247822749142695E-5</v>
      </c>
      <c r="ACN66" s="8">
        <f t="shared" si="65"/>
        <v>1.0024259463050613E-5</v>
      </c>
      <c r="ACO66" s="8">
        <f t="shared" si="65"/>
        <v>9.8055733634704156E-6</v>
      </c>
      <c r="ACP66" s="8">
        <f t="shared" si="65"/>
        <v>9.5916580512312514E-6</v>
      </c>
      <c r="ACQ66" s="8">
        <f t="shared" ref="ACQ66:AFB66" si="66">ACQ65/(1+$C$53)^ACQ63</f>
        <v>9.3824094483332157E-6</v>
      </c>
      <c r="ACR66" s="8">
        <f t="shared" si="66"/>
        <v>9.1777257473093819E-6</v>
      </c>
      <c r="ACS66" s="8">
        <f t="shared" si="66"/>
        <v>8.9775073616925883E-6</v>
      </c>
      <c r="ACT66" s="8">
        <f t="shared" si="66"/>
        <v>8.7816568775628003E-6</v>
      </c>
      <c r="ACU66" s="8">
        <f t="shared" si="66"/>
        <v>8.5900790061514974E-6</v>
      </c>
      <c r="ACV66" s="8">
        <f t="shared" si="66"/>
        <v>8.4026805374800424E-6</v>
      </c>
      <c r="ACW66" s="8">
        <f t="shared" si="66"/>
        <v>8.2193702950094486E-6</v>
      </c>
      <c r="ACX66" s="8">
        <f t="shared" si="66"/>
        <v>8.0400590912794983E-6</v>
      </c>
      <c r="ACY66" s="8">
        <f t="shared" si="66"/>
        <v>7.8646596845156247E-6</v>
      </c>
      <c r="ACZ66" s="8">
        <f t="shared" si="66"/>
        <v>7.6930867361824461E-6</v>
      </c>
      <c r="ADA66" s="8">
        <f t="shared" si="66"/>
        <v>7.525256769463299E-6</v>
      </c>
      <c r="ADB66" s="8">
        <f t="shared" si="66"/>
        <v>7.361088128645555E-6</v>
      </c>
      <c r="ADC66" s="8">
        <f t="shared" si="66"/>
        <v>7.200500939392006E-6</v>
      </c>
      <c r="ADD66" s="8">
        <f t="shared" si="66"/>
        <v>7.0434170698789154E-6</v>
      </c>
      <c r="ADE66" s="8">
        <f t="shared" si="66"/>
        <v>6.8897600927819115E-6</v>
      </c>
      <c r="ADF66" s="8">
        <f t="shared" si="66"/>
        <v>6.7394552480911423E-6</v>
      </c>
      <c r="ADG66" s="8">
        <f t="shared" si="66"/>
        <v>6.5924294067376868E-6</v>
      </c>
      <c r="ADH66" s="8">
        <f t="shared" si="66"/>
        <v>6.4486110350134465E-6</v>
      </c>
      <c r="ADI66" s="8">
        <f t="shared" si="66"/>
        <v>6.3079301597672501E-6</v>
      </c>
      <c r="ADJ66" s="8">
        <f t="shared" si="66"/>
        <v>6.1703183343602497E-6</v>
      </c>
      <c r="ADK66" s="8">
        <f t="shared" si="66"/>
        <v>6.0357086053639915E-6</v>
      </c>
      <c r="ADL66" s="8">
        <f t="shared" si="66"/>
        <v>5.9040354799850097E-6</v>
      </c>
      <c r="ADM66" s="8">
        <f t="shared" si="66"/>
        <v>5.7752348942000827E-6</v>
      </c>
      <c r="ADN66" s="8">
        <f t="shared" si="66"/>
        <v>5.6492441815866119E-6</v>
      </c>
      <c r="ADO66" s="8">
        <f t="shared" si="66"/>
        <v>5.5260020428330193E-6</v>
      </c>
      <c r="ADP66" s="8">
        <f t="shared" si="66"/>
        <v>5.405448515914272E-6</v>
      </c>
      <c r="ADQ66" s="8">
        <f t="shared" si="66"/>
        <v>5.2875249469180722E-6</v>
      </c>
      <c r="ADR66" s="8">
        <f t="shared" si="66"/>
        <v>5.1721739615074618E-6</v>
      </c>
      <c r="ADS66" s="8">
        <f t="shared" si="66"/>
        <v>5.0593394370060281E-6</v>
      </c>
      <c r="ADT66" s="8">
        <f t="shared" si="66"/>
        <v>4.9489664750920496E-6</v>
      </c>
      <c r="ADU66" s="8">
        <f t="shared" si="66"/>
        <v>4.8410013750883747E-6</v>
      </c>
      <c r="ADV66" s="8">
        <f t="shared" si="66"/>
        <v>4.7353916078349756E-6</v>
      </c>
      <c r="ADW66" s="8">
        <f t="shared" si="66"/>
        <v>4.6320857901315006E-6</v>
      </c>
      <c r="ADX66" s="8">
        <f t="shared" si="66"/>
        <v>4.5310336597373775E-6</v>
      </c>
      <c r="ADY66" s="8">
        <f t="shared" si="66"/>
        <v>4.4321860509173016E-6</v>
      </c>
      <c r="ADZ66" s="8">
        <f t="shared" si="66"/>
        <v>4.335494870520232E-6</v>
      </c>
      <c r="AEA66" s="8">
        <f t="shared" si="66"/>
        <v>4.2409130745802143E-6</v>
      </c>
      <c r="AEB66" s="8">
        <f t="shared" si="66"/>
        <v>4.1483946454277058E-6</v>
      </c>
      <c r="AEC66" s="8">
        <f t="shared" si="66"/>
        <v>4.0578945693002002E-6</v>
      </c>
      <c r="AED66" s="8">
        <f t="shared" si="66"/>
        <v>3.9693688144413078E-6</v>
      </c>
      <c r="AEE66" s="8">
        <f t="shared" si="66"/>
        <v>3.8827743096776333E-6</v>
      </c>
      <c r="AEF66" s="8">
        <f t="shared" si="66"/>
        <v>3.7980689234629799E-6</v>
      </c>
      <c r="AEG66" s="8">
        <f t="shared" si="66"/>
        <v>3.715211443379747E-6</v>
      </c>
      <c r="AEH66" s="8">
        <f t="shared" si="66"/>
        <v>3.634161556087505E-6</v>
      </c>
      <c r="AEI66" s="8">
        <f t="shared" si="66"/>
        <v>3.5548798277090155E-6</v>
      </c>
      <c r="AEJ66" s="8">
        <f t="shared" si="66"/>
        <v>3.4773276846441319E-6</v>
      </c>
      <c r="AEK66" s="8">
        <f t="shared" si="66"/>
        <v>3.4014673948022686E-6</v>
      </c>
      <c r="AEL66" s="8">
        <f t="shared" si="66"/>
        <v>3.3272620492442875E-6</v>
      </c>
      <c r="AEM66" s="8">
        <f t="shared" si="66"/>
        <v>3.2546755442248912E-6</v>
      </c>
      <c r="AEN66" s="8">
        <f t="shared" si="66"/>
        <v>3.1836725636267614E-6</v>
      </c>
      <c r="AEO66" s="8">
        <f t="shared" si="66"/>
        <v>3.114218561777916E-6</v>
      </c>
      <c r="AEP66" s="8">
        <f t="shared" si="66"/>
        <v>3.0462797466439131E-6</v>
      </c>
      <c r="AEQ66" s="8">
        <f t="shared" si="66"/>
        <v>2.9798230633867368E-6</v>
      </c>
      <c r="AER66" s="8">
        <f t="shared" si="66"/>
        <v>2.9148161782823428E-6</v>
      </c>
      <c r="AES66" s="8">
        <f t="shared" si="66"/>
        <v>2.8512274629890708E-6</v>
      </c>
      <c r="AET66" s="8">
        <f t="shared" si="66"/>
        <v>2.7890259791592344E-6</v>
      </c>
      <c r="AEU66" s="8">
        <f t="shared" si="66"/>
        <v>2.7281814633864395E-6</v>
      </c>
      <c r="AEV66" s="8">
        <f t="shared" si="66"/>
        <v>2.6686643124812673E-6</v>
      </c>
      <c r="AEW66" s="8">
        <f t="shared" si="66"/>
        <v>2.6104455690681959E-6</v>
      </c>
      <c r="AEX66" s="8">
        <f t="shared" si="66"/>
        <v>2.5534969074967193E-6</v>
      </c>
      <c r="AEY66" s="8">
        <f t="shared" si="66"/>
        <v>2.4977906200598398E-6</v>
      </c>
      <c r="AEZ66" s="8">
        <f t="shared" si="66"/>
        <v>2.4432996035132007E-6</v>
      </c>
      <c r="AFA66" s="8">
        <f t="shared" si="66"/>
        <v>2.3899973458883228E-6</v>
      </c>
      <c r="AFB66" s="8">
        <f t="shared" si="66"/>
        <v>2.337857913593512E-6</v>
      </c>
      <c r="AFC66" s="8">
        <f t="shared" ref="AFC66:AHN66" si="67">AFC65/(1+$C$53)^AFC63</f>
        <v>2.2868559387961751E-6</v>
      </c>
      <c r="AFD66" s="8">
        <f t="shared" si="67"/>
        <v>2.2369666070803987E-6</v>
      </c>
      <c r="AFE66" s="8">
        <f t="shared" si="67"/>
        <v>2.1881656453737773E-6</v>
      </c>
      <c r="AFF66" s="8">
        <f t="shared" si="67"/>
        <v>2.140429310137643E-6</v>
      </c>
      <c r="AFG66" s="8">
        <f t="shared" si="67"/>
        <v>2.093734375814915E-6</v>
      </c>
      <c r="AFH66" s="8">
        <f t="shared" si="67"/>
        <v>2.0480581235299802E-6</v>
      </c>
      <c r="AFI66" s="8">
        <f t="shared" si="67"/>
        <v>2.0033783300350889E-6</v>
      </c>
      <c r="AFJ66" s="8">
        <f t="shared" si="67"/>
        <v>1.9596732568978918E-6</v>
      </c>
      <c r="AFK66" s="8">
        <f t="shared" si="67"/>
        <v>1.9169216399248614E-6</v>
      </c>
      <c r="AFL66" s="8">
        <f t="shared" si="67"/>
        <v>1.875102678815441E-6</v>
      </c>
      <c r="AFM66" s="8">
        <f t="shared" si="67"/>
        <v>1.834196027041911E-6</v>
      </c>
      <c r="AFN66" s="8">
        <f t="shared" si="67"/>
        <v>1.794181781950012E-6</v>
      </c>
      <c r="AFO66" s="8">
        <f t="shared" si="67"/>
        <v>1.7550404750755495E-6</v>
      </c>
      <c r="AFP66" s="8">
        <f t="shared" si="67"/>
        <v>1.7167530626722344E-6</v>
      </c>
      <c r="AFQ66" s="8">
        <f t="shared" si="67"/>
        <v>1.6793009164461736E-6</v>
      </c>
      <c r="AFR66" s="8">
        <f t="shared" si="67"/>
        <v>1.6426658144924866E-6</v>
      </c>
      <c r="AFS66" s="8">
        <f t="shared" si="67"/>
        <v>1.6068299324296566E-6</v>
      </c>
      <c r="AFT66" s="8">
        <f t="shared" si="67"/>
        <v>1.5717758347272796E-6</v>
      </c>
      <c r="AFU66" s="8">
        <f t="shared" si="67"/>
        <v>1.5374864662230133E-6</v>
      </c>
      <c r="AFV66" s="8">
        <f t="shared" si="67"/>
        <v>1.5039451438245873E-6</v>
      </c>
      <c r="AFW66" s="8">
        <f t="shared" si="67"/>
        <v>1.4711355483928375E-6</v>
      </c>
      <c r="AFX66" s="8">
        <f t="shared" si="67"/>
        <v>1.4390417168018203E-6</v>
      </c>
      <c r="AFY66" s="8">
        <f t="shared" si="67"/>
        <v>1.4076480341721402E-6</v>
      </c>
      <c r="AFZ66" s="8">
        <f t="shared" si="67"/>
        <v>1.3769392262737103E-6</v>
      </c>
      <c r="AGA66" s="8">
        <f t="shared" si="67"/>
        <v>1.3469003520942565E-6</v>
      </c>
      <c r="AGB66" s="8">
        <f t="shared" si="67"/>
        <v>1.3175167965699412E-6</v>
      </c>
      <c r="AGC66" s="8">
        <f t="shared" si="67"/>
        <v>1.2887742634745743E-6</v>
      </c>
      <c r="AGD66" s="8">
        <f t="shared" si="67"/>
        <v>1.2606587684639502E-6</v>
      </c>
      <c r="AGE66" s="8">
        <f t="shared" si="67"/>
        <v>1.233156632271931E-6</v>
      </c>
      <c r="AGF66" s="8">
        <f t="shared" si="67"/>
        <v>1.2062544740549553E-6</v>
      </c>
      <c r="AGG66" s="8">
        <f t="shared" si="67"/>
        <v>1.1799392048817488E-6</v>
      </c>
      <c r="AGH66" s="8">
        <f t="shared" si="67"/>
        <v>1.1541980213650539E-6</v>
      </c>
      <c r="AGI66" s="8">
        <f t="shared" si="67"/>
        <v>1.1290183994322937E-6</v>
      </c>
      <c r="AGJ66" s="8">
        <f t="shared" si="67"/>
        <v>1.1043880882321298E-6</v>
      </c>
      <c r="AGK66" s="8">
        <f t="shared" si="67"/>
        <v>1.0802951041739516E-6</v>
      </c>
      <c r="AGL66" s="8">
        <f t="shared" si="67"/>
        <v>1.056727725097404E-6</v>
      </c>
      <c r="AGM66" s="8">
        <f t="shared" si="67"/>
        <v>1.0336744845691025E-6</v>
      </c>
      <c r="AGN66" s="8">
        <f t="shared" si="67"/>
        <v>1.0111241663037771E-6</v>
      </c>
      <c r="AGO66" s="8">
        <f t="shared" si="67"/>
        <v>9.8906579870711899E-7</v>
      </c>
      <c r="AGP66" s="8">
        <f t="shared" si="67"/>
        <v>9.6748864953767646E-7</v>
      </c>
      <c r="AGQ66" s="8">
        <f t="shared" si="67"/>
        <v>9.4638222068521338E-7</v>
      </c>
      <c r="AGR66" s="8">
        <f t="shared" si="67"/>
        <v>9.2573624306297082E-7</v>
      </c>
      <c r="AGS66" s="8">
        <f t="shared" si="67"/>
        <v>9.0554067161136582E-7</v>
      </c>
      <c r="AGT66" s="8">
        <f t="shared" si="67"/>
        <v>8.8578568041068339E-7</v>
      </c>
      <c r="AGU66" s="8">
        <f t="shared" si="67"/>
        <v>8.6646165790039064E-7</v>
      </c>
      <c r="AGV66" s="8">
        <f t="shared" si="67"/>
        <v>8.4755920220274397E-7</v>
      </c>
      <c r="AGW66" s="8">
        <f t="shared" si="67"/>
        <v>8.2906911654841542E-7</v>
      </c>
      <c r="AGX66" s="8">
        <f t="shared" si="67"/>
        <v>8.1098240480190987E-7</v>
      </c>
      <c r="AGY66" s="8">
        <f t="shared" si="67"/>
        <v>7.9329026708460392E-7</v>
      </c>
      <c r="AGZ66" s="8">
        <f t="shared" si="67"/>
        <v>7.7598409549326399E-7</v>
      </c>
      <c r="AHA66" s="8">
        <f t="shared" si="67"/>
        <v>7.590554699119739E-7</v>
      </c>
      <c r="AHB66" s="8">
        <f t="shared" si="67"/>
        <v>7.4249615391542335E-7</v>
      </c>
      <c r="AHC66" s="8">
        <f t="shared" si="67"/>
        <v>7.2629809076157451E-7</v>
      </c>
      <c r="AHD66" s="8">
        <f t="shared" si="67"/>
        <v>7.1045339947174437E-7</v>
      </c>
      <c r="AHE66" s="8">
        <f t="shared" si="67"/>
        <v>6.9495437099621004E-7</v>
      </c>
      <c r="AHF66" s="8">
        <f t="shared" si="67"/>
        <v>6.797934644634573E-7</v>
      </c>
      <c r="AHG66" s="8">
        <f t="shared" si="67"/>
        <v>6.6496330351126036E-7</v>
      </c>
      <c r="AHH66" s="8">
        <f t="shared" si="67"/>
        <v>6.5045667269779708E-7</v>
      </c>
      <c r="AHI66" s="8">
        <f t="shared" si="67"/>
        <v>6.3626651399106044E-7</v>
      </c>
      <c r="AHJ66" s="8">
        <f t="shared" si="67"/>
        <v>6.2238592333485535E-7</v>
      </c>
      <c r="AHK66" s="8">
        <f t="shared" si="67"/>
        <v>6.0880814728971111E-7</v>
      </c>
      <c r="AHL66" s="8">
        <f t="shared" si="67"/>
        <v>5.9552657974707312E-7</v>
      </c>
      <c r="AHM66" s="8">
        <f t="shared" si="67"/>
        <v>5.8253475871517926E-7</v>
      </c>
      <c r="AHN66" s="8">
        <f t="shared" si="67"/>
        <v>5.6982636317505148E-7</v>
      </c>
      <c r="AHO66" s="8">
        <f t="shared" ref="AHO66:AJZ66" si="68">AHO65/(1+$C$53)^AHO63</f>
        <v>5.573952100050797E-7</v>
      </c>
      <c r="AHP66" s="8">
        <f t="shared" si="68"/>
        <v>5.4523525097269426E-7</v>
      </c>
      <c r="AHQ66" s="8">
        <f t="shared" si="68"/>
        <v>5.3334056979167049E-7</v>
      </c>
      <c r="AHR66" s="8">
        <f t="shared" si="68"/>
        <v>5.2170537924362695E-7</v>
      </c>
      <c r="AHS66" s="8">
        <f t="shared" si="68"/>
        <v>5.1032401836232385E-7</v>
      </c>
      <c r="AHT66" s="8">
        <f t="shared" si="68"/>
        <v>4.9919094967938428E-7</v>
      </c>
      <c r="AHU66" s="8">
        <f t="shared" si="68"/>
        <v>4.8830075653010428E-7</v>
      </c>
      <c r="AHV66" s="8">
        <f t="shared" si="68"/>
        <v>4.7764814041803767E-7</v>
      </c>
      <c r="AHW66" s="8">
        <f t="shared" si="68"/>
        <v>4.6722791843707467E-7</v>
      </c>
      <c r="AHX66" s="8">
        <f t="shared" si="68"/>
        <v>4.5703502074975916E-7</v>
      </c>
      <c r="AHY66" s="8">
        <f t="shared" si="68"/>
        <v>4.4706448812061835E-7</v>
      </c>
      <c r="AHZ66" s="8">
        <f t="shared" si="68"/>
        <v>4.3731146950330462E-7</v>
      </c>
      <c r="AIA66" s="8">
        <f t="shared" si="68"/>
        <v>4.2777121968037567E-7</v>
      </c>
      <c r="AIB66" s="8">
        <f t="shared" si="68"/>
        <v>4.1843909695456408E-7</v>
      </c>
      <c r="AIC66" s="8">
        <f t="shared" si="68"/>
        <v>4.0931056089041429E-7</v>
      </c>
      <c r="AID66" s="8">
        <f t="shared" si="68"/>
        <v>4.0038117010518529E-7</v>
      </c>
      <c r="AIE66" s="8">
        <f t="shared" si="68"/>
        <v>3.9164658010794934E-7</v>
      </c>
      <c r="AIF66" s="8">
        <f t="shared" si="68"/>
        <v>3.831025411858297E-7</v>
      </c>
      <c r="AIG66" s="8">
        <f t="shared" si="68"/>
        <v>3.7474489633635218E-7</v>
      </c>
      <c r="AIH66" s="8">
        <f t="shared" si="68"/>
        <v>3.6656957924490453E-7</v>
      </c>
      <c r="AII66" s="8">
        <f t="shared" si="68"/>
        <v>3.5857261230631857E-7</v>
      </c>
      <c r="AIJ66" s="8">
        <f t="shared" si="68"/>
        <v>3.507501046896125E-7</v>
      </c>
      <c r="AIK66" s="8">
        <f t="shared" si="68"/>
        <v>3.4309825044495255E-7</v>
      </c>
      <c r="AIL66" s="8">
        <f t="shared" si="68"/>
        <v>3.3561332665191215E-7</v>
      </c>
      <c r="AIM66" s="8">
        <f t="shared" si="68"/>
        <v>3.282916916081295E-7</v>
      </c>
      <c r="AIN66" s="8">
        <f t="shared" si="68"/>
        <v>3.2112978305747841E-7</v>
      </c>
      <c r="AIO66" s="8">
        <f t="shared" si="68"/>
        <v>3.1412411645689504E-7</v>
      </c>
      <c r="AIP66" s="8">
        <f t="shared" si="68"/>
        <v>3.0727128328101379E-7</v>
      </c>
      <c r="AIQ66" s="8">
        <f t="shared" si="68"/>
        <v>3.0056794936378918E-7</v>
      </c>
      <c r="AIR66" s="8">
        <f t="shared" si="68"/>
        <v>2.9401085327629595E-7</v>
      </c>
      <c r="AIS66" s="8">
        <f t="shared" si="68"/>
        <v>2.8759680473991945E-7</v>
      </c>
      <c r="AIT66" s="8">
        <f t="shared" si="68"/>
        <v>2.8132268307416178E-7</v>
      </c>
      <c r="AIU66" s="8">
        <f t="shared" si="68"/>
        <v>2.7518543567831254E-7</v>
      </c>
      <c r="AIV66" s="8">
        <f t="shared" si="68"/>
        <v>2.6918207654624016E-7</v>
      </c>
      <c r="AIW66" s="8">
        <f t="shared" si="68"/>
        <v>2.6330968481358633E-7</v>
      </c>
      <c r="AIX66" s="8">
        <f t="shared" si="68"/>
        <v>2.5756540333665308E-7</v>
      </c>
      <c r="AIY66" s="8">
        <f t="shared" si="68"/>
        <v>2.5194643730229306E-7</v>
      </c>
      <c r="AIZ66" s="8">
        <f t="shared" si="68"/>
        <v>2.4645005286812573E-7</v>
      </c>
      <c r="AJA66" s="8">
        <f t="shared" si="68"/>
        <v>2.4107357583241842E-7</v>
      </c>
      <c r="AJB66" s="8">
        <f t="shared" si="68"/>
        <v>2.3581439033298409E-7</v>
      </c>
      <c r="AJC66" s="8">
        <f t="shared" si="68"/>
        <v>2.3066993757446486E-7</v>
      </c>
      <c r="AJD66" s="8">
        <f t="shared" si="68"/>
        <v>2.2563771458337962E-7</v>
      </c>
      <c r="AJE66" s="8">
        <f t="shared" si="68"/>
        <v>2.2071527299033121E-7</v>
      </c>
      <c r="AJF66" s="8">
        <f t="shared" si="68"/>
        <v>2.1590021783878135E-7</v>
      </c>
      <c r="AJG66" s="8">
        <f t="shared" si="68"/>
        <v>2.1119020641981219E-7</v>
      </c>
      <c r="AJH66" s="8">
        <f t="shared" si="68"/>
        <v>2.0658294713230857E-7</v>
      </c>
      <c r="AJI66" s="8">
        <f t="shared" si="68"/>
        <v>2.0207619836800651E-7</v>
      </c>
      <c r="AJJ66" s="8">
        <f t="shared" si="68"/>
        <v>1.9766776742086444E-7</v>
      </c>
      <c r="AJK66" s="8">
        <f t="shared" si="68"/>
        <v>1.9335550942022807E-7</v>
      </c>
      <c r="AJL66" s="8">
        <f t="shared" si="68"/>
        <v>1.8913732628726839E-7</v>
      </c>
      <c r="AJM66" s="8">
        <f t="shared" si="68"/>
        <v>1.8501116571418573E-7</v>
      </c>
      <c r="AJN66" s="8">
        <f t="shared" si="68"/>
        <v>1.8097502016568365E-7</v>
      </c>
      <c r="AJO66" s="8">
        <f t="shared" si="68"/>
        <v>1.7702692590222602E-7</v>
      </c>
      <c r="AJP66" s="8">
        <f t="shared" si="68"/>
        <v>1.7316496202460215E-7</v>
      </c>
      <c r="AJQ66" s="8">
        <f t="shared" si="68"/>
        <v>1.6938724953933612E-7</v>
      </c>
      <c r="AJR66" s="8">
        <f t="shared" si="68"/>
        <v>1.656919504444838E-7</v>
      </c>
      <c r="AJS66" s="8">
        <f t="shared" si="68"/>
        <v>1.6207726683537533E-7</v>
      </c>
      <c r="AJT66" s="8">
        <f t="shared" si="68"/>
        <v>1.5854144002986474E-7</v>
      </c>
      <c r="AJU66" s="8">
        <f t="shared" si="68"/>
        <v>1.5508274971266425E-7</v>
      </c>
      <c r="AJV66" s="8">
        <f t="shared" si="68"/>
        <v>1.5169951309834439E-7</v>
      </c>
      <c r="AJW66" s="8">
        <f t="shared" si="68"/>
        <v>1.4839008411259504E-7</v>
      </c>
      <c r="AJX66" s="8">
        <f t="shared" si="68"/>
        <v>1.4515285259134652E-7</v>
      </c>
      <c r="AJY66" s="8">
        <f t="shared" si="68"/>
        <v>1.4198624349736355E-7</v>
      </c>
      <c r="AJZ66" s="8">
        <f t="shared" si="68"/>
        <v>1.3888871615392891E-7</v>
      </c>
      <c r="AKA66" s="8">
        <f t="shared" ref="AKA66:ALO66" si="69">AKA65/(1+$C$53)^AKA63</f>
        <v>1.3585876349524535E-7</v>
      </c>
      <c r="AKB66" s="8">
        <f t="shared" si="69"/>
        <v>1.3289491133319025E-7</v>
      </c>
      <c r="AKC66" s="8">
        <f t="shared" si="69"/>
        <v>1.2999571764006656E-7</v>
      </c>
      <c r="AKD66" s="8">
        <f t="shared" si="69"/>
        <v>1.2715977184700116E-7</v>
      </c>
      <c r="AKE66" s="8">
        <f t="shared" si="69"/>
        <v>1.243856941576487E-7</v>
      </c>
      <c r="AKF66" s="8">
        <f t="shared" si="69"/>
        <v>1.216721348768683E-7</v>
      </c>
      <c r="AKG66" s="8">
        <f t="shared" si="69"/>
        <v>1.1901777375404472E-7</v>
      </c>
      <c r="AKH66" s="8">
        <f t="shared" si="69"/>
        <v>1.1642131934073588E-7</v>
      </c>
      <c r="AKI66" s="8">
        <f t="shared" si="69"/>
        <v>1.1388150836233388E-7</v>
      </c>
      <c r="AKJ66" s="8">
        <f t="shared" si="69"/>
        <v>1.113971051034332E-7</v>
      </c>
      <c r="AKK66" s="8">
        <f t="shared" si="69"/>
        <v>1.0896690080660816E-7</v>
      </c>
      <c r="AKL66" s="8">
        <f t="shared" si="69"/>
        <v>1.0658971308430554E-7</v>
      </c>
      <c r="AKM66" s="8">
        <f t="shared" si="69"/>
        <v>1.042643853435683E-7</v>
      </c>
      <c r="AKN66" s="8">
        <f t="shared" si="69"/>
        <v>1.0198978622330842E-7</v>
      </c>
      <c r="AKO66" s="8">
        <f t="shared" si="69"/>
        <v>9.976480904385643E-8</v>
      </c>
      <c r="AKP66" s="8">
        <f t="shared" si="69"/>
        <v>9.7588371268519287E-8</v>
      </c>
      <c r="AKQ66" s="8">
        <f t="shared" si="69"/>
        <v>9.5459413976884869E-8</v>
      </c>
      <c r="AKR66" s="8">
        <f t="shared" si="69"/>
        <v>9.3376901349616596E-8</v>
      </c>
      <c r="AKS66" s="8">
        <f t="shared" si="69"/>
        <v>9.133982016448749E-8</v>
      </c>
      <c r="AKT66" s="8">
        <f t="shared" si="69"/>
        <v>8.9347179303408909E-8</v>
      </c>
      <c r="AKU66" s="8">
        <f t="shared" si="69"/>
        <v>8.7398009270213349E-8</v>
      </c>
      <c r="AKV66" s="8">
        <f t="shared" si="69"/>
        <v>8.5491361718957668E-8</v>
      </c>
      <c r="AKW66" s="8">
        <f t="shared" si="69"/>
        <v>8.3626308992516259E-8</v>
      </c>
      <c r="AKX66" s="8">
        <f t="shared" si="69"/>
        <v>8.180194367124031E-8</v>
      </c>
      <c r="AKY66" s="8">
        <f t="shared" si="69"/>
        <v>8.001737813146338E-8</v>
      </c>
      <c r="AKZ66" s="8">
        <f t="shared" si="69"/>
        <v>7.8271744113638561E-8</v>
      </c>
      <c r="ALA66" s="8">
        <f t="shared" si="69"/>
        <v>7.6564192299896731E-8</v>
      </c>
      <c r="ALB66" s="8">
        <f t="shared" si="69"/>
        <v>7.4893891900820913E-8</v>
      </c>
      <c r="ALC66" s="8">
        <f t="shared" si="69"/>
        <v>7.3260030251235556E-8</v>
      </c>
      <c r="ALD66" s="8">
        <f t="shared" si="69"/>
        <v>7.1661812414813518E-8</v>
      </c>
      <c r="ALE66" s="8">
        <f t="shared" si="69"/>
        <v>7.0098460797309186E-8</v>
      </c>
      <c r="ALF66" s="8">
        <f t="shared" si="69"/>
        <v>6.8569214768229057E-8</v>
      </c>
      <c r="ALG66" s="8">
        <f t="shared" si="69"/>
        <v>6.7073330290755865E-8</v>
      </c>
      <c r="ALH66" s="8">
        <f t="shared" si="69"/>
        <v>6.5610079559746171E-8</v>
      </c>
      <c r="ALI66" s="8">
        <f t="shared" si="69"/>
        <v>6.4178750647625114E-8</v>
      </c>
      <c r="ALJ66" s="8">
        <f t="shared" si="69"/>
        <v>6.2778647158006531E-8</v>
      </c>
      <c r="ALK66" s="8">
        <f t="shared" si="69"/>
        <v>6.1409087886869306E-8</v>
      </c>
      <c r="ALL66" s="8">
        <f t="shared" si="69"/>
        <v>6.0069406491125555E-8</v>
      </c>
      <c r="ALM66" s="8">
        <f t="shared" si="69"/>
        <v>5.8758951164419178E-8</v>
      </c>
      <c r="ALN66" s="8">
        <f t="shared" si="69"/>
        <v>5.7477084319996937E-8</v>
      </c>
      <c r="ALO66" s="8">
        <f t="shared" si="69"/>
        <v>5.6223182280498347E-8</v>
      </c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</row>
    <row r="70" spans="1:1102" ht="21" x14ac:dyDescent="0.25">
      <c r="A70" s="43" t="s">
        <v>69</v>
      </c>
    </row>
    <row r="72" spans="1:1102" x14ac:dyDescent="0.2">
      <c r="B72" s="18" t="s">
        <v>125</v>
      </c>
      <c r="C72" s="22" t="s">
        <v>126</v>
      </c>
    </row>
    <row r="73" spans="1:1102" x14ac:dyDescent="0.2">
      <c r="B73" s="2" t="s">
        <v>15</v>
      </c>
      <c r="C73" s="11" t="s">
        <v>95</v>
      </c>
    </row>
    <row r="74" spans="1:1102" x14ac:dyDescent="0.2">
      <c r="B74" s="2" t="s">
        <v>16</v>
      </c>
      <c r="C74" s="11" t="s">
        <v>124</v>
      </c>
    </row>
    <row r="75" spans="1:1102" x14ac:dyDescent="0.2">
      <c r="B75" s="2" t="s">
        <v>121</v>
      </c>
      <c r="C75" s="61" t="s">
        <v>109</v>
      </c>
    </row>
    <row r="76" spans="1:1102" x14ac:dyDescent="0.2">
      <c r="C76" s="61" t="s">
        <v>110</v>
      </c>
      <c r="H76" s="22"/>
    </row>
    <row r="77" spans="1:1102" x14ac:dyDescent="0.2">
      <c r="C77" s="61" t="s">
        <v>111</v>
      </c>
    </row>
    <row r="78" spans="1:1102" x14ac:dyDescent="0.2">
      <c r="C78" s="11" t="s">
        <v>112</v>
      </c>
    </row>
    <row r="79" spans="1:1102" x14ac:dyDescent="0.2">
      <c r="C79" s="51" t="s">
        <v>113</v>
      </c>
    </row>
    <row r="80" spans="1:1102" x14ac:dyDescent="0.2">
      <c r="C80" s="5"/>
    </row>
    <row r="81" spans="2:3" x14ac:dyDescent="0.2">
      <c r="B81" s="2" t="s">
        <v>115</v>
      </c>
      <c r="C81" s="62" t="s">
        <v>116</v>
      </c>
    </row>
    <row r="82" spans="2:3" x14ac:dyDescent="0.2">
      <c r="C82" s="63" t="s">
        <v>117</v>
      </c>
    </row>
    <row r="83" spans="2:3" x14ac:dyDescent="0.2">
      <c r="C83" s="64" t="s">
        <v>118</v>
      </c>
    </row>
    <row r="84" spans="2:3" x14ac:dyDescent="0.2">
      <c r="C84" s="64" t="s">
        <v>119</v>
      </c>
    </row>
    <row r="85" spans="2:3" x14ac:dyDescent="0.2">
      <c r="C85" s="64" t="s">
        <v>120</v>
      </c>
    </row>
    <row r="86" spans="2:3" x14ac:dyDescent="0.2">
      <c r="C86" s="4"/>
    </row>
    <row r="87" spans="2:3" x14ac:dyDescent="0.2">
      <c r="C87" s="4"/>
    </row>
    <row r="88" spans="2:3" x14ac:dyDescent="0.2">
      <c r="C88" s="4"/>
    </row>
    <row r="89" spans="2:3" x14ac:dyDescent="0.2">
      <c r="C89" s="51"/>
    </row>
  </sheetData>
  <conditionalFormatting sqref="A34 A35:B38">
    <cfRule type="expression" dxfId="247" priority="17">
      <formula>AND(ISNUMBER(A34),NOT(_xlfn.ISFORMULA(A34)))</formula>
    </cfRule>
  </conditionalFormatting>
  <conditionalFormatting sqref="A8:C10">
    <cfRule type="expression" dxfId="246" priority="4">
      <formula>AND(ISNUMBER(A8),NOT(_xlfn.ISFORMULA(A8)))</formula>
    </cfRule>
  </conditionalFormatting>
  <conditionalFormatting sqref="A1:XFD7 D8:XFD9 D10:E10 R10:XFD28 A11:E12 A13:D13 A14:E17 A18:C18 D18:D19 E18:E28 B19:C19 A19:A30 B20:D20 D22 B22:B23 C23:D23 B24:D24 B25:B26 C26 B27:D27 B29:XFD30 A31:E33 I31:XFD34 C34:E34 C35:XFD35 C36:E38 J36:J38 O36:O38 T36:T38 Y36:XFD38 A39:XFD39 B40:E41 B43:E44 B46:E47 B49:E50 B53:XFD53 A53:A62 E54:XFD56 B57:E59 F57:XFD62 B60:B61 D60:E61 A63:XFD66 A71:A89 F71:XFD89 B73:E74 B75:B77 D75:E77 B78:E78 B79 D79:E79 B80:E80 B81:B85 D81:E85 B86:E89 A90:XFD1048576">
    <cfRule type="expression" dxfId="245" priority="20">
      <formula>AND(ISNUMBER(A1),NOT(_xlfn.ISFORMULA(A1)))</formula>
    </cfRule>
  </conditionalFormatting>
  <conditionalFormatting sqref="B54:D55">
    <cfRule type="expression" dxfId="244" priority="1">
      <formula>AND(ISNUMBER(B54),NOT(_xlfn.ISFORMULA(B54)))</formula>
    </cfRule>
  </conditionalFormatting>
  <conditionalFormatting sqref="F20">
    <cfRule type="expression" dxfId="243" priority="3">
      <formula>AND(ISNUMBER(F20),NOT(_xlfn.ISFORMULA(F20)))</formula>
    </cfRule>
  </conditionalFormatting>
  <conditionalFormatting sqref="F21:P28 F10:Q19">
    <cfRule type="expression" dxfId="242" priority="10">
      <formula>AND(ISNUMBER(F10),NOT(_xlfn.ISFORMULA(F10)))</formula>
    </cfRule>
  </conditionalFormatting>
  <conditionalFormatting sqref="G13:P18">
    <cfRule type="cellIs" dxfId="241" priority="12" operator="lessThan">
      <formula>0</formula>
    </cfRule>
    <cfRule type="cellIs" dxfId="240" priority="13" operator="between">
      <formula>0</formula>
      <formula>0.999</formula>
    </cfRule>
    <cfRule type="cellIs" dxfId="239" priority="14" operator="greaterThan">
      <formula>1</formula>
    </cfRule>
  </conditionalFormatting>
  <conditionalFormatting sqref="G23:P28 G13:P18">
    <cfRule type="expression" dxfId="238" priority="11">
      <formula>AND(ISNUMBER(G13),NOT(_xlfn.ISFORMULA(G13)))</formula>
    </cfRule>
  </conditionalFormatting>
  <conditionalFormatting sqref="G23:P28">
    <cfRule type="cellIs" dxfId="237" priority="7" operator="lessThan">
      <formula>0</formula>
    </cfRule>
    <cfRule type="cellIs" dxfId="236" priority="8" operator="between">
      <formula>0</formula>
      <formula>0.999</formula>
    </cfRule>
    <cfRule type="cellIs" dxfId="235" priority="9" operator="greaterThan">
      <formula>1</formula>
    </cfRule>
  </conditionalFormatting>
  <conditionalFormatting sqref="Q20:Q28">
    <cfRule type="expression" dxfId="234" priority="5">
      <formula>AND(ISNUMBER(Q20),NOT(_xlfn.ISFORMULA(Q20)))</formula>
    </cfRule>
  </conditionalFormatting>
  <hyperlinks>
    <hyperlink ref="C79" r:id="rId1" tooltip="Persistent link using digital object identifier" xr:uid="{0C3978E8-9A8F-034F-AF8D-0A598B88C338}"/>
    <hyperlink ref="C83" r:id="rId2" tooltip="Go to Field Crops Research on ScienceDirect" display="https://www.sciencedirect.com/journal/field-crops-research" xr:uid="{BAA656BA-308E-F641-9EA3-E757EFC91F21}"/>
    <hyperlink ref="C84" r:id="rId3" tooltip="Go to table of contents for this volume/issue" display="https://www.sciencedirect.com/journal/field-crops-research/vol/249/suppl/C" xr:uid="{F57EF63C-038C-334A-BF2C-953735D3C0E7}"/>
    <hyperlink ref="C85" r:id="rId4" tooltip="Persistent link using digital object identifier" xr:uid="{E97D689D-5BB7-BD41-8300-AE5A47675722}"/>
  </hyperlinks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2D1C2-B772-8F49-BBC3-6FD0B983E651}">
  <dimension ref="A1:APK76"/>
  <sheetViews>
    <sheetView workbookViewId="0">
      <selection activeCell="C42" sqref="C42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75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-0.14084938271604905</v>
      </c>
      <c r="H13" s="25">
        <f t="shared" ref="H13:P18" si="1">(($C$28*H$12)-($C$12*$F13))/($C$12*$F13)</f>
        <v>0.71830123456790185</v>
      </c>
      <c r="I13" s="25">
        <f t="shared" si="1"/>
        <v>1.5774518518518528</v>
      </c>
      <c r="J13" s="25">
        <f t="shared" si="1"/>
        <v>2.4366024691358037</v>
      </c>
      <c r="K13" s="25">
        <f t="shared" si="1"/>
        <v>3.2957530864197548</v>
      </c>
      <c r="L13" s="25">
        <f t="shared" si="1"/>
        <v>4.154903703703706</v>
      </c>
      <c r="M13" s="25">
        <f t="shared" si="1"/>
        <v>5.0140543209876567</v>
      </c>
      <c r="N13" s="25">
        <f t="shared" si="1"/>
        <v>5.8732049382716074</v>
      </c>
      <c r="O13" s="25">
        <f t="shared" si="1"/>
        <v>6.7323555555555581</v>
      </c>
      <c r="P13" s="25">
        <f t="shared" si="1"/>
        <v>7.5915061728395097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2.0929422222222236</v>
      </c>
      <c r="H14" s="25">
        <f t="shared" si="1"/>
        <v>5.1858844444444472</v>
      </c>
      <c r="I14" s="25">
        <f t="shared" si="1"/>
        <v>8.2788266666666708</v>
      </c>
      <c r="J14" s="25">
        <f t="shared" si="1"/>
        <v>11.371768888888894</v>
      </c>
      <c r="K14" s="25">
        <f t="shared" si="1"/>
        <v>14.464711111111116</v>
      </c>
      <c r="L14" s="25">
        <f t="shared" si="1"/>
        <v>17.557653333333342</v>
      </c>
      <c r="M14" s="25">
        <f t="shared" si="1"/>
        <v>20.650595555555565</v>
      </c>
      <c r="N14" s="25">
        <f t="shared" si="1"/>
        <v>23.743537777777789</v>
      </c>
      <c r="O14" s="25">
        <f t="shared" si="1"/>
        <v>26.836480000000009</v>
      </c>
      <c r="P14" s="25">
        <f t="shared" si="1"/>
        <v>29.929422222222232</v>
      </c>
    </row>
    <row r="15" spans="1:18" x14ac:dyDescent="0.2">
      <c r="B15" s="2" t="s">
        <v>76</v>
      </c>
      <c r="F15" s="24">
        <v>100</v>
      </c>
      <c r="G15" s="25">
        <f t="shared" si="2"/>
        <v>0.54647111111111168</v>
      </c>
      <c r="H15" s="25">
        <f t="shared" si="1"/>
        <v>2.0929422222222236</v>
      </c>
      <c r="I15" s="25">
        <f t="shared" si="1"/>
        <v>3.6394133333333349</v>
      </c>
      <c r="J15" s="25">
        <f t="shared" si="1"/>
        <v>5.1858844444444472</v>
      </c>
      <c r="K15" s="25">
        <f t="shared" si="1"/>
        <v>6.7323555555555581</v>
      </c>
      <c r="L15" s="25">
        <f t="shared" si="1"/>
        <v>8.2788266666666708</v>
      </c>
      <c r="M15" s="25">
        <f t="shared" si="1"/>
        <v>9.8252977777777826</v>
      </c>
      <c r="N15" s="25">
        <f t="shared" si="1"/>
        <v>11.371768888888894</v>
      </c>
      <c r="O15" s="25">
        <f t="shared" si="1"/>
        <v>12.918240000000004</v>
      </c>
      <c r="P15" s="25">
        <f t="shared" si="1"/>
        <v>14.464711111111116</v>
      </c>
    </row>
    <row r="16" spans="1:18" x14ac:dyDescent="0.2">
      <c r="B16" s="34" t="s">
        <v>6</v>
      </c>
      <c r="C16" s="47">
        <v>140000</v>
      </c>
      <c r="D16" s="6"/>
      <c r="F16" s="24">
        <v>200</v>
      </c>
      <c r="G16" s="25">
        <f t="shared" si="2"/>
        <v>-0.22676444444444416</v>
      </c>
      <c r="H16" s="25">
        <f t="shared" si="1"/>
        <v>0.54647111111111168</v>
      </c>
      <c r="I16" s="25">
        <f t="shared" si="1"/>
        <v>1.3197066666666675</v>
      </c>
      <c r="J16" s="25">
        <f t="shared" si="1"/>
        <v>2.0929422222222236</v>
      </c>
      <c r="K16" s="25">
        <f t="shared" si="1"/>
        <v>2.866177777777779</v>
      </c>
      <c r="L16" s="25">
        <f t="shared" si="1"/>
        <v>3.6394133333333349</v>
      </c>
      <c r="M16" s="25">
        <f t="shared" si="1"/>
        <v>4.4126488888888913</v>
      </c>
      <c r="N16" s="25">
        <f t="shared" si="1"/>
        <v>5.1858844444444472</v>
      </c>
      <c r="O16" s="25">
        <f t="shared" si="1"/>
        <v>5.9591200000000022</v>
      </c>
      <c r="P16" s="25">
        <f t="shared" si="1"/>
        <v>6.7323555555555581</v>
      </c>
    </row>
    <row r="17" spans="2:17" x14ac:dyDescent="0.2">
      <c r="B17" s="34" t="s">
        <v>54</v>
      </c>
      <c r="C17" s="47">
        <v>578</v>
      </c>
      <c r="D17" s="6"/>
      <c r="F17" s="24">
        <v>300</v>
      </c>
      <c r="G17" s="25">
        <f t="shared" si="2"/>
        <v>-0.48450962962962946</v>
      </c>
      <c r="H17" s="25">
        <f t="shared" si="1"/>
        <v>3.0980740740741128E-2</v>
      </c>
      <c r="I17" s="25">
        <f t="shared" si="1"/>
        <v>0.54647111111111168</v>
      </c>
      <c r="J17" s="25">
        <f t="shared" si="1"/>
        <v>1.0619614814814822</v>
      </c>
      <c r="K17" s="25">
        <f t="shared" si="1"/>
        <v>1.5774518518518528</v>
      </c>
      <c r="L17" s="25">
        <f t="shared" si="1"/>
        <v>2.0929422222222236</v>
      </c>
      <c r="M17" s="25">
        <f t="shared" si="1"/>
        <v>2.6084325925925937</v>
      </c>
      <c r="N17" s="25">
        <f t="shared" si="1"/>
        <v>3.1239229629629643</v>
      </c>
      <c r="O17" s="25">
        <f t="shared" si="1"/>
        <v>3.6394133333333349</v>
      </c>
      <c r="P17" s="25">
        <f t="shared" si="1"/>
        <v>4.154903703703706</v>
      </c>
    </row>
    <row r="18" spans="2:17" x14ac:dyDescent="0.2">
      <c r="B18" s="34" t="s">
        <v>54</v>
      </c>
      <c r="C18" s="47">
        <f>C17</f>
        <v>578</v>
      </c>
      <c r="D18" s="6" t="s">
        <v>89</v>
      </c>
      <c r="F18" s="24">
        <v>400</v>
      </c>
      <c r="G18" s="25">
        <f t="shared" si="2"/>
        <v>-0.61338222222222205</v>
      </c>
      <c r="H18" s="25">
        <f t="shared" si="1"/>
        <v>-0.22676444444444416</v>
      </c>
      <c r="I18" s="25">
        <f t="shared" si="1"/>
        <v>0.15985333333333376</v>
      </c>
      <c r="J18" s="25">
        <f t="shared" si="1"/>
        <v>0.54647111111111168</v>
      </c>
      <c r="K18" s="25">
        <f t="shared" si="1"/>
        <v>0.93308888888888963</v>
      </c>
      <c r="L18" s="25">
        <f t="shared" si="1"/>
        <v>1.3197066666666675</v>
      </c>
      <c r="M18" s="25">
        <f t="shared" si="1"/>
        <v>1.7063244444444454</v>
      </c>
      <c r="N18" s="25">
        <f t="shared" si="1"/>
        <v>2.0929422222222236</v>
      </c>
      <c r="O18" s="25">
        <f t="shared" si="1"/>
        <v>2.4795600000000011</v>
      </c>
      <c r="P18" s="25">
        <f t="shared" si="1"/>
        <v>2.866177777777779</v>
      </c>
    </row>
    <row r="19" spans="2:17" x14ac:dyDescent="0.2">
      <c r="B19" s="34" t="s">
        <v>90</v>
      </c>
      <c r="C19" s="48">
        <v>12.04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</f>
        <v>12.04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-0.14084938271604905</v>
      </c>
      <c r="H23" s="25">
        <f t="shared" si="4"/>
        <v>0.71830123456790185</v>
      </c>
      <c r="I23" s="25">
        <f t="shared" si="4"/>
        <v>1.5774518518518528</v>
      </c>
      <c r="J23" s="25">
        <f t="shared" si="4"/>
        <v>2.4366024691358037</v>
      </c>
      <c r="K23" s="25">
        <f t="shared" si="4"/>
        <v>3.2957530864197548</v>
      </c>
      <c r="L23" s="25">
        <f t="shared" si="4"/>
        <v>4.154903703703706</v>
      </c>
      <c r="M23" s="25">
        <f t="shared" si="4"/>
        <v>5.0140543209876567</v>
      </c>
      <c r="N23" s="25">
        <f t="shared" si="4"/>
        <v>5.8732049382716074</v>
      </c>
      <c r="O23" s="25">
        <f t="shared" si="4"/>
        <v>6.7323555555555581</v>
      </c>
      <c r="P23" s="25">
        <f t="shared" si="4"/>
        <v>7.5915061728395097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6959.12</v>
      </c>
      <c r="F24" s="77">
        <v>0.05</v>
      </c>
      <c r="G24" s="25">
        <f t="shared" si="4"/>
        <v>-0.57042469135802454</v>
      </c>
      <c r="H24" s="25">
        <f t="shared" si="4"/>
        <v>-0.14084938271604905</v>
      </c>
      <c r="I24" s="25">
        <f t="shared" si="4"/>
        <v>0.28872592592592639</v>
      </c>
      <c r="J24" s="25">
        <f t="shared" si="4"/>
        <v>0.71830123456790185</v>
      </c>
      <c r="K24" s="25">
        <f t="shared" si="4"/>
        <v>1.1478765432098774</v>
      </c>
      <c r="L24" s="25">
        <f t="shared" si="4"/>
        <v>1.5774518518518528</v>
      </c>
      <c r="M24" s="25">
        <f t="shared" si="4"/>
        <v>2.0070271604938283</v>
      </c>
      <c r="N24" s="25">
        <f t="shared" si="4"/>
        <v>2.4366024691358037</v>
      </c>
      <c r="O24" s="25">
        <f t="shared" si="4"/>
        <v>2.866177777777779</v>
      </c>
      <c r="P24" s="25">
        <f t="shared" si="4"/>
        <v>3.2957530864197548</v>
      </c>
    </row>
    <row r="25" spans="2:17" x14ac:dyDescent="0.2">
      <c r="F25" s="25">
        <v>0.15</v>
      </c>
      <c r="G25" s="25">
        <f t="shared" si="4"/>
        <v>0.28872592592592528</v>
      </c>
      <c r="H25" s="25">
        <f t="shared" si="4"/>
        <v>1.5774518518518506</v>
      </c>
      <c r="I25" s="25">
        <f t="shared" si="4"/>
        <v>2.8661777777777759</v>
      </c>
      <c r="J25" s="25">
        <f t="shared" si="4"/>
        <v>4.1549037037037015</v>
      </c>
      <c r="K25" s="25">
        <f t="shared" si="4"/>
        <v>5.4436296296296263</v>
      </c>
      <c r="L25" s="25">
        <f t="shared" si="4"/>
        <v>6.7323555555555519</v>
      </c>
      <c r="M25" s="25">
        <f t="shared" si="4"/>
        <v>8.0210814814814775</v>
      </c>
      <c r="N25" s="25">
        <f t="shared" si="4"/>
        <v>9.3098074074074031</v>
      </c>
      <c r="O25" s="25">
        <f t="shared" si="4"/>
        <v>10.598533333333327</v>
      </c>
      <c r="P25" s="25">
        <f t="shared" si="4"/>
        <v>11.887259259259253</v>
      </c>
    </row>
    <row r="26" spans="2:17" x14ac:dyDescent="0.2">
      <c r="B26" s="26" t="s">
        <v>1</v>
      </c>
      <c r="F26" s="25">
        <v>0.2</v>
      </c>
      <c r="G26" s="25">
        <f t="shared" si="4"/>
        <v>0.71830123456790074</v>
      </c>
      <c r="H26" s="25">
        <f t="shared" si="4"/>
        <v>2.4366024691358015</v>
      </c>
      <c r="I26" s="25">
        <f t="shared" si="4"/>
        <v>4.1549037037037024</v>
      </c>
      <c r="J26" s="25">
        <f t="shared" si="4"/>
        <v>5.8732049382716029</v>
      </c>
      <c r="K26" s="25">
        <f t="shared" si="4"/>
        <v>7.5915061728395035</v>
      </c>
      <c r="L26" s="25">
        <f t="shared" si="4"/>
        <v>9.3098074074074049</v>
      </c>
      <c r="M26" s="25">
        <f t="shared" si="4"/>
        <v>11.028108641975304</v>
      </c>
      <c r="N26" s="25">
        <f t="shared" si="4"/>
        <v>12.746409876543206</v>
      </c>
      <c r="O26" s="25">
        <f t="shared" si="4"/>
        <v>14.464711111111107</v>
      </c>
      <c r="P26" s="25">
        <f t="shared" si="4"/>
        <v>16.183012345679007</v>
      </c>
    </row>
    <row r="27" spans="2:17" x14ac:dyDescent="0.2">
      <c r="B27" s="34" t="s">
        <v>0</v>
      </c>
      <c r="C27" s="33">
        <f>C24+(C24*C21)</f>
        <v>7655.0320000000002</v>
      </c>
      <c r="F27" s="25">
        <v>0.25</v>
      </c>
      <c r="G27" s="25">
        <f t="shared" si="4"/>
        <v>1.1478765432098763</v>
      </c>
      <c r="H27" s="25">
        <f t="shared" si="4"/>
        <v>3.2957530864197526</v>
      </c>
      <c r="I27" s="25">
        <f t="shared" si="4"/>
        <v>5.4436296296296289</v>
      </c>
      <c r="J27" s="25">
        <f t="shared" si="4"/>
        <v>7.5915061728395052</v>
      </c>
      <c r="K27" s="25">
        <f t="shared" si="4"/>
        <v>9.7393827160493807</v>
      </c>
      <c r="L27" s="25">
        <f t="shared" si="4"/>
        <v>11.887259259259258</v>
      </c>
      <c r="M27" s="25">
        <f t="shared" si="4"/>
        <v>14.035135802469135</v>
      </c>
      <c r="N27" s="25">
        <f t="shared" si="4"/>
        <v>16.18301234567901</v>
      </c>
      <c r="O27" s="25">
        <f t="shared" si="4"/>
        <v>18.330888888888886</v>
      </c>
      <c r="P27" s="25">
        <f t="shared" si="4"/>
        <v>20.478765432098761</v>
      </c>
    </row>
    <row r="28" spans="2:17" ht="15" customHeight="1" x14ac:dyDescent="0.2">
      <c r="B28" s="34" t="s">
        <v>2</v>
      </c>
      <c r="C28" s="33">
        <f>C27-C24</f>
        <v>695.91200000000026</v>
      </c>
      <c r="F28" s="25">
        <v>0.3</v>
      </c>
      <c r="G28" s="25">
        <f t="shared" si="4"/>
        <v>1.5774518518518517</v>
      </c>
      <c r="H28" s="25">
        <f t="shared" si="4"/>
        <v>4.1549037037037033</v>
      </c>
      <c r="I28" s="25">
        <f t="shared" si="4"/>
        <v>6.7323555555555554</v>
      </c>
      <c r="J28" s="25">
        <f t="shared" si="4"/>
        <v>9.3098074074074066</v>
      </c>
      <c r="K28" s="25">
        <f t="shared" si="4"/>
        <v>11.88725925925926</v>
      </c>
      <c r="L28" s="25">
        <f t="shared" si="4"/>
        <v>14.464711111111111</v>
      </c>
      <c r="M28" s="25">
        <f t="shared" si="4"/>
        <v>17.042162962962962</v>
      </c>
      <c r="N28" s="25">
        <f t="shared" si="4"/>
        <v>19.619614814814813</v>
      </c>
      <c r="O28" s="25">
        <f t="shared" si="4"/>
        <v>22.197066666666668</v>
      </c>
      <c r="P28" s="25">
        <f t="shared" si="4"/>
        <v>24.774518518518519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630000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2478.9928363093222</v>
      </c>
      <c r="D38" s="72">
        <f>SUM(C53:V53)</f>
        <v>11155.467763391951</v>
      </c>
    </row>
    <row r="39" spans="1:1103" x14ac:dyDescent="0.2">
      <c r="B39" s="1" t="s">
        <v>147</v>
      </c>
      <c r="C39" s="72">
        <f>D39/C12</f>
        <v>6949.8072564829354</v>
      </c>
      <c r="D39" s="72">
        <f>SUM(C53:ALO53)</f>
        <v>31274.132654173209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695.91200000000026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556.72960000000023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556.69849879919661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695.91200000000026</v>
      </c>
      <c r="D52" s="8">
        <f t="shared" ref="D52:BO52" si="21">C52*(1-$C$43)</f>
        <v>694.34480617600025</v>
      </c>
      <c r="E52" s="8">
        <f t="shared" si="21"/>
        <v>692.78114167249191</v>
      </c>
      <c r="F52" s="8">
        <f t="shared" si="21"/>
        <v>691.2209985414454</v>
      </c>
      <c r="G52" s="8">
        <f t="shared" si="21"/>
        <v>689.66436885273004</v>
      </c>
      <c r="H52" s="8">
        <f t="shared" si="21"/>
        <v>688.11124469407366</v>
      </c>
      <c r="I52" s="8">
        <f t="shared" si="21"/>
        <v>686.56161817102259</v>
      </c>
      <c r="J52" s="8">
        <f t="shared" si="21"/>
        <v>685.01548140690147</v>
      </c>
      <c r="K52" s="8">
        <f t="shared" si="21"/>
        <v>683.47282654277308</v>
      </c>
      <c r="L52" s="8">
        <f t="shared" si="21"/>
        <v>681.93364573739871</v>
      </c>
      <c r="M52" s="8">
        <f t="shared" si="21"/>
        <v>680.39793116719807</v>
      </c>
      <c r="N52" s="8">
        <f t="shared" si="21"/>
        <v>678.86567502620949</v>
      </c>
      <c r="O52" s="8">
        <f t="shared" si="21"/>
        <v>677.33686952605046</v>
      </c>
      <c r="P52" s="8">
        <f t="shared" si="21"/>
        <v>675.81150689587776</v>
      </c>
      <c r="Q52" s="8">
        <f t="shared" si="21"/>
        <v>674.28957938234817</v>
      </c>
      <c r="R52" s="8">
        <f t="shared" si="21"/>
        <v>672.77107924957909</v>
      </c>
      <c r="S52" s="8">
        <f t="shared" si="21"/>
        <v>671.25599877910906</v>
      </c>
      <c r="T52" s="8">
        <f t="shared" si="21"/>
        <v>669.74433026985844</v>
      </c>
      <c r="U52" s="8">
        <f t="shared" si="21"/>
        <v>668.23606603809071</v>
      </c>
      <c r="V52" s="8">
        <f t="shared" si="21"/>
        <v>666.73119841737287</v>
      </c>
      <c r="W52" s="8">
        <f t="shared" si="21"/>
        <v>665.22971975853693</v>
      </c>
      <c r="X52" s="8">
        <f t="shared" si="21"/>
        <v>663.73162242964065</v>
      </c>
      <c r="Y52" s="8">
        <f t="shared" si="21"/>
        <v>662.23689881592907</v>
      </c>
      <c r="Z52" s="8">
        <f t="shared" si="21"/>
        <v>660.74554131979562</v>
      </c>
      <c r="AA52" s="8">
        <f t="shared" si="21"/>
        <v>659.2575423607434</v>
      </c>
      <c r="AB52" s="8">
        <f t="shared" si="21"/>
        <v>657.77289437534694</v>
      </c>
      <c r="AC52" s="8">
        <f t="shared" si="21"/>
        <v>656.29158981721366</v>
      </c>
      <c r="AD52" s="8">
        <f t="shared" si="21"/>
        <v>654.81362115694526</v>
      </c>
      <c r="AE52" s="8">
        <f t="shared" si="21"/>
        <v>653.3389808820998</v>
      </c>
      <c r="AF52" s="8">
        <f t="shared" si="21"/>
        <v>651.86766149715334</v>
      </c>
      <c r="AG52" s="8">
        <f t="shared" si="21"/>
        <v>650.39965552346177</v>
      </c>
      <c r="AH52" s="8">
        <f t="shared" si="21"/>
        <v>648.93495549922295</v>
      </c>
      <c r="AI52" s="8">
        <f t="shared" si="21"/>
        <v>647.47355397943863</v>
      </c>
      <c r="AJ52" s="8">
        <f t="shared" si="21"/>
        <v>646.0154435358769</v>
      </c>
      <c r="AK52" s="8">
        <f t="shared" si="21"/>
        <v>644.56061675703404</v>
      </c>
      <c r="AL52" s="8">
        <f t="shared" si="21"/>
        <v>643.10906624809718</v>
      </c>
      <c r="AM52" s="8">
        <f t="shared" si="21"/>
        <v>641.66078463090639</v>
      </c>
      <c r="AN52" s="8">
        <f t="shared" si="21"/>
        <v>640.21576454391754</v>
      </c>
      <c r="AO52" s="8">
        <f t="shared" si="21"/>
        <v>638.77399864216466</v>
      </c>
      <c r="AP52" s="8">
        <f t="shared" si="21"/>
        <v>637.3354795972225</v>
      </c>
      <c r="AQ52" s="8">
        <f t="shared" si="21"/>
        <v>635.90020009716955</v>
      </c>
      <c r="AR52" s="8">
        <f t="shared" si="21"/>
        <v>634.46815284655065</v>
      </c>
      <c r="AS52" s="8">
        <f t="shared" si="21"/>
        <v>633.03933056634025</v>
      </c>
      <c r="AT52" s="8">
        <f t="shared" si="21"/>
        <v>631.61372599390484</v>
      </c>
      <c r="AU52" s="8">
        <f t="shared" si="21"/>
        <v>630.19133188296655</v>
      </c>
      <c r="AV52" s="8">
        <f t="shared" si="21"/>
        <v>628.77214100356605</v>
      </c>
      <c r="AW52" s="8">
        <f t="shared" si="21"/>
        <v>627.35614614202598</v>
      </c>
      <c r="AX52" s="8">
        <f t="shared" si="21"/>
        <v>625.94334010091416</v>
      </c>
      <c r="AY52" s="8">
        <f t="shared" si="21"/>
        <v>624.53371569900685</v>
      </c>
      <c r="AZ52" s="8">
        <f t="shared" si="21"/>
        <v>623.12726577125261</v>
      </c>
      <c r="BA52" s="8">
        <f t="shared" si="21"/>
        <v>621.72398316873569</v>
      </c>
      <c r="BB52" s="8">
        <f t="shared" si="21"/>
        <v>620.32386075863963</v>
      </c>
      <c r="BC52" s="8">
        <f t="shared" si="21"/>
        <v>618.92689142421114</v>
      </c>
      <c r="BD52" s="8">
        <f t="shared" si="21"/>
        <v>617.53306806472381</v>
      </c>
      <c r="BE52" s="8">
        <f t="shared" si="21"/>
        <v>616.14238359544208</v>
      </c>
      <c r="BF52" s="8">
        <f t="shared" si="21"/>
        <v>614.75483094758511</v>
      </c>
      <c r="BG52" s="8">
        <f t="shared" si="21"/>
        <v>613.37040306829113</v>
      </c>
      <c r="BH52" s="8">
        <f t="shared" si="21"/>
        <v>611.98909292058136</v>
      </c>
      <c r="BI52" s="8">
        <f t="shared" si="21"/>
        <v>610.61089348332416</v>
      </c>
      <c r="BJ52" s="8">
        <f t="shared" si="21"/>
        <v>609.2357977511997</v>
      </c>
      <c r="BK52" s="8">
        <f t="shared" si="21"/>
        <v>607.86379873466399</v>
      </c>
      <c r="BL52" s="8">
        <f t="shared" si="21"/>
        <v>606.49488945991345</v>
      </c>
      <c r="BM52" s="8">
        <f t="shared" si="21"/>
        <v>605.12906296884967</v>
      </c>
      <c r="BN52" s="8">
        <f t="shared" si="21"/>
        <v>603.76631231904378</v>
      </c>
      <c r="BO52" s="8">
        <f t="shared" si="21"/>
        <v>602.40663058370126</v>
      </c>
      <c r="BP52" s="8">
        <f t="shared" ref="BP52:EA52" si="22">BO52*(1-$C$43)</f>
        <v>601.05001085162678</v>
      </c>
      <c r="BQ52" s="8">
        <f t="shared" si="22"/>
        <v>599.69644622718886</v>
      </c>
      <c r="BR52" s="8">
        <f t="shared" si="22"/>
        <v>598.34592983028517</v>
      </c>
      <c r="BS52" s="8">
        <f t="shared" si="22"/>
        <v>596.99845479630733</v>
      </c>
      <c r="BT52" s="8">
        <f t="shared" si="22"/>
        <v>595.65401427610607</v>
      </c>
      <c r="BU52" s="8">
        <f t="shared" si="22"/>
        <v>594.31260143595625</v>
      </c>
      <c r="BV52" s="8">
        <f t="shared" si="22"/>
        <v>592.97420945752242</v>
      </c>
      <c r="BW52" s="8">
        <f t="shared" si="22"/>
        <v>591.6388315378241</v>
      </c>
      <c r="BX52" s="8">
        <f t="shared" si="22"/>
        <v>590.30646088920093</v>
      </c>
      <c r="BY52" s="8">
        <f t="shared" si="22"/>
        <v>588.97709073927842</v>
      </c>
      <c r="BZ52" s="8">
        <f t="shared" si="22"/>
        <v>587.65071433093351</v>
      </c>
      <c r="CA52" s="8">
        <f t="shared" si="22"/>
        <v>586.32732492226023</v>
      </c>
      <c r="CB52" s="8">
        <f t="shared" si="22"/>
        <v>585.00691578653527</v>
      </c>
      <c r="CC52" s="8">
        <f t="shared" si="22"/>
        <v>583.68948021218398</v>
      </c>
      <c r="CD52" s="8">
        <f t="shared" si="22"/>
        <v>582.37501150274613</v>
      </c>
      <c r="CE52" s="8">
        <f t="shared" si="22"/>
        <v>581.06350297684196</v>
      </c>
      <c r="CF52" s="8">
        <f t="shared" si="22"/>
        <v>579.75494796813814</v>
      </c>
      <c r="CG52" s="8">
        <f t="shared" si="22"/>
        <v>578.44933982531393</v>
      </c>
      <c r="CH52" s="8">
        <f t="shared" si="22"/>
        <v>577.14667191202727</v>
      </c>
      <c r="CI52" s="8">
        <f t="shared" si="22"/>
        <v>575.8469376068814</v>
      </c>
      <c r="CJ52" s="8">
        <f t="shared" si="22"/>
        <v>574.55013030339069</v>
      </c>
      <c r="CK52" s="8">
        <f t="shared" si="22"/>
        <v>573.25624340994739</v>
      </c>
      <c r="CL52" s="8">
        <f t="shared" si="22"/>
        <v>571.96527034978817</v>
      </c>
      <c r="CM52" s="8">
        <f t="shared" si="22"/>
        <v>570.67720456096038</v>
      </c>
      <c r="CN52" s="8">
        <f t="shared" si="22"/>
        <v>569.39203949628904</v>
      </c>
      <c r="CO52" s="8">
        <f t="shared" si="22"/>
        <v>568.10976862334337</v>
      </c>
      <c r="CP52" s="8">
        <f t="shared" si="22"/>
        <v>566.83038542440363</v>
      </c>
      <c r="CQ52" s="8">
        <f t="shared" si="22"/>
        <v>565.55388339642786</v>
      </c>
      <c r="CR52" s="8">
        <f t="shared" si="22"/>
        <v>564.28025605101914</v>
      </c>
      <c r="CS52" s="8">
        <f t="shared" si="22"/>
        <v>563.00949691439223</v>
      </c>
      <c r="CT52" s="8">
        <f t="shared" si="22"/>
        <v>561.74159952734101</v>
      </c>
      <c r="CU52" s="8">
        <f t="shared" si="22"/>
        <v>560.47655744520546</v>
      </c>
      <c r="CV52" s="8">
        <f t="shared" si="22"/>
        <v>559.21436423783882</v>
      </c>
      <c r="CW52" s="8">
        <f t="shared" si="22"/>
        <v>557.95501348957521</v>
      </c>
      <c r="CX52" s="8">
        <f t="shared" si="22"/>
        <v>556.69849879919661</v>
      </c>
      <c r="CY52" s="8">
        <f t="shared" si="22"/>
        <v>555.44481377990076</v>
      </c>
      <c r="CZ52" s="8">
        <f t="shared" si="22"/>
        <v>554.19395205926844</v>
      </c>
      <c r="DA52" s="8">
        <f t="shared" si="22"/>
        <v>552.94590727923094</v>
      </c>
      <c r="DB52" s="8">
        <f t="shared" si="22"/>
        <v>551.70067309603814</v>
      </c>
      <c r="DC52" s="8">
        <f t="shared" si="22"/>
        <v>550.45824318022585</v>
      </c>
      <c r="DD52" s="8">
        <f t="shared" si="22"/>
        <v>549.21861121658401</v>
      </c>
      <c r="DE52" s="8">
        <f t="shared" si="22"/>
        <v>547.98177090412423</v>
      </c>
      <c r="DF52" s="8">
        <f t="shared" si="22"/>
        <v>546.74771595604818</v>
      </c>
      <c r="DG52" s="8">
        <f t="shared" si="22"/>
        <v>545.51644009971517</v>
      </c>
      <c r="DH52" s="8">
        <f t="shared" si="22"/>
        <v>544.28793707661055</v>
      </c>
      <c r="DI52" s="8">
        <f t="shared" si="22"/>
        <v>543.062200642314</v>
      </c>
      <c r="DJ52" s="8">
        <f t="shared" si="22"/>
        <v>541.83922456646746</v>
      </c>
      <c r="DK52" s="8">
        <f t="shared" si="22"/>
        <v>540.61900263274379</v>
      </c>
      <c r="DL52" s="8">
        <f t="shared" si="22"/>
        <v>539.40152863881485</v>
      </c>
      <c r="DM52" s="8">
        <f t="shared" si="22"/>
        <v>538.18679639632023</v>
      </c>
      <c r="DN52" s="8">
        <f t="shared" si="22"/>
        <v>536.97479973083568</v>
      </c>
      <c r="DO52" s="8">
        <f t="shared" si="22"/>
        <v>535.76553248184177</v>
      </c>
      <c r="DP52" s="8">
        <f t="shared" si="22"/>
        <v>534.55898850269261</v>
      </c>
      <c r="DQ52" s="8">
        <f t="shared" si="22"/>
        <v>533.35516166058449</v>
      </c>
      <c r="DR52" s="8">
        <f t="shared" si="22"/>
        <v>532.1540458365248</v>
      </c>
      <c r="DS52" s="8">
        <f t="shared" si="22"/>
        <v>530.95563492530096</v>
      </c>
      <c r="DT52" s="8">
        <f t="shared" si="22"/>
        <v>529.75992283544917</v>
      </c>
      <c r="DU52" s="8">
        <f t="shared" si="22"/>
        <v>528.56690348922371</v>
      </c>
      <c r="DV52" s="8">
        <f t="shared" si="22"/>
        <v>527.37657082256601</v>
      </c>
      <c r="DW52" s="8">
        <f t="shared" si="22"/>
        <v>526.18891878507361</v>
      </c>
      <c r="DX52" s="8">
        <f t="shared" si="22"/>
        <v>525.00394133996963</v>
      </c>
      <c r="DY52" s="8">
        <f t="shared" si="22"/>
        <v>523.82163246407197</v>
      </c>
      <c r="DZ52" s="8">
        <f t="shared" si="22"/>
        <v>522.64198614776285</v>
      </c>
      <c r="EA52" s="8">
        <f t="shared" si="22"/>
        <v>521.46499639495812</v>
      </c>
      <c r="EB52" s="8">
        <f t="shared" ref="EB52:GM52" si="23">EA52*(1-$C$43)</f>
        <v>520.29065722307666</v>
      </c>
      <c r="EC52" s="8">
        <f t="shared" si="23"/>
        <v>519.11896266301028</v>
      </c>
      <c r="ED52" s="8">
        <f t="shared" si="23"/>
        <v>517.94990675909321</v>
      </c>
      <c r="EE52" s="8">
        <f t="shared" si="23"/>
        <v>516.78348356907168</v>
      </c>
      <c r="EF52" s="8">
        <f t="shared" si="23"/>
        <v>515.61968716407409</v>
      </c>
      <c r="EG52" s="8">
        <f t="shared" si="23"/>
        <v>514.4585116285806</v>
      </c>
      <c r="EH52" s="8">
        <f t="shared" si="23"/>
        <v>513.29995106039303</v>
      </c>
      <c r="EI52" s="8">
        <f t="shared" si="23"/>
        <v>512.14399957060505</v>
      </c>
      <c r="EJ52" s="8">
        <f t="shared" si="23"/>
        <v>510.99065128357205</v>
      </c>
      <c r="EK52" s="8">
        <f t="shared" si="23"/>
        <v>509.83990033688144</v>
      </c>
      <c r="EL52" s="8">
        <f t="shared" si="23"/>
        <v>508.69174088132274</v>
      </c>
      <c r="EM52" s="8">
        <f t="shared" si="23"/>
        <v>507.54616708085797</v>
      </c>
      <c r="EN52" s="8">
        <f t="shared" si="23"/>
        <v>506.40317311259184</v>
      </c>
      <c r="EO52" s="8">
        <f t="shared" si="23"/>
        <v>505.26275316674224</v>
      </c>
      <c r="EP52" s="8">
        <f t="shared" si="23"/>
        <v>504.12490144661075</v>
      </c>
      <c r="EQ52" s="8">
        <f t="shared" si="23"/>
        <v>502.98961216855298</v>
      </c>
      <c r="ER52" s="8">
        <f t="shared" si="23"/>
        <v>501.85687956194937</v>
      </c>
      <c r="ES52" s="8">
        <f t="shared" si="23"/>
        <v>500.72669786917584</v>
      </c>
      <c r="ET52" s="8">
        <f t="shared" si="23"/>
        <v>499.59906134557446</v>
      </c>
      <c r="EU52" s="8">
        <f t="shared" si="23"/>
        <v>498.47396425942418</v>
      </c>
      <c r="EV52" s="8">
        <f t="shared" si="23"/>
        <v>497.35140089191196</v>
      </c>
      <c r="EW52" s="8">
        <f t="shared" si="23"/>
        <v>496.23136553710339</v>
      </c>
      <c r="EX52" s="8">
        <f t="shared" si="23"/>
        <v>495.11385250191381</v>
      </c>
      <c r="EY52" s="8">
        <f t="shared" si="23"/>
        <v>493.99885610607947</v>
      </c>
      <c r="EZ52" s="8">
        <f t="shared" si="23"/>
        <v>492.88637068212859</v>
      </c>
      <c r="FA52" s="8">
        <f t="shared" si="23"/>
        <v>491.77639057535242</v>
      </c>
      <c r="FB52" s="8">
        <f t="shared" si="23"/>
        <v>490.66891014377671</v>
      </c>
      <c r="FC52" s="8">
        <f t="shared" si="23"/>
        <v>489.56392375813289</v>
      </c>
      <c r="FD52" s="8">
        <f t="shared" si="23"/>
        <v>488.46142580182953</v>
      </c>
      <c r="FE52" s="8">
        <f t="shared" si="23"/>
        <v>487.36141067092382</v>
      </c>
      <c r="FF52" s="8">
        <f t="shared" si="23"/>
        <v>486.26387277409287</v>
      </c>
      <c r="FG52" s="8">
        <f t="shared" si="23"/>
        <v>485.16880653260563</v>
      </c>
      <c r="FH52" s="8">
        <f t="shared" si="23"/>
        <v>484.0762063802942</v>
      </c>
      <c r="FI52" s="8">
        <f t="shared" si="23"/>
        <v>482.98606676352574</v>
      </c>
      <c r="FJ52" s="8">
        <f t="shared" si="23"/>
        <v>481.89838214117424</v>
      </c>
      <c r="FK52" s="8">
        <f t="shared" si="23"/>
        <v>480.81314698459232</v>
      </c>
      <c r="FL52" s="8">
        <f t="shared" si="23"/>
        <v>479.73035577758299</v>
      </c>
      <c r="FM52" s="8">
        <f t="shared" si="23"/>
        <v>478.65000301637184</v>
      </c>
      <c r="FN52" s="8">
        <f t="shared" si="23"/>
        <v>477.57208320957898</v>
      </c>
      <c r="FO52" s="8">
        <f t="shared" si="23"/>
        <v>476.496590878191</v>
      </c>
      <c r="FP52" s="8">
        <f t="shared" si="23"/>
        <v>475.42352055553329</v>
      </c>
      <c r="FQ52" s="8">
        <f t="shared" si="23"/>
        <v>474.35286678724219</v>
      </c>
      <c r="FR52" s="8">
        <f t="shared" si="23"/>
        <v>473.28462413123731</v>
      </c>
      <c r="FS52" s="8">
        <f t="shared" si="23"/>
        <v>472.21878715769373</v>
      </c>
      <c r="FT52" s="8">
        <f t="shared" si="23"/>
        <v>471.15535044901458</v>
      </c>
      <c r="FU52" s="8">
        <f t="shared" si="23"/>
        <v>470.09430859980336</v>
      </c>
      <c r="FV52" s="8">
        <f t="shared" si="23"/>
        <v>469.03565621683657</v>
      </c>
      <c r="FW52" s="8">
        <f t="shared" si="23"/>
        <v>467.97938791903624</v>
      </c>
      <c r="FX52" s="8">
        <f t="shared" si="23"/>
        <v>466.92549833744255</v>
      </c>
      <c r="FY52" s="8">
        <f t="shared" si="23"/>
        <v>465.87398211518661</v>
      </c>
      <c r="FZ52" s="8">
        <f t="shared" si="23"/>
        <v>464.82483390746319</v>
      </c>
      <c r="GA52" s="8">
        <f t="shared" si="23"/>
        <v>463.77804838150354</v>
      </c>
      <c r="GB52" s="8">
        <f t="shared" si="23"/>
        <v>462.73362021654839</v>
      </c>
      <c r="GC52" s="8">
        <f t="shared" si="23"/>
        <v>461.69154410382072</v>
      </c>
      <c r="GD52" s="8">
        <f t="shared" si="23"/>
        <v>460.65181474649887</v>
      </c>
      <c r="GE52" s="8">
        <f t="shared" si="23"/>
        <v>459.61442685968973</v>
      </c>
      <c r="GF52" s="8">
        <f t="shared" si="23"/>
        <v>458.5793751704017</v>
      </c>
      <c r="GG52" s="8">
        <f t="shared" si="23"/>
        <v>457.54665441751797</v>
      </c>
      <c r="GH52" s="8">
        <f t="shared" si="23"/>
        <v>456.51625935176969</v>
      </c>
      <c r="GI52" s="8">
        <f t="shared" si="23"/>
        <v>455.48818473570947</v>
      </c>
      <c r="GJ52" s="8">
        <f t="shared" si="23"/>
        <v>454.46242534368463</v>
      </c>
      <c r="GK52" s="8">
        <f t="shared" si="23"/>
        <v>453.43897596181063</v>
      </c>
      <c r="GL52" s="8">
        <f t="shared" si="23"/>
        <v>452.4178313879446</v>
      </c>
      <c r="GM52" s="8">
        <f t="shared" si="23"/>
        <v>451.39898643165895</v>
      </c>
      <c r="GN52" s="8">
        <f t="shared" ref="GN52:IY52" si="24">GM52*(1-$C$43)</f>
        <v>450.38243591421485</v>
      </c>
      <c r="GO52" s="8">
        <f t="shared" si="24"/>
        <v>449.36817466853603</v>
      </c>
      <c r="GP52" s="8">
        <f t="shared" si="24"/>
        <v>448.35619753918246</v>
      </c>
      <c r="GQ52" s="8">
        <f t="shared" si="24"/>
        <v>447.34649938232423</v>
      </c>
      <c r="GR52" s="8">
        <f t="shared" si="24"/>
        <v>446.33907506571524</v>
      </c>
      <c r="GS52" s="8">
        <f t="shared" si="24"/>
        <v>445.3339194686672</v>
      </c>
      <c r="GT52" s="8">
        <f t="shared" si="24"/>
        <v>444.33102748202373</v>
      </c>
      <c r="GU52" s="8">
        <f t="shared" si="24"/>
        <v>443.33039400813419</v>
      </c>
      <c r="GV52" s="8">
        <f t="shared" si="24"/>
        <v>442.33201396082785</v>
      </c>
      <c r="GW52" s="8">
        <f t="shared" si="24"/>
        <v>441.33588226538808</v>
      </c>
      <c r="GX52" s="8">
        <f t="shared" si="24"/>
        <v>440.34199385852639</v>
      </c>
      <c r="GY52" s="8">
        <f t="shared" si="24"/>
        <v>439.35034368835699</v>
      </c>
      <c r="GZ52" s="8">
        <f t="shared" si="24"/>
        <v>438.36092671437081</v>
      </c>
      <c r="HA52" s="8">
        <f t="shared" si="24"/>
        <v>437.37373790741003</v>
      </c>
      <c r="HB52" s="8">
        <f t="shared" si="24"/>
        <v>436.38877224964256</v>
      </c>
      <c r="HC52" s="8">
        <f t="shared" si="24"/>
        <v>435.40602473453635</v>
      </c>
      <c r="HD52" s="8">
        <f t="shared" si="24"/>
        <v>434.42549036683414</v>
      </c>
      <c r="HE52" s="8">
        <f t="shared" si="24"/>
        <v>433.447164162528</v>
      </c>
      <c r="HF52" s="8">
        <f t="shared" si="24"/>
        <v>432.47104114883399</v>
      </c>
      <c r="HG52" s="8">
        <f t="shared" si="24"/>
        <v>431.4971163641668</v>
      </c>
      <c r="HH52" s="8">
        <f t="shared" si="24"/>
        <v>430.52538485811471</v>
      </c>
      <c r="HI52" s="8">
        <f t="shared" si="24"/>
        <v>429.55584169141423</v>
      </c>
      <c r="HJ52" s="8">
        <f t="shared" si="24"/>
        <v>428.58848193592513</v>
      </c>
      <c r="HK52" s="8">
        <f t="shared" si="24"/>
        <v>427.62330067460539</v>
      </c>
      <c r="HL52" s="8">
        <f t="shared" si="24"/>
        <v>426.66029300148614</v>
      </c>
      <c r="HM52" s="8">
        <f t="shared" si="24"/>
        <v>425.69945402164677</v>
      </c>
      <c r="HN52" s="8">
        <f t="shared" si="24"/>
        <v>424.74077885118999</v>
      </c>
      <c r="HO52" s="8">
        <f t="shared" si="24"/>
        <v>423.78426261721711</v>
      </c>
      <c r="HP52" s="8">
        <f t="shared" si="24"/>
        <v>422.82990045780315</v>
      </c>
      <c r="HQ52" s="8">
        <f t="shared" si="24"/>
        <v>421.87768752197218</v>
      </c>
      <c r="HR52" s="8">
        <f t="shared" si="24"/>
        <v>420.92761896967266</v>
      </c>
      <c r="HS52" s="8">
        <f t="shared" si="24"/>
        <v>419.97968997175298</v>
      </c>
      <c r="HT52" s="8">
        <f t="shared" si="24"/>
        <v>419.03389570993659</v>
      </c>
      <c r="HU52" s="8">
        <f t="shared" si="24"/>
        <v>418.09023137679782</v>
      </c>
      <c r="HV52" s="8">
        <f t="shared" si="24"/>
        <v>417.14869217573727</v>
      </c>
      <c r="HW52" s="8">
        <f t="shared" si="24"/>
        <v>416.20927332095749</v>
      </c>
      <c r="HX52" s="8">
        <f t="shared" si="24"/>
        <v>415.27197003743868</v>
      </c>
      <c r="HY52" s="8">
        <f t="shared" si="24"/>
        <v>414.33677756091436</v>
      </c>
      <c r="HZ52" s="8">
        <f t="shared" si="24"/>
        <v>413.40369113784715</v>
      </c>
      <c r="IA52" s="8">
        <f t="shared" si="24"/>
        <v>412.4727060254047</v>
      </c>
      <c r="IB52" s="8">
        <f t="shared" si="24"/>
        <v>411.5438174914355</v>
      </c>
      <c r="IC52" s="8">
        <f t="shared" si="24"/>
        <v>410.6170208144448</v>
      </c>
      <c r="ID52" s="8">
        <f t="shared" si="24"/>
        <v>409.69231128357063</v>
      </c>
      <c r="IE52" s="8">
        <f t="shared" si="24"/>
        <v>408.76968419856001</v>
      </c>
      <c r="IF52" s="8">
        <f t="shared" si="24"/>
        <v>407.84913486974483</v>
      </c>
      <c r="IG52" s="8">
        <f t="shared" si="24"/>
        <v>406.93065861801813</v>
      </c>
      <c r="IH52" s="8">
        <f t="shared" si="24"/>
        <v>406.01425077481036</v>
      </c>
      <c r="II52" s="8">
        <f t="shared" si="24"/>
        <v>405.09990668206547</v>
      </c>
      <c r="IJ52" s="8">
        <f t="shared" si="24"/>
        <v>404.18762169221742</v>
      </c>
      <c r="IK52" s="8">
        <f t="shared" si="24"/>
        <v>403.27739116816656</v>
      </c>
      <c r="IL52" s="8">
        <f t="shared" si="24"/>
        <v>402.36921048325581</v>
      </c>
      <c r="IM52" s="8">
        <f t="shared" si="24"/>
        <v>401.4630750212475</v>
      </c>
      <c r="IN52" s="8">
        <f t="shared" si="24"/>
        <v>400.55898017629966</v>
      </c>
      <c r="IO52" s="8">
        <f t="shared" si="24"/>
        <v>399.65692135294262</v>
      </c>
      <c r="IP52" s="8">
        <f t="shared" si="24"/>
        <v>398.75689396605577</v>
      </c>
      <c r="IQ52" s="8">
        <f t="shared" si="24"/>
        <v>397.85889344084421</v>
      </c>
      <c r="IR52" s="8">
        <f t="shared" si="24"/>
        <v>396.9629152128154</v>
      </c>
      <c r="IS52" s="8">
        <f t="shared" si="24"/>
        <v>396.06895472775614</v>
      </c>
      <c r="IT52" s="8">
        <f t="shared" si="24"/>
        <v>395.17700744170924</v>
      </c>
      <c r="IU52" s="8">
        <f t="shared" si="24"/>
        <v>394.28706882095048</v>
      </c>
      <c r="IV52" s="8">
        <f t="shared" si="24"/>
        <v>393.39913434196569</v>
      </c>
      <c r="IW52" s="8">
        <f t="shared" si="24"/>
        <v>392.5131994914276</v>
      </c>
      <c r="IX52" s="8">
        <f t="shared" si="24"/>
        <v>391.62925976617288</v>
      </c>
      <c r="IY52" s="8">
        <f t="shared" si="24"/>
        <v>390.74731067317947</v>
      </c>
      <c r="IZ52" s="8">
        <f t="shared" ref="IZ52:LK52" si="25">IY52*(1-$C$43)</f>
        <v>389.86734772954344</v>
      </c>
      <c r="JA52" s="8">
        <f t="shared" si="25"/>
        <v>388.98936646245647</v>
      </c>
      <c r="JB52" s="8">
        <f t="shared" si="25"/>
        <v>388.11336240918303</v>
      </c>
      <c r="JC52" s="8">
        <f t="shared" si="25"/>
        <v>387.23933111703752</v>
      </c>
      <c r="JD52" s="8">
        <f t="shared" si="25"/>
        <v>386.36726814336197</v>
      </c>
      <c r="JE52" s="8">
        <f t="shared" si="25"/>
        <v>385.49716905550309</v>
      </c>
      <c r="JF52" s="8">
        <f t="shared" si="25"/>
        <v>384.62902943079007</v>
      </c>
      <c r="JG52" s="8">
        <f t="shared" si="25"/>
        <v>383.76284485651189</v>
      </c>
      <c r="JH52" s="8">
        <f t="shared" si="25"/>
        <v>382.89861092989503</v>
      </c>
      <c r="JI52" s="8">
        <f t="shared" si="25"/>
        <v>382.03632325808087</v>
      </c>
      <c r="JJ52" s="8">
        <f t="shared" si="25"/>
        <v>381.17597745810366</v>
      </c>
      <c r="JK52" s="8">
        <f t="shared" si="25"/>
        <v>380.31756915686799</v>
      </c>
      <c r="JL52" s="8">
        <f t="shared" si="25"/>
        <v>379.46109399112669</v>
      </c>
      <c r="JM52" s="8">
        <f t="shared" si="25"/>
        <v>378.60654760745865</v>
      </c>
      <c r="JN52" s="8">
        <f t="shared" si="25"/>
        <v>377.75392566224662</v>
      </c>
      <c r="JO52" s="8">
        <f t="shared" si="25"/>
        <v>376.90322382165522</v>
      </c>
      <c r="JP52" s="8">
        <f t="shared" si="25"/>
        <v>376.05443776160882</v>
      </c>
      <c r="JQ52" s="8">
        <f t="shared" si="25"/>
        <v>375.20756316776965</v>
      </c>
      <c r="JR52" s="8">
        <f t="shared" si="25"/>
        <v>374.36259573551581</v>
      </c>
      <c r="JS52" s="8">
        <f t="shared" si="25"/>
        <v>373.51953116991939</v>
      </c>
      <c r="JT52" s="8">
        <f t="shared" si="25"/>
        <v>372.67836518572472</v>
      </c>
      <c r="JU52" s="8">
        <f t="shared" si="25"/>
        <v>371.83909350732642</v>
      </c>
      <c r="JV52" s="8">
        <f t="shared" si="25"/>
        <v>371.00171186874792</v>
      </c>
      <c r="JW52" s="8">
        <f t="shared" si="25"/>
        <v>370.16621601361948</v>
      </c>
      <c r="JX52" s="8">
        <f t="shared" si="25"/>
        <v>369.33260169515677</v>
      </c>
      <c r="JY52" s="8">
        <f t="shared" si="25"/>
        <v>368.50086467613926</v>
      </c>
      <c r="JZ52" s="8">
        <f t="shared" si="25"/>
        <v>367.6710007288886</v>
      </c>
      <c r="KA52" s="8">
        <f t="shared" si="25"/>
        <v>366.84300563524715</v>
      </c>
      <c r="KB52" s="8">
        <f t="shared" si="25"/>
        <v>366.01687518655655</v>
      </c>
      <c r="KC52" s="8">
        <f t="shared" si="25"/>
        <v>365.19260518363643</v>
      </c>
      <c r="KD52" s="8">
        <f t="shared" si="25"/>
        <v>364.37019143676287</v>
      </c>
      <c r="KE52" s="8">
        <f t="shared" si="25"/>
        <v>363.54962976564724</v>
      </c>
      <c r="KF52" s="8">
        <f t="shared" si="25"/>
        <v>362.730915999415</v>
      </c>
      <c r="KG52" s="8">
        <f t="shared" si="25"/>
        <v>361.9140459765843</v>
      </c>
      <c r="KH52" s="8">
        <f t="shared" si="25"/>
        <v>361.09901554504501</v>
      </c>
      <c r="KI52" s="8">
        <f t="shared" si="25"/>
        <v>360.28582056203754</v>
      </c>
      <c r="KJ52" s="8">
        <f t="shared" si="25"/>
        <v>359.47445689413183</v>
      </c>
      <c r="KK52" s="8">
        <f t="shared" si="25"/>
        <v>358.66492041720625</v>
      </c>
      <c r="KL52" s="8">
        <f t="shared" si="25"/>
        <v>357.85720701642668</v>
      </c>
      <c r="KM52" s="8">
        <f t="shared" si="25"/>
        <v>357.05131258622566</v>
      </c>
      <c r="KN52" s="8">
        <f t="shared" si="25"/>
        <v>356.24723303028145</v>
      </c>
      <c r="KO52" s="8">
        <f t="shared" si="25"/>
        <v>355.44496426149726</v>
      </c>
      <c r="KP52" s="8">
        <f t="shared" si="25"/>
        <v>354.64450220198034</v>
      </c>
      <c r="KQ52" s="8">
        <f t="shared" si="25"/>
        <v>353.84584278302145</v>
      </c>
      <c r="KR52" s="8">
        <f t="shared" si="25"/>
        <v>353.0489819450741</v>
      </c>
      <c r="KS52" s="8">
        <f t="shared" si="25"/>
        <v>352.25391563773377</v>
      </c>
      <c r="KT52" s="8">
        <f t="shared" si="25"/>
        <v>351.46063981971758</v>
      </c>
      <c r="KU52" s="8">
        <f t="shared" si="25"/>
        <v>350.66915045884355</v>
      </c>
      <c r="KV52" s="8">
        <f t="shared" si="25"/>
        <v>349.87944353201021</v>
      </c>
      <c r="KW52" s="8">
        <f t="shared" si="25"/>
        <v>349.09151502517614</v>
      </c>
      <c r="KX52" s="8">
        <f t="shared" si="25"/>
        <v>348.30536093333944</v>
      </c>
      <c r="KY52" s="8">
        <f t="shared" si="25"/>
        <v>347.52097726051755</v>
      </c>
      <c r="KZ52" s="8">
        <f t="shared" si="25"/>
        <v>346.73836001972688</v>
      </c>
      <c r="LA52" s="8">
        <f t="shared" si="25"/>
        <v>345.95750523296243</v>
      </c>
      <c r="LB52" s="8">
        <f t="shared" si="25"/>
        <v>345.17840893117778</v>
      </c>
      <c r="LC52" s="8">
        <f t="shared" si="25"/>
        <v>344.40106715426475</v>
      </c>
      <c r="LD52" s="8">
        <f t="shared" si="25"/>
        <v>343.62547595103331</v>
      </c>
      <c r="LE52" s="8">
        <f t="shared" si="25"/>
        <v>342.85163137919159</v>
      </c>
      <c r="LF52" s="8">
        <f t="shared" si="25"/>
        <v>342.07952950532564</v>
      </c>
      <c r="LG52" s="8">
        <f t="shared" si="25"/>
        <v>341.30916640487965</v>
      </c>
      <c r="LH52" s="8">
        <f t="shared" si="25"/>
        <v>340.54053816213587</v>
      </c>
      <c r="LI52" s="8">
        <f t="shared" si="25"/>
        <v>339.77364087019475</v>
      </c>
      <c r="LJ52" s="8">
        <f t="shared" si="25"/>
        <v>339.00847063095506</v>
      </c>
      <c r="LK52" s="8">
        <f t="shared" si="25"/>
        <v>338.24502355509412</v>
      </c>
      <c r="LL52" s="8">
        <f t="shared" ref="LL52:NW52" si="26">LK52*(1-$C$43)</f>
        <v>337.48329576204804</v>
      </c>
      <c r="LM52" s="8">
        <f t="shared" si="26"/>
        <v>336.72328337999193</v>
      </c>
      <c r="LN52" s="8">
        <f t="shared" si="26"/>
        <v>335.96498254582019</v>
      </c>
      <c r="LO52" s="8">
        <f t="shared" si="26"/>
        <v>335.20838940512698</v>
      </c>
      <c r="LP52" s="8">
        <f t="shared" si="26"/>
        <v>334.45350011218665</v>
      </c>
      <c r="LQ52" s="8">
        <f t="shared" si="26"/>
        <v>333.70031082993398</v>
      </c>
      <c r="LR52" s="8">
        <f t="shared" si="26"/>
        <v>332.94881772994495</v>
      </c>
      <c r="LS52" s="8">
        <f t="shared" si="26"/>
        <v>332.19901699241711</v>
      </c>
      <c r="LT52" s="8">
        <f t="shared" si="26"/>
        <v>331.45090480615016</v>
      </c>
      <c r="LU52" s="8">
        <f t="shared" si="26"/>
        <v>330.70447736852668</v>
      </c>
      <c r="LV52" s="8">
        <f t="shared" si="26"/>
        <v>329.95973088549277</v>
      </c>
      <c r="LW52" s="8">
        <f t="shared" si="26"/>
        <v>329.21666157153862</v>
      </c>
      <c r="LX52" s="8">
        <f t="shared" si="26"/>
        <v>328.4752656496795</v>
      </c>
      <c r="LY52" s="8">
        <f t="shared" si="26"/>
        <v>327.73553935143639</v>
      </c>
      <c r="LZ52" s="8">
        <f t="shared" si="26"/>
        <v>326.99747891681693</v>
      </c>
      <c r="MA52" s="8">
        <f t="shared" si="26"/>
        <v>326.26108059429623</v>
      </c>
      <c r="MB52" s="8">
        <f t="shared" si="26"/>
        <v>325.52634064079786</v>
      </c>
      <c r="MC52" s="8">
        <f t="shared" si="26"/>
        <v>324.79325532167479</v>
      </c>
      <c r="MD52" s="8">
        <f t="shared" si="26"/>
        <v>324.06182091069036</v>
      </c>
      <c r="ME52" s="8">
        <f t="shared" si="26"/>
        <v>323.33203368999949</v>
      </c>
      <c r="MF52" s="8">
        <f t="shared" si="26"/>
        <v>322.6038899501296</v>
      </c>
      <c r="MG52" s="8">
        <f t="shared" si="26"/>
        <v>321.87738598996191</v>
      </c>
      <c r="MH52" s="8">
        <f t="shared" si="26"/>
        <v>321.15251811671249</v>
      </c>
      <c r="MI52" s="8">
        <f t="shared" si="26"/>
        <v>320.42928264591364</v>
      </c>
      <c r="MJ52" s="8">
        <f t="shared" si="26"/>
        <v>319.70767590139502</v>
      </c>
      <c r="MK52" s="8">
        <f t="shared" si="26"/>
        <v>318.98769421526509</v>
      </c>
      <c r="ML52" s="8">
        <f t="shared" si="26"/>
        <v>318.26933392789232</v>
      </c>
      <c r="MM52" s="8">
        <f t="shared" si="26"/>
        <v>317.55259138788671</v>
      </c>
      <c r="MN52" s="8">
        <f t="shared" si="26"/>
        <v>316.83746295208118</v>
      </c>
      <c r="MO52" s="8">
        <f t="shared" si="26"/>
        <v>316.12394498551311</v>
      </c>
      <c r="MP52" s="8">
        <f t="shared" si="26"/>
        <v>315.41203386140575</v>
      </c>
      <c r="MQ52" s="8">
        <f t="shared" si="26"/>
        <v>314.70172596114986</v>
      </c>
      <c r="MR52" s="8">
        <f t="shared" si="26"/>
        <v>313.99301767428534</v>
      </c>
      <c r="MS52" s="8">
        <f t="shared" si="26"/>
        <v>313.28590539848284</v>
      </c>
      <c r="MT52" s="8">
        <f t="shared" si="26"/>
        <v>312.58038553952542</v>
      </c>
      <c r="MU52" s="8">
        <f t="shared" si="26"/>
        <v>311.87645451129038</v>
      </c>
      <c r="MV52" s="8">
        <f t="shared" si="26"/>
        <v>311.17410873573095</v>
      </c>
      <c r="MW52" s="8">
        <f t="shared" si="26"/>
        <v>310.47334464285808</v>
      </c>
      <c r="MX52" s="8">
        <f t="shared" si="26"/>
        <v>309.77415867072233</v>
      </c>
      <c r="MY52" s="8">
        <f t="shared" si="26"/>
        <v>309.07654726539585</v>
      </c>
      <c r="MZ52" s="8">
        <f t="shared" si="26"/>
        <v>308.38050688095416</v>
      </c>
      <c r="NA52" s="8">
        <f t="shared" si="26"/>
        <v>307.68603397945822</v>
      </c>
      <c r="NB52" s="8">
        <f t="shared" si="26"/>
        <v>306.99312503093648</v>
      </c>
      <c r="NC52" s="8">
        <f t="shared" si="26"/>
        <v>306.3017765133668</v>
      </c>
      <c r="ND52" s="8">
        <f t="shared" si="26"/>
        <v>305.61198491265867</v>
      </c>
      <c r="NE52" s="8">
        <f t="shared" si="26"/>
        <v>304.92374672263537</v>
      </c>
      <c r="NF52" s="8">
        <f t="shared" si="26"/>
        <v>304.23705844501598</v>
      </c>
      <c r="NG52" s="8">
        <f t="shared" si="26"/>
        <v>303.55191658939776</v>
      </c>
      <c r="NH52" s="8">
        <f t="shared" si="26"/>
        <v>302.86831767323844</v>
      </c>
      <c r="NI52" s="8">
        <f t="shared" si="26"/>
        <v>302.18625822183827</v>
      </c>
      <c r="NJ52" s="8">
        <f t="shared" si="26"/>
        <v>301.50573476832267</v>
      </c>
      <c r="NK52" s="8">
        <f t="shared" si="26"/>
        <v>300.82674385362441</v>
      </c>
      <c r="NL52" s="8">
        <f t="shared" si="26"/>
        <v>300.14928202646604</v>
      </c>
      <c r="NM52" s="8">
        <f t="shared" si="26"/>
        <v>299.47334584334243</v>
      </c>
      <c r="NN52" s="8">
        <f t="shared" si="26"/>
        <v>298.79893186850319</v>
      </c>
      <c r="NO52" s="8">
        <f t="shared" si="26"/>
        <v>298.12603667393529</v>
      </c>
      <c r="NP52" s="8">
        <f t="shared" si="26"/>
        <v>297.4546568393456</v>
      </c>
      <c r="NQ52" s="8">
        <f t="shared" si="26"/>
        <v>296.7847889521434</v>
      </c>
      <c r="NR52" s="8">
        <f t="shared" si="26"/>
        <v>296.11642960742319</v>
      </c>
      <c r="NS52" s="8">
        <f t="shared" si="26"/>
        <v>295.44957540794724</v>
      </c>
      <c r="NT52" s="8">
        <f t="shared" si="26"/>
        <v>294.7842229641285</v>
      </c>
      <c r="NU52" s="8">
        <f t="shared" si="26"/>
        <v>294.12036889401327</v>
      </c>
      <c r="NV52" s="8">
        <f t="shared" si="26"/>
        <v>293.45800982326392</v>
      </c>
      <c r="NW52" s="8">
        <f t="shared" si="26"/>
        <v>292.79714238514191</v>
      </c>
      <c r="NX52" s="8">
        <f t="shared" ref="NX52:QI52" si="27">NW52*(1-$C$43)</f>
        <v>292.13776322049057</v>
      </c>
      <c r="NY52" s="8">
        <f t="shared" si="27"/>
        <v>291.47986897771801</v>
      </c>
      <c r="NZ52" s="8">
        <f t="shared" si="27"/>
        <v>290.82345631278019</v>
      </c>
      <c r="OA52" s="8">
        <f t="shared" si="27"/>
        <v>290.1685218891638</v>
      </c>
      <c r="OB52" s="8">
        <f t="shared" si="27"/>
        <v>289.51506237786941</v>
      </c>
      <c r="OC52" s="8">
        <f t="shared" si="27"/>
        <v>288.86307445739442</v>
      </c>
      <c r="OD52" s="8">
        <f t="shared" si="27"/>
        <v>288.21255481371634</v>
      </c>
      <c r="OE52" s="8">
        <f t="shared" si="27"/>
        <v>287.56350014027583</v>
      </c>
      <c r="OF52" s="8">
        <f t="shared" si="27"/>
        <v>286.91590713795995</v>
      </c>
      <c r="OG52" s="8">
        <f t="shared" si="27"/>
        <v>286.26977251508526</v>
      </c>
      <c r="OH52" s="8">
        <f t="shared" si="27"/>
        <v>285.62509298738127</v>
      </c>
      <c r="OI52" s="8">
        <f t="shared" si="27"/>
        <v>284.98186527797367</v>
      </c>
      <c r="OJ52" s="8">
        <f t="shared" si="27"/>
        <v>284.34008611736766</v>
      </c>
      <c r="OK52" s="8">
        <f t="shared" si="27"/>
        <v>283.69975224343136</v>
      </c>
      <c r="OL52" s="8">
        <f t="shared" si="27"/>
        <v>283.06086040137916</v>
      </c>
      <c r="OM52" s="8">
        <f t="shared" si="27"/>
        <v>282.42340734375523</v>
      </c>
      <c r="ON52" s="8">
        <f t="shared" si="27"/>
        <v>281.78738983041711</v>
      </c>
      <c r="OO52" s="8">
        <f t="shared" si="27"/>
        <v>281.15280462851899</v>
      </c>
      <c r="OP52" s="8">
        <f t="shared" si="27"/>
        <v>280.51964851249556</v>
      </c>
      <c r="OQ52" s="8">
        <f t="shared" si="27"/>
        <v>279.88791826404542</v>
      </c>
      <c r="OR52" s="8">
        <f t="shared" si="27"/>
        <v>279.25761067211477</v>
      </c>
      <c r="OS52" s="8">
        <f t="shared" si="27"/>
        <v>278.62872253288117</v>
      </c>
      <c r="OT52" s="8">
        <f t="shared" si="27"/>
        <v>278.00125064973713</v>
      </c>
      <c r="OU52" s="8">
        <f t="shared" si="27"/>
        <v>277.3751918332739</v>
      </c>
      <c r="OV52" s="8">
        <f t="shared" si="27"/>
        <v>276.75054290126536</v>
      </c>
      <c r="OW52" s="8">
        <f t="shared" si="27"/>
        <v>276.12730067865169</v>
      </c>
      <c r="OX52" s="8">
        <f t="shared" si="27"/>
        <v>275.50546199752335</v>
      </c>
      <c r="OY52" s="8">
        <f t="shared" si="27"/>
        <v>274.88502369710494</v>
      </c>
      <c r="OZ52" s="8">
        <f t="shared" si="27"/>
        <v>274.26598262373903</v>
      </c>
      <c r="PA52" s="8">
        <f t="shared" si="27"/>
        <v>273.64833563087035</v>
      </c>
      <c r="PB52" s="8">
        <f t="shared" si="27"/>
        <v>273.03207957902964</v>
      </c>
      <c r="PC52" s="8">
        <f t="shared" si="27"/>
        <v>272.41721133581768</v>
      </c>
      <c r="PD52" s="8">
        <f t="shared" si="27"/>
        <v>271.8037277758894</v>
      </c>
      <c r="PE52" s="8">
        <f t="shared" si="27"/>
        <v>271.19162578093807</v>
      </c>
      <c r="PF52" s="8">
        <f t="shared" si="27"/>
        <v>270.5809022396794</v>
      </c>
      <c r="PG52" s="8">
        <f t="shared" si="27"/>
        <v>269.97155404783564</v>
      </c>
      <c r="PH52" s="8">
        <f t="shared" si="27"/>
        <v>269.3635781081199</v>
      </c>
      <c r="PI52" s="8">
        <f t="shared" si="27"/>
        <v>268.75697133022038</v>
      </c>
      <c r="PJ52" s="8">
        <f t="shared" si="27"/>
        <v>268.1517306307847</v>
      </c>
      <c r="PK52" s="8">
        <f t="shared" si="27"/>
        <v>267.54785293340416</v>
      </c>
      <c r="PL52" s="8">
        <f t="shared" si="27"/>
        <v>266.94533516859815</v>
      </c>
      <c r="PM52" s="8">
        <f t="shared" si="27"/>
        <v>266.34417427379844</v>
      </c>
      <c r="PN52" s="8">
        <f t="shared" si="27"/>
        <v>265.74436719333386</v>
      </c>
      <c r="PO52" s="8">
        <f t="shared" si="27"/>
        <v>265.14591087841444</v>
      </c>
      <c r="PP52" s="8">
        <f t="shared" si="27"/>
        <v>264.54880228711625</v>
      </c>
      <c r="PQ52" s="8">
        <f t="shared" si="27"/>
        <v>263.95303838436564</v>
      </c>
      <c r="PR52" s="8">
        <f t="shared" si="27"/>
        <v>263.35861614192402</v>
      </c>
      <c r="PS52" s="8">
        <f t="shared" si="27"/>
        <v>262.76553253837238</v>
      </c>
      <c r="PT52" s="8">
        <f t="shared" si="27"/>
        <v>262.17378455909596</v>
      </c>
      <c r="PU52" s="8">
        <f t="shared" si="27"/>
        <v>261.58336919626885</v>
      </c>
      <c r="PV52" s="8">
        <f t="shared" si="27"/>
        <v>260.99428344883881</v>
      </c>
      <c r="PW52" s="8">
        <f t="shared" si="27"/>
        <v>260.40652432251204</v>
      </c>
      <c r="PX52" s="8">
        <f t="shared" si="27"/>
        <v>259.82008882973776</v>
      </c>
      <c r="PY52" s="8">
        <f t="shared" si="27"/>
        <v>259.23497398969317</v>
      </c>
      <c r="PZ52" s="8">
        <f t="shared" si="27"/>
        <v>258.65117682826838</v>
      </c>
      <c r="QA52" s="8">
        <f t="shared" si="27"/>
        <v>258.06869437805113</v>
      </c>
      <c r="QB52" s="8">
        <f t="shared" si="27"/>
        <v>257.48752367831173</v>
      </c>
      <c r="QC52" s="8">
        <f t="shared" si="27"/>
        <v>256.90766177498818</v>
      </c>
      <c r="QD52" s="8">
        <f t="shared" si="27"/>
        <v>256.3291057206709</v>
      </c>
      <c r="QE52" s="8">
        <f t="shared" si="27"/>
        <v>255.75185257458793</v>
      </c>
      <c r="QF52" s="8">
        <f t="shared" si="27"/>
        <v>255.17589940258995</v>
      </c>
      <c r="QG52" s="8">
        <f t="shared" si="27"/>
        <v>254.6012432771353</v>
      </c>
      <c r="QH52" s="8">
        <f t="shared" si="27"/>
        <v>254.02788127727518</v>
      </c>
      <c r="QI52" s="8">
        <f t="shared" si="27"/>
        <v>253.45581048863875</v>
      </c>
      <c r="QJ52" s="8">
        <f t="shared" ref="QJ52:SU52" si="28">QI52*(1-$C$43)</f>
        <v>252.88502800341831</v>
      </c>
      <c r="QK52" s="8">
        <f t="shared" si="28"/>
        <v>252.3155309203546</v>
      </c>
      <c r="QL52" s="8">
        <f t="shared" si="28"/>
        <v>251.74731634472195</v>
      </c>
      <c r="QM52" s="8">
        <f t="shared" si="28"/>
        <v>251.18038138831363</v>
      </c>
      <c r="QN52" s="8">
        <f t="shared" si="28"/>
        <v>250.61472316942715</v>
      </c>
      <c r="QO52" s="8">
        <f t="shared" si="28"/>
        <v>250.05033881284959</v>
      </c>
      <c r="QP52" s="8">
        <f t="shared" si="28"/>
        <v>249.48722544984304</v>
      </c>
      <c r="QQ52" s="8">
        <f t="shared" si="28"/>
        <v>248.92538021812999</v>
      </c>
      <c r="QR52" s="8">
        <f t="shared" si="28"/>
        <v>248.36480026187874</v>
      </c>
      <c r="QS52" s="8">
        <f t="shared" si="28"/>
        <v>247.80548273168898</v>
      </c>
      <c r="QT52" s="8">
        <f t="shared" si="28"/>
        <v>247.24742478457722</v>
      </c>
      <c r="QU52" s="8">
        <f t="shared" si="28"/>
        <v>246.69062358396235</v>
      </c>
      <c r="QV52" s="8">
        <f t="shared" si="28"/>
        <v>246.13507629965125</v>
      </c>
      <c r="QW52" s="8">
        <f t="shared" si="28"/>
        <v>245.58078010782441</v>
      </c>
      <c r="QX52" s="8">
        <f t="shared" si="28"/>
        <v>245.02773219102158</v>
      </c>
      <c r="QY52" s="8">
        <f t="shared" si="28"/>
        <v>244.47592973812741</v>
      </c>
      <c r="QZ52" s="8">
        <f t="shared" si="28"/>
        <v>243.92536994435713</v>
      </c>
      <c r="RA52" s="8">
        <f t="shared" si="28"/>
        <v>243.37605001124243</v>
      </c>
      <c r="RB52" s="8">
        <f t="shared" si="28"/>
        <v>242.82796714661711</v>
      </c>
      <c r="RC52" s="8">
        <f t="shared" si="28"/>
        <v>242.28111856460293</v>
      </c>
      <c r="RD52" s="8">
        <f t="shared" si="28"/>
        <v>241.73550148559545</v>
      </c>
      <c r="RE52" s="8">
        <f t="shared" si="28"/>
        <v>241.19111313624987</v>
      </c>
      <c r="RF52" s="8">
        <f t="shared" si="28"/>
        <v>240.64795074946701</v>
      </c>
      <c r="RG52" s="8">
        <f t="shared" si="28"/>
        <v>240.1060115643792</v>
      </c>
      <c r="RH52" s="8">
        <f t="shared" si="28"/>
        <v>239.56529282633622</v>
      </c>
      <c r="RI52" s="8">
        <f t="shared" si="28"/>
        <v>239.02579178689129</v>
      </c>
      <c r="RJ52" s="8">
        <f t="shared" si="28"/>
        <v>238.48750570378721</v>
      </c>
      <c r="RK52" s="8">
        <f t="shared" si="28"/>
        <v>237.95043184094226</v>
      </c>
      <c r="RL52" s="8">
        <f t="shared" si="28"/>
        <v>237.41456746843645</v>
      </c>
      <c r="RM52" s="8">
        <f t="shared" si="28"/>
        <v>236.87990986249753</v>
      </c>
      <c r="RN52" s="8">
        <f t="shared" si="28"/>
        <v>236.34645630548718</v>
      </c>
      <c r="RO52" s="8">
        <f t="shared" si="28"/>
        <v>235.81420408588721</v>
      </c>
      <c r="RP52" s="8">
        <f t="shared" si="28"/>
        <v>235.28315049828578</v>
      </c>
      <c r="RQ52" s="8">
        <f t="shared" si="28"/>
        <v>234.75329284336362</v>
      </c>
      <c r="RR52" s="8">
        <f t="shared" si="28"/>
        <v>234.22462842788036</v>
      </c>
      <c r="RS52" s="8">
        <f t="shared" si="28"/>
        <v>233.69715456466076</v>
      </c>
      <c r="RT52" s="8">
        <f t="shared" si="28"/>
        <v>233.17086857258113</v>
      </c>
      <c r="RU52" s="8">
        <f t="shared" si="28"/>
        <v>232.64576777655566</v>
      </c>
      <c r="RV52" s="8">
        <f t="shared" si="28"/>
        <v>232.12184950752285</v>
      </c>
      <c r="RW52" s="8">
        <f t="shared" si="28"/>
        <v>231.59911110243189</v>
      </c>
      <c r="RX52" s="8">
        <f t="shared" si="28"/>
        <v>231.07754990422922</v>
      </c>
      <c r="RY52" s="8">
        <f t="shared" si="28"/>
        <v>230.55716326184489</v>
      </c>
      <c r="RZ52" s="8">
        <f t="shared" si="28"/>
        <v>230.03794853017922</v>
      </c>
      <c r="SA52" s="8">
        <f t="shared" si="28"/>
        <v>229.51990307008924</v>
      </c>
      <c r="SB52" s="8">
        <f t="shared" si="28"/>
        <v>229.0030242483754</v>
      </c>
      <c r="SC52" s="8">
        <f t="shared" si="28"/>
        <v>228.48730943776806</v>
      </c>
      <c r="SD52" s="8">
        <f t="shared" si="28"/>
        <v>227.97275601691419</v>
      </c>
      <c r="SE52" s="8">
        <f t="shared" si="28"/>
        <v>227.45936137036409</v>
      </c>
      <c r="SF52" s="8">
        <f t="shared" si="28"/>
        <v>226.94712288855803</v>
      </c>
      <c r="SG52" s="8">
        <f t="shared" si="28"/>
        <v>226.43603796781298</v>
      </c>
      <c r="SH52" s="8">
        <f t="shared" si="28"/>
        <v>225.92610401030944</v>
      </c>
      <c r="SI52" s="8">
        <f t="shared" si="28"/>
        <v>225.41731842407822</v>
      </c>
      <c r="SJ52" s="8">
        <f t="shared" si="28"/>
        <v>224.90967862298717</v>
      </c>
      <c r="SK52" s="8">
        <f t="shared" si="28"/>
        <v>224.40318202672819</v>
      </c>
      <c r="SL52" s="8">
        <f t="shared" si="28"/>
        <v>223.89782606080399</v>
      </c>
      <c r="SM52" s="8">
        <f t="shared" si="28"/>
        <v>223.39360815651506</v>
      </c>
      <c r="SN52" s="8">
        <f t="shared" si="28"/>
        <v>222.89052575094658</v>
      </c>
      <c r="SO52" s="8">
        <f t="shared" si="28"/>
        <v>222.38857628695544</v>
      </c>
      <c r="SP52" s="8">
        <f t="shared" si="28"/>
        <v>221.88775721315722</v>
      </c>
      <c r="SQ52" s="8">
        <f t="shared" si="28"/>
        <v>221.38806598391318</v>
      </c>
      <c r="SR52" s="8">
        <f t="shared" si="28"/>
        <v>220.88950005931741</v>
      </c>
      <c r="SS52" s="8">
        <f t="shared" si="28"/>
        <v>220.39205690518384</v>
      </c>
      <c r="ST52" s="8">
        <f t="shared" si="28"/>
        <v>219.89573399303336</v>
      </c>
      <c r="SU52" s="8">
        <f t="shared" si="28"/>
        <v>219.40052880008105</v>
      </c>
      <c r="SV52" s="8">
        <f t="shared" ref="SV52:VG52" si="29">SU52*(1-$C$43)</f>
        <v>218.90643880922326</v>
      </c>
      <c r="SW52" s="8">
        <f t="shared" si="29"/>
        <v>218.41346150902487</v>
      </c>
      <c r="SX52" s="8">
        <f t="shared" si="29"/>
        <v>217.92159439370653</v>
      </c>
      <c r="SY52" s="8">
        <f t="shared" si="29"/>
        <v>217.4308349631319</v>
      </c>
      <c r="SZ52" s="8">
        <f t="shared" si="29"/>
        <v>216.94118072279491</v>
      </c>
      <c r="TA52" s="8">
        <f t="shared" si="29"/>
        <v>216.45262918380718</v>
      </c>
      <c r="TB52" s="8">
        <f t="shared" si="29"/>
        <v>215.96517786288524</v>
      </c>
      <c r="TC52" s="8">
        <f t="shared" si="29"/>
        <v>215.47882428233802</v>
      </c>
      <c r="TD52" s="8">
        <f t="shared" si="29"/>
        <v>214.99356597005419</v>
      </c>
      <c r="TE52" s="8">
        <f t="shared" si="29"/>
        <v>214.50940045948963</v>
      </c>
      <c r="TF52" s="8">
        <f t="shared" si="29"/>
        <v>214.02632528965484</v>
      </c>
      <c r="TG52" s="8">
        <f t="shared" si="29"/>
        <v>213.54433800510253</v>
      </c>
      <c r="TH52" s="8">
        <f t="shared" si="29"/>
        <v>213.06343615591504</v>
      </c>
      <c r="TI52" s="8">
        <f t="shared" si="29"/>
        <v>212.58361729769192</v>
      </c>
      <c r="TJ52" s="8">
        <f t="shared" si="29"/>
        <v>212.1048789915375</v>
      </c>
      <c r="TK52" s="8">
        <f t="shared" si="29"/>
        <v>211.62721880404857</v>
      </c>
      <c r="TL52" s="8">
        <f t="shared" si="29"/>
        <v>211.15063430730186</v>
      </c>
      <c r="TM52" s="8">
        <f t="shared" si="29"/>
        <v>210.67512307884181</v>
      </c>
      <c r="TN52" s="8">
        <f t="shared" si="29"/>
        <v>210.20068270166826</v>
      </c>
      <c r="TO52" s="8">
        <f t="shared" si="29"/>
        <v>209.72731076422409</v>
      </c>
      <c r="TP52" s="8">
        <f t="shared" si="29"/>
        <v>209.25500486038305</v>
      </c>
      <c r="TQ52" s="8">
        <f t="shared" si="29"/>
        <v>208.78376258943746</v>
      </c>
      <c r="TR52" s="8">
        <f t="shared" si="29"/>
        <v>208.31358155608604</v>
      </c>
      <c r="TS52" s="8">
        <f t="shared" si="29"/>
        <v>207.84445937042173</v>
      </c>
      <c r="TT52" s="8">
        <f t="shared" si="29"/>
        <v>207.37639364791954</v>
      </c>
      <c r="TU52" s="8">
        <f t="shared" si="29"/>
        <v>206.90938200942443</v>
      </c>
      <c r="TV52" s="8">
        <f t="shared" si="29"/>
        <v>206.4434220811392</v>
      </c>
      <c r="TW52" s="8">
        <f t="shared" si="29"/>
        <v>205.97851149461246</v>
      </c>
      <c r="TX52" s="8">
        <f t="shared" si="29"/>
        <v>205.51464788672658</v>
      </c>
      <c r="TY52" s="8">
        <f t="shared" si="29"/>
        <v>205.05182889968566</v>
      </c>
      <c r="TZ52" s="8">
        <f t="shared" si="29"/>
        <v>204.59005218100356</v>
      </c>
      <c r="UA52" s="8">
        <f t="shared" si="29"/>
        <v>204.12931538349193</v>
      </c>
      <c r="UB52" s="8">
        <f t="shared" si="29"/>
        <v>203.6696161652483</v>
      </c>
      <c r="UC52" s="8">
        <f t="shared" si="29"/>
        <v>203.21095218964416</v>
      </c>
      <c r="UD52" s="8">
        <f t="shared" si="29"/>
        <v>202.75332112531308</v>
      </c>
      <c r="UE52" s="8">
        <f t="shared" si="29"/>
        <v>202.29672064613888</v>
      </c>
      <c r="UF52" s="8">
        <f t="shared" si="29"/>
        <v>201.84114843124377</v>
      </c>
      <c r="UG52" s="8">
        <f t="shared" si="29"/>
        <v>201.38660216497661</v>
      </c>
      <c r="UH52" s="8">
        <f t="shared" si="29"/>
        <v>200.93307953690106</v>
      </c>
      <c r="UI52" s="8">
        <f t="shared" si="29"/>
        <v>200.48057824178395</v>
      </c>
      <c r="UJ52" s="8">
        <f t="shared" si="29"/>
        <v>200.02909597958345</v>
      </c>
      <c r="UK52" s="8">
        <f t="shared" si="29"/>
        <v>199.57863045543741</v>
      </c>
      <c r="UL52" s="8">
        <f t="shared" si="29"/>
        <v>199.12917937965176</v>
      </c>
      <c r="UM52" s="8">
        <f t="shared" si="29"/>
        <v>198.68074046768876</v>
      </c>
      <c r="UN52" s="8">
        <f t="shared" si="29"/>
        <v>198.23331144015552</v>
      </c>
      <c r="UO52" s="8">
        <f t="shared" si="29"/>
        <v>197.78689002279228</v>
      </c>
      <c r="UP52" s="8">
        <f t="shared" si="29"/>
        <v>197.34147394646095</v>
      </c>
      <c r="UQ52" s="8">
        <f t="shared" si="29"/>
        <v>196.89706094713353</v>
      </c>
      <c r="UR52" s="8">
        <f t="shared" si="29"/>
        <v>196.45364876588059</v>
      </c>
      <c r="US52" s="8">
        <f t="shared" si="29"/>
        <v>196.01123514885981</v>
      </c>
      <c r="UT52" s="8">
        <f t="shared" si="29"/>
        <v>195.56981784730456</v>
      </c>
      <c r="UU52" s="8">
        <f t="shared" si="29"/>
        <v>195.12939461751242</v>
      </c>
      <c r="UV52" s="8">
        <f t="shared" si="29"/>
        <v>194.68996322083376</v>
      </c>
      <c r="UW52" s="8">
        <f t="shared" si="29"/>
        <v>194.25152142366045</v>
      </c>
      <c r="UX52" s="8">
        <f t="shared" si="29"/>
        <v>193.81406699741436</v>
      </c>
      <c r="UY52" s="8">
        <f t="shared" si="29"/>
        <v>193.37759771853618</v>
      </c>
      <c r="UZ52" s="8">
        <f t="shared" si="29"/>
        <v>192.94211136847403</v>
      </c>
      <c r="VA52" s="8">
        <f t="shared" si="29"/>
        <v>192.50760573367222</v>
      </c>
      <c r="VB52" s="8">
        <f t="shared" si="29"/>
        <v>192.07407860555998</v>
      </c>
      <c r="VC52" s="8">
        <f t="shared" si="29"/>
        <v>191.64152778054026</v>
      </c>
      <c r="VD52" s="8">
        <f t="shared" si="29"/>
        <v>191.20995105997847</v>
      </c>
      <c r="VE52" s="8">
        <f t="shared" si="29"/>
        <v>190.7793462501914</v>
      </c>
      <c r="VF52" s="8">
        <f t="shared" si="29"/>
        <v>190.34971116243597</v>
      </c>
      <c r="VG52" s="8">
        <f t="shared" si="29"/>
        <v>189.92104361289816</v>
      </c>
      <c r="VH52" s="8">
        <f t="shared" ref="VH52:XS52" si="30">VG52*(1-$C$43)</f>
        <v>189.49334142268191</v>
      </c>
      <c r="VI52" s="8">
        <f t="shared" si="30"/>
        <v>189.06660241779801</v>
      </c>
      <c r="VJ52" s="8">
        <f t="shared" si="30"/>
        <v>188.64082442915313</v>
      </c>
      <c r="VK52" s="8">
        <f t="shared" si="30"/>
        <v>188.21600529253868</v>
      </c>
      <c r="VL52" s="8">
        <f t="shared" si="30"/>
        <v>187.79214284861987</v>
      </c>
      <c r="VM52" s="8">
        <f t="shared" si="30"/>
        <v>187.36923494292478</v>
      </c>
      <c r="VN52" s="8">
        <f t="shared" si="30"/>
        <v>186.9472794258333</v>
      </c>
      <c r="VO52" s="8">
        <f t="shared" si="30"/>
        <v>186.52627415256632</v>
      </c>
      <c r="VP52" s="8">
        <f t="shared" si="30"/>
        <v>186.10621698317473</v>
      </c>
      <c r="VQ52" s="8">
        <f t="shared" si="30"/>
        <v>185.68710578252862</v>
      </c>
      <c r="VR52" s="8">
        <f t="shared" si="30"/>
        <v>185.26893842030637</v>
      </c>
      <c r="VS52" s="8">
        <f t="shared" si="30"/>
        <v>184.85171277098382</v>
      </c>
      <c r="VT52" s="8">
        <f t="shared" si="30"/>
        <v>184.43542671382357</v>
      </c>
      <c r="VU52" s="8">
        <f t="shared" si="30"/>
        <v>184.02007813286403</v>
      </c>
      <c r="VV52" s="8">
        <f t="shared" si="30"/>
        <v>183.60566491690881</v>
      </c>
      <c r="VW52" s="8">
        <f t="shared" si="30"/>
        <v>183.19218495951591</v>
      </c>
      <c r="VX52" s="8">
        <f t="shared" si="30"/>
        <v>182.77963615898707</v>
      </c>
      <c r="VY52" s="8">
        <f t="shared" si="30"/>
        <v>182.36801641835703</v>
      </c>
      <c r="VZ52" s="8">
        <f t="shared" si="30"/>
        <v>181.95732364538287</v>
      </c>
      <c r="WA52" s="8">
        <f t="shared" si="30"/>
        <v>181.54755575253347</v>
      </c>
      <c r="WB52" s="8">
        <f t="shared" si="30"/>
        <v>181.13871065697876</v>
      </c>
      <c r="WC52" s="8">
        <f t="shared" si="30"/>
        <v>180.73078628057922</v>
      </c>
      <c r="WD52" s="8">
        <f t="shared" si="30"/>
        <v>180.32378054987535</v>
      </c>
      <c r="WE52" s="8">
        <f t="shared" si="30"/>
        <v>179.91769139607703</v>
      </c>
      <c r="WF52" s="8">
        <f t="shared" si="30"/>
        <v>179.51251675505307</v>
      </c>
      <c r="WG52" s="8">
        <f t="shared" si="30"/>
        <v>179.1082545673207</v>
      </c>
      <c r="WH52" s="8">
        <f t="shared" si="30"/>
        <v>178.70490277803509</v>
      </c>
      <c r="WI52" s="8">
        <f t="shared" si="30"/>
        <v>178.30245933697896</v>
      </c>
      <c r="WJ52" s="8">
        <f t="shared" si="30"/>
        <v>177.90092219855208</v>
      </c>
      <c r="WK52" s="8">
        <f t="shared" si="30"/>
        <v>177.50028932176093</v>
      </c>
      <c r="WL52" s="8">
        <f t="shared" si="30"/>
        <v>177.10055867020833</v>
      </c>
      <c r="WM52" s="8">
        <f t="shared" si="30"/>
        <v>176.70172821208303</v>
      </c>
      <c r="WN52" s="8">
        <f t="shared" si="30"/>
        <v>176.30379592014941</v>
      </c>
      <c r="WO52" s="8">
        <f t="shared" si="30"/>
        <v>175.90675977173723</v>
      </c>
      <c r="WP52" s="8">
        <f t="shared" si="30"/>
        <v>175.51061774873128</v>
      </c>
      <c r="WQ52" s="8">
        <f t="shared" si="30"/>
        <v>175.11536783756114</v>
      </c>
      <c r="WR52" s="8">
        <f t="shared" si="30"/>
        <v>174.72100802919095</v>
      </c>
      <c r="WS52" s="8">
        <f t="shared" si="30"/>
        <v>174.32753631910921</v>
      </c>
      <c r="WT52" s="8">
        <f t="shared" si="30"/>
        <v>173.93495070731856</v>
      </c>
      <c r="WU52" s="8">
        <f t="shared" si="30"/>
        <v>173.54324919832567</v>
      </c>
      <c r="WV52" s="8">
        <f t="shared" si="30"/>
        <v>173.15242980113103</v>
      </c>
      <c r="WW52" s="8">
        <f t="shared" si="30"/>
        <v>172.76249052921889</v>
      </c>
      <c r="WX52" s="8">
        <f t="shared" si="30"/>
        <v>172.37342940054708</v>
      </c>
      <c r="WY52" s="8">
        <f t="shared" si="30"/>
        <v>171.98524443753703</v>
      </c>
      <c r="WZ52" s="8">
        <f t="shared" si="30"/>
        <v>171.5979336670637</v>
      </c>
      <c r="XA52" s="8">
        <f t="shared" si="30"/>
        <v>171.21149512044548</v>
      </c>
      <c r="XB52" s="8">
        <f t="shared" si="30"/>
        <v>170.82592683343424</v>
      </c>
      <c r="XC52" s="8">
        <f t="shared" si="30"/>
        <v>170.44122684620532</v>
      </c>
      <c r="XD52" s="8">
        <f t="shared" si="30"/>
        <v>170.05739320334766</v>
      </c>
      <c r="XE52" s="8">
        <f t="shared" si="30"/>
        <v>169.6744239538537</v>
      </c>
      <c r="XF52" s="8">
        <f t="shared" si="30"/>
        <v>169.29231715110961</v>
      </c>
      <c r="XG52" s="8">
        <f t="shared" si="30"/>
        <v>168.9110708528853</v>
      </c>
      <c r="XH52" s="8">
        <f t="shared" si="30"/>
        <v>168.53068312132459</v>
      </c>
      <c r="XI52" s="8">
        <f t="shared" si="30"/>
        <v>168.15115202293535</v>
      </c>
      <c r="XJ52" s="8">
        <f t="shared" si="30"/>
        <v>167.77247562857968</v>
      </c>
      <c r="XK52" s="8">
        <f t="shared" si="30"/>
        <v>167.39465201346411</v>
      </c>
      <c r="XL52" s="8">
        <f t="shared" si="30"/>
        <v>167.01767925712977</v>
      </c>
      <c r="XM52" s="8">
        <f t="shared" si="30"/>
        <v>166.64155544344271</v>
      </c>
      <c r="XN52" s="8">
        <f t="shared" si="30"/>
        <v>166.26627866058408</v>
      </c>
      <c r="XO52" s="8">
        <f t="shared" si="30"/>
        <v>165.89184700104045</v>
      </c>
      <c r="XP52" s="8">
        <f t="shared" si="30"/>
        <v>165.51825856159411</v>
      </c>
      <c r="XQ52" s="8">
        <f t="shared" si="30"/>
        <v>165.14551144331338</v>
      </c>
      <c r="XR52" s="8">
        <f t="shared" si="30"/>
        <v>164.77360375154302</v>
      </c>
      <c r="XS52" s="8">
        <f t="shared" si="30"/>
        <v>164.40253359589454</v>
      </c>
      <c r="XT52" s="8">
        <f t="shared" ref="XT52:AAE52" si="31">XS52*(1-$C$43)</f>
        <v>164.03229909023659</v>
      </c>
      <c r="XU52" s="8">
        <f t="shared" si="31"/>
        <v>163.66289835268537</v>
      </c>
      <c r="XV52" s="8">
        <f t="shared" si="31"/>
        <v>163.29432950559513</v>
      </c>
      <c r="XW52" s="8">
        <f t="shared" si="31"/>
        <v>162.92659067554851</v>
      </c>
      <c r="XX52" s="8">
        <f t="shared" si="31"/>
        <v>162.55967999334717</v>
      </c>
      <c r="XY52" s="8">
        <f t="shared" si="31"/>
        <v>162.19359559400215</v>
      </c>
      <c r="XZ52" s="8">
        <f t="shared" si="31"/>
        <v>161.82833561672444</v>
      </c>
      <c r="YA52" s="8">
        <f t="shared" si="31"/>
        <v>161.46389820491558</v>
      </c>
      <c r="YB52" s="8">
        <f t="shared" si="31"/>
        <v>161.1002815061581</v>
      </c>
      <c r="YC52" s="8">
        <f t="shared" si="31"/>
        <v>160.73748367220622</v>
      </c>
      <c r="YD52" s="8">
        <f t="shared" si="31"/>
        <v>160.3755028589764</v>
      </c>
      <c r="YE52" s="8">
        <f t="shared" si="31"/>
        <v>160.01433722653798</v>
      </c>
      <c r="YF52" s="8">
        <f t="shared" si="31"/>
        <v>159.65398493910379</v>
      </c>
      <c r="YG52" s="8">
        <f t="shared" si="31"/>
        <v>159.29444416502093</v>
      </c>
      <c r="YH52" s="8">
        <f t="shared" si="31"/>
        <v>158.93571307676129</v>
      </c>
      <c r="YI52" s="8">
        <f t="shared" si="31"/>
        <v>158.57778985091241</v>
      </c>
      <c r="YJ52" s="8">
        <f t="shared" si="31"/>
        <v>158.22067266816816</v>
      </c>
      <c r="YK52" s="8">
        <f t="shared" si="31"/>
        <v>157.86435971331943</v>
      </c>
      <c r="YL52" s="8">
        <f t="shared" si="31"/>
        <v>157.50884917524502</v>
      </c>
      <c r="YM52" s="8">
        <f t="shared" si="31"/>
        <v>157.15413924690236</v>
      </c>
      <c r="YN52" s="8">
        <f t="shared" si="31"/>
        <v>156.80022812531834</v>
      </c>
      <c r="YO52" s="8">
        <f t="shared" si="31"/>
        <v>156.44711401158011</v>
      </c>
      <c r="YP52" s="8">
        <f t="shared" si="31"/>
        <v>156.09479511082603</v>
      </c>
      <c r="YQ52" s="8">
        <f t="shared" si="31"/>
        <v>155.74326963223643</v>
      </c>
      <c r="YR52" s="8">
        <f t="shared" si="31"/>
        <v>155.39253578902463</v>
      </c>
      <c r="YS52" s="8">
        <f t="shared" si="31"/>
        <v>155.04259179842774</v>
      </c>
      <c r="YT52" s="8">
        <f t="shared" si="31"/>
        <v>154.69343588169767</v>
      </c>
      <c r="YU52" s="8">
        <f t="shared" si="31"/>
        <v>154.34506626409208</v>
      </c>
      <c r="YV52" s="8">
        <f t="shared" si="31"/>
        <v>153.99748117486533</v>
      </c>
      <c r="YW52" s="8">
        <f t="shared" si="31"/>
        <v>153.65067884725951</v>
      </c>
      <c r="YX52" s="8">
        <f t="shared" si="31"/>
        <v>153.30465751849547</v>
      </c>
      <c r="YY52" s="8">
        <f t="shared" si="31"/>
        <v>152.95941542976382</v>
      </c>
      <c r="YZ52" s="8">
        <f t="shared" si="31"/>
        <v>152.61495082621599</v>
      </c>
      <c r="ZA52" s="8">
        <f t="shared" si="31"/>
        <v>152.27126195695536</v>
      </c>
      <c r="ZB52" s="8">
        <f t="shared" si="31"/>
        <v>151.92834707502828</v>
      </c>
      <c r="ZC52" s="8">
        <f t="shared" si="31"/>
        <v>151.58620443741532</v>
      </c>
      <c r="ZD52" s="8">
        <f t="shared" si="31"/>
        <v>151.24483230502224</v>
      </c>
      <c r="ZE52" s="8">
        <f t="shared" si="31"/>
        <v>150.90422894267132</v>
      </c>
      <c r="ZF52" s="8">
        <f t="shared" si="31"/>
        <v>150.56439261909242</v>
      </c>
      <c r="ZG52" s="8">
        <f t="shared" si="31"/>
        <v>150.22532160691421</v>
      </c>
      <c r="ZH52" s="8">
        <f t="shared" si="31"/>
        <v>149.88701418265543</v>
      </c>
      <c r="ZI52" s="8">
        <f t="shared" si="31"/>
        <v>149.54946862671608</v>
      </c>
      <c r="ZJ52" s="8">
        <f t="shared" si="31"/>
        <v>149.21268322336871</v>
      </c>
      <c r="ZK52" s="8">
        <f t="shared" si="31"/>
        <v>148.87665626074968</v>
      </c>
      <c r="ZL52" s="8">
        <f t="shared" si="31"/>
        <v>148.54138603085048</v>
      </c>
      <c r="ZM52" s="8">
        <f t="shared" si="31"/>
        <v>148.206870829509</v>
      </c>
      <c r="ZN52" s="8">
        <f t="shared" si="31"/>
        <v>147.87310895640096</v>
      </c>
      <c r="ZO52" s="8">
        <f t="shared" si="31"/>
        <v>147.54009871503115</v>
      </c>
      <c r="ZP52" s="8">
        <f t="shared" si="31"/>
        <v>147.2078384127249</v>
      </c>
      <c r="ZQ52" s="8">
        <f t="shared" si="31"/>
        <v>146.87632636061943</v>
      </c>
      <c r="ZR52" s="8">
        <f t="shared" si="31"/>
        <v>146.54556087365532</v>
      </c>
      <c r="ZS52" s="8">
        <f t="shared" si="31"/>
        <v>146.21554027056783</v>
      </c>
      <c r="ZT52" s="8">
        <f t="shared" si="31"/>
        <v>145.88626287387851</v>
      </c>
      <c r="ZU52" s="8">
        <f t="shared" si="31"/>
        <v>145.55772700988652</v>
      </c>
      <c r="ZV52" s="8">
        <f t="shared" si="31"/>
        <v>145.22993100866026</v>
      </c>
      <c r="ZW52" s="8">
        <f t="shared" si="31"/>
        <v>144.90287320402877</v>
      </c>
      <c r="ZX52" s="8">
        <f t="shared" si="31"/>
        <v>144.57655193357328</v>
      </c>
      <c r="ZY52" s="8">
        <f t="shared" si="31"/>
        <v>144.25096553861889</v>
      </c>
      <c r="ZZ52" s="8">
        <f t="shared" si="31"/>
        <v>143.9261123642259</v>
      </c>
      <c r="AAA52" s="8">
        <f t="shared" si="31"/>
        <v>143.60199075918166</v>
      </c>
      <c r="AAB52" s="8">
        <f t="shared" si="31"/>
        <v>143.27859907599199</v>
      </c>
      <c r="AAC52" s="8">
        <f t="shared" si="31"/>
        <v>142.95593567087286</v>
      </c>
      <c r="AAD52" s="8">
        <f t="shared" si="31"/>
        <v>142.63399890374205</v>
      </c>
      <c r="AAE52" s="8">
        <f t="shared" si="31"/>
        <v>142.31278713821081</v>
      </c>
      <c r="AAF52" s="8">
        <f t="shared" ref="AAF52:ACQ52" si="32">AAE52*(1-$C$43)</f>
        <v>141.99229874157555</v>
      </c>
      <c r="AAG52" s="8">
        <f t="shared" si="32"/>
        <v>141.67253208480952</v>
      </c>
      <c r="AAH52" s="8">
        <f t="shared" si="32"/>
        <v>141.35348554255452</v>
      </c>
      <c r="AAI52" s="8">
        <f t="shared" si="32"/>
        <v>141.03515749311268</v>
      </c>
      <c r="AAJ52" s="8">
        <f t="shared" si="32"/>
        <v>140.7175463184382</v>
      </c>
      <c r="AAK52" s="8">
        <f t="shared" si="32"/>
        <v>140.40065040412907</v>
      </c>
      <c r="AAL52" s="8">
        <f t="shared" si="32"/>
        <v>140.08446813941896</v>
      </c>
      <c r="AAM52" s="8">
        <f t="shared" si="32"/>
        <v>139.76899791716897</v>
      </c>
      <c r="AAN52" s="8">
        <f t="shared" si="32"/>
        <v>139.45423813385952</v>
      </c>
      <c r="AAO52" s="8">
        <f t="shared" si="32"/>
        <v>139.14018718958206</v>
      </c>
      <c r="AAP52" s="8">
        <f t="shared" si="32"/>
        <v>138.82684348803113</v>
      </c>
      <c r="AAQ52" s="8">
        <f t="shared" si="32"/>
        <v>138.51420543649607</v>
      </c>
      <c r="AAR52" s="8">
        <f t="shared" si="32"/>
        <v>138.20227144585309</v>
      </c>
      <c r="AAS52" s="8">
        <f t="shared" si="32"/>
        <v>137.89103993055701</v>
      </c>
      <c r="AAT52" s="8">
        <f t="shared" si="32"/>
        <v>137.5805093086334</v>
      </c>
      <c r="AAU52" s="8">
        <f t="shared" si="32"/>
        <v>137.27067800167035</v>
      </c>
      <c r="AAV52" s="8">
        <f t="shared" si="32"/>
        <v>136.96154443481058</v>
      </c>
      <c r="AAW52" s="8">
        <f t="shared" si="32"/>
        <v>136.65310703674339</v>
      </c>
      <c r="AAX52" s="8">
        <f t="shared" si="32"/>
        <v>136.34536423969664</v>
      </c>
      <c r="AAY52" s="8">
        <f t="shared" si="32"/>
        <v>136.03831447942883</v>
      </c>
      <c r="AAZ52" s="8">
        <f t="shared" si="32"/>
        <v>135.73195619522116</v>
      </c>
      <c r="ABA52" s="8">
        <f t="shared" si="32"/>
        <v>135.42628782986952</v>
      </c>
      <c r="ABB52" s="8">
        <f t="shared" si="32"/>
        <v>135.12130782967665</v>
      </c>
      <c r="ABC52" s="8">
        <f t="shared" si="32"/>
        <v>134.81701464444421</v>
      </c>
      <c r="ABD52" s="8">
        <f t="shared" si="32"/>
        <v>134.51340672746491</v>
      </c>
      <c r="ABE52" s="8">
        <f t="shared" si="32"/>
        <v>134.21048253551464</v>
      </c>
      <c r="ABF52" s="8">
        <f t="shared" si="32"/>
        <v>133.90824052884466</v>
      </c>
      <c r="ABG52" s="8">
        <f t="shared" si="32"/>
        <v>133.60667917117371</v>
      </c>
      <c r="ABH52" s="8">
        <f t="shared" si="32"/>
        <v>133.30579692968021</v>
      </c>
      <c r="ABI52" s="8">
        <f t="shared" si="32"/>
        <v>133.00559227499457</v>
      </c>
      <c r="ABJ52" s="8">
        <f t="shared" si="32"/>
        <v>132.70606368119127</v>
      </c>
      <c r="ABK52" s="8">
        <f t="shared" si="32"/>
        <v>132.40720962578121</v>
      </c>
      <c r="ABL52" s="8">
        <f t="shared" si="32"/>
        <v>132.10902858970394</v>
      </c>
      <c r="ABM52" s="8">
        <f t="shared" si="32"/>
        <v>131.81151905731991</v>
      </c>
      <c r="ABN52" s="8">
        <f t="shared" si="32"/>
        <v>131.51467951640282</v>
      </c>
      <c r="ABO52" s="8">
        <f t="shared" si="32"/>
        <v>131.21850845813188</v>
      </c>
      <c r="ABP52" s="8">
        <f t="shared" si="32"/>
        <v>130.92300437708417</v>
      </c>
      <c r="ABQ52" s="8">
        <f t="shared" si="32"/>
        <v>130.62816577122697</v>
      </c>
      <c r="ABR52" s="8">
        <f t="shared" si="32"/>
        <v>130.33399114191016</v>
      </c>
      <c r="ABS52" s="8">
        <f t="shared" si="32"/>
        <v>130.04047899385858</v>
      </c>
      <c r="ABT52" s="8">
        <f t="shared" si="32"/>
        <v>129.74762783516442</v>
      </c>
      <c r="ABU52" s="8">
        <f t="shared" si="32"/>
        <v>129.45543617727964</v>
      </c>
      <c r="ABV52" s="8">
        <f t="shared" si="32"/>
        <v>129.16390253500839</v>
      </c>
      <c r="ABW52" s="8">
        <f t="shared" si="32"/>
        <v>128.87302542649954</v>
      </c>
      <c r="ABX52" s="8">
        <f t="shared" si="32"/>
        <v>128.58280337323905</v>
      </c>
      <c r="ABY52" s="8">
        <f t="shared" si="32"/>
        <v>128.29323490004251</v>
      </c>
      <c r="ABZ52" s="8">
        <f t="shared" si="32"/>
        <v>128.00431853504762</v>
      </c>
      <c r="ACA52" s="8">
        <f t="shared" si="32"/>
        <v>127.71605280970668</v>
      </c>
      <c r="ACB52" s="8">
        <f t="shared" si="32"/>
        <v>127.42843625877921</v>
      </c>
      <c r="ACC52" s="8">
        <f t="shared" si="32"/>
        <v>127.14146742032445</v>
      </c>
      <c r="ACD52" s="8">
        <f t="shared" si="32"/>
        <v>126.85514483569388</v>
      </c>
      <c r="ACE52" s="8">
        <f t="shared" si="32"/>
        <v>126.56946704952389</v>
      </c>
      <c r="ACF52" s="8">
        <f t="shared" si="32"/>
        <v>126.28443260972836</v>
      </c>
      <c r="ACG52" s="8">
        <f t="shared" si="32"/>
        <v>126.00004006749124</v>
      </c>
      <c r="ACH52" s="8">
        <f t="shared" si="32"/>
        <v>125.71628797725924</v>
      </c>
      <c r="ACI52" s="8">
        <f t="shared" si="32"/>
        <v>125.43317489673446</v>
      </c>
      <c r="ACJ52" s="8">
        <f t="shared" si="32"/>
        <v>125.150699386867</v>
      </c>
      <c r="ACK52" s="8">
        <f t="shared" si="32"/>
        <v>124.86886001184777</v>
      </c>
      <c r="ACL52" s="8">
        <f t="shared" si="32"/>
        <v>124.58765533910109</v>
      </c>
      <c r="ACM52" s="8">
        <f t="shared" si="32"/>
        <v>124.30708393927743</v>
      </c>
      <c r="ACN52" s="8">
        <f t="shared" si="32"/>
        <v>124.02714438624618</v>
      </c>
      <c r="ACO52" s="8">
        <f t="shared" si="32"/>
        <v>123.74783525708835</v>
      </c>
      <c r="ACP52" s="8">
        <f t="shared" si="32"/>
        <v>123.46915513208938</v>
      </c>
      <c r="ACQ52" s="8">
        <f t="shared" si="32"/>
        <v>123.19110259473192</v>
      </c>
      <c r="ACR52" s="8">
        <f t="shared" ref="ACR52:AFC52" si="33">ACQ52*(1-$C$43)</f>
        <v>122.91367623168857</v>
      </c>
      <c r="ACS52" s="8">
        <f t="shared" si="33"/>
        <v>122.63687463281481</v>
      </c>
      <c r="ACT52" s="8">
        <f t="shared" si="33"/>
        <v>122.3606963911417</v>
      </c>
      <c r="ACU52" s="8">
        <f t="shared" si="33"/>
        <v>122.08514010286885</v>
      </c>
      <c r="ACV52" s="8">
        <f t="shared" si="33"/>
        <v>121.81020436735719</v>
      </c>
      <c r="ACW52" s="8">
        <f t="shared" si="33"/>
        <v>121.53588778712189</v>
      </c>
      <c r="ACX52" s="8">
        <f t="shared" si="33"/>
        <v>121.2621889678253</v>
      </c>
      <c r="ACY52" s="8">
        <f t="shared" si="33"/>
        <v>120.98910651826975</v>
      </c>
      <c r="ACZ52" s="8">
        <f t="shared" si="33"/>
        <v>120.7166390503906</v>
      </c>
      <c r="ADA52" s="8">
        <f t="shared" si="33"/>
        <v>120.44478517924911</v>
      </c>
      <c r="ADB52" s="8">
        <f t="shared" si="33"/>
        <v>120.17354352302543</v>
      </c>
      <c r="ADC52" s="8">
        <f t="shared" si="33"/>
        <v>119.90291270301157</v>
      </c>
      <c r="ADD52" s="8">
        <f t="shared" si="33"/>
        <v>119.63289134360438</v>
      </c>
      <c r="ADE52" s="8">
        <f t="shared" si="33"/>
        <v>119.36347807229859</v>
      </c>
      <c r="ADF52" s="8">
        <f t="shared" si="33"/>
        <v>119.09467151967976</v>
      </c>
      <c r="ADG52" s="8">
        <f t="shared" si="33"/>
        <v>118.82647031941744</v>
      </c>
      <c r="ADH52" s="8">
        <f t="shared" si="33"/>
        <v>118.55887310825811</v>
      </c>
      <c r="ADI52" s="8">
        <f t="shared" si="33"/>
        <v>118.29187852601831</v>
      </c>
      <c r="ADJ52" s="8">
        <f t="shared" si="33"/>
        <v>118.02548521557772</v>
      </c>
      <c r="ADK52" s="8">
        <f t="shared" si="33"/>
        <v>117.75969182287223</v>
      </c>
      <c r="ADL52" s="8">
        <f t="shared" si="33"/>
        <v>117.49449699688712</v>
      </c>
      <c r="ADM52" s="8">
        <f t="shared" si="33"/>
        <v>117.22989938965013</v>
      </c>
      <c r="ADN52" s="8">
        <f t="shared" si="33"/>
        <v>116.96589765622463</v>
      </c>
      <c r="ADO52" s="8">
        <f t="shared" si="33"/>
        <v>116.70249045470281</v>
      </c>
      <c r="ADP52" s="8">
        <f t="shared" si="33"/>
        <v>116.43967644619882</v>
      </c>
      <c r="ADQ52" s="8">
        <f t="shared" si="33"/>
        <v>116.17745429484198</v>
      </c>
      <c r="ADR52" s="8">
        <f t="shared" si="33"/>
        <v>115.91582266776999</v>
      </c>
      <c r="ADS52" s="8">
        <f t="shared" si="33"/>
        <v>115.65478023512216</v>
      </c>
      <c r="ADT52" s="8">
        <f t="shared" si="33"/>
        <v>115.39432567003266</v>
      </c>
      <c r="ADU52" s="8">
        <f t="shared" si="33"/>
        <v>115.13445764862374</v>
      </c>
      <c r="ADV52" s="8">
        <f t="shared" si="33"/>
        <v>114.87517484999903</v>
      </c>
      <c r="ADW52" s="8">
        <f t="shared" si="33"/>
        <v>114.61647595623683</v>
      </c>
      <c r="ADX52" s="8">
        <f t="shared" si="33"/>
        <v>114.35835965238337</v>
      </c>
      <c r="ADY52" s="8">
        <f t="shared" si="33"/>
        <v>114.1008246264462</v>
      </c>
      <c r="ADZ52" s="8">
        <f t="shared" si="33"/>
        <v>113.84386956938744</v>
      </c>
      <c r="AEA52" s="8">
        <f t="shared" si="33"/>
        <v>113.58749317511717</v>
      </c>
      <c r="AEB52" s="8">
        <f t="shared" si="33"/>
        <v>113.3316941404868</v>
      </c>
      <c r="AEC52" s="8">
        <f t="shared" si="33"/>
        <v>113.07647116528243</v>
      </c>
      <c r="AED52" s="8">
        <f t="shared" si="33"/>
        <v>112.82182295221821</v>
      </c>
      <c r="AEE52" s="8">
        <f t="shared" si="33"/>
        <v>112.56774820692982</v>
      </c>
      <c r="AEF52" s="8">
        <f t="shared" si="33"/>
        <v>112.31424563796782</v>
      </c>
      <c r="AEG52" s="8">
        <f t="shared" si="33"/>
        <v>112.06131395679111</v>
      </c>
      <c r="AEH52" s="8">
        <f t="shared" si="33"/>
        <v>111.80895187776041</v>
      </c>
      <c r="AEI52" s="8">
        <f t="shared" si="33"/>
        <v>111.55715811813168</v>
      </c>
      <c r="AEJ52" s="8">
        <f t="shared" si="33"/>
        <v>111.30593139804965</v>
      </c>
      <c r="AEK52" s="8">
        <f t="shared" si="33"/>
        <v>111.05527044054124</v>
      </c>
      <c r="AEL52" s="8">
        <f t="shared" si="33"/>
        <v>110.80517397150913</v>
      </c>
      <c r="AEM52" s="8">
        <f t="shared" si="33"/>
        <v>110.55564071972529</v>
      </c>
      <c r="AEN52" s="8">
        <f t="shared" si="33"/>
        <v>110.30666941682446</v>
      </c>
      <c r="AEO52" s="8">
        <f t="shared" si="33"/>
        <v>110.05825879729777</v>
      </c>
      <c r="AEP52" s="8">
        <f t="shared" si="33"/>
        <v>109.81040759848625</v>
      </c>
      <c r="AEQ52" s="8">
        <f t="shared" si="33"/>
        <v>109.56311456057446</v>
      </c>
      <c r="AER52" s="8">
        <f t="shared" si="33"/>
        <v>109.31637842658405</v>
      </c>
      <c r="AES52" s="8">
        <f t="shared" si="33"/>
        <v>109.07019794236739</v>
      </c>
      <c r="AET52" s="8">
        <f t="shared" si="33"/>
        <v>108.82457185660117</v>
      </c>
      <c r="AEU52" s="8">
        <f t="shared" si="33"/>
        <v>108.5794989207801</v>
      </c>
      <c r="AEV52" s="8">
        <f t="shared" si="33"/>
        <v>108.33497788921049</v>
      </c>
      <c r="AEW52" s="8">
        <f t="shared" si="33"/>
        <v>108.09100751900398</v>
      </c>
      <c r="AEX52" s="8">
        <f t="shared" si="33"/>
        <v>107.84758657007119</v>
      </c>
      <c r="AEY52" s="8">
        <f t="shared" si="33"/>
        <v>107.60471380511538</v>
      </c>
      <c r="AEZ52" s="8">
        <f t="shared" si="33"/>
        <v>107.36238798962626</v>
      </c>
      <c r="AFA52" s="8">
        <f t="shared" si="33"/>
        <v>107.12060789187362</v>
      </c>
      <c r="AFB52" s="8">
        <f t="shared" si="33"/>
        <v>106.87937228290112</v>
      </c>
      <c r="AFC52" s="8">
        <f t="shared" si="33"/>
        <v>106.63867993652002</v>
      </c>
      <c r="AFD52" s="8">
        <f t="shared" ref="AFD52:AHO52" si="34">AFC52*(1-$C$43)</f>
        <v>106.39852962930297</v>
      </c>
      <c r="AFE52" s="8">
        <f t="shared" si="34"/>
        <v>106.15892014057778</v>
      </c>
      <c r="AFF52" s="8">
        <f t="shared" si="34"/>
        <v>105.9198502524212</v>
      </c>
      <c r="AFG52" s="8">
        <f t="shared" si="34"/>
        <v>105.68131874965275</v>
      </c>
      <c r="AFH52" s="8">
        <f t="shared" si="34"/>
        <v>105.44332441982853</v>
      </c>
      <c r="AFI52" s="8">
        <f t="shared" si="34"/>
        <v>105.20586605323507</v>
      </c>
      <c r="AFJ52" s="8">
        <f t="shared" si="34"/>
        <v>104.96894244288318</v>
      </c>
      <c r="AFK52" s="8">
        <f t="shared" si="34"/>
        <v>104.7325523845018</v>
      </c>
      <c r="AFL52" s="8">
        <f t="shared" si="34"/>
        <v>104.4966946765319</v>
      </c>
      <c r="AFM52" s="8">
        <f t="shared" si="34"/>
        <v>104.26136812012035</v>
      </c>
      <c r="AFN52" s="8">
        <f t="shared" si="34"/>
        <v>104.02657151911384</v>
      </c>
      <c r="AFO52" s="8">
        <f t="shared" si="34"/>
        <v>103.7923036800528</v>
      </c>
      <c r="AFP52" s="8">
        <f t="shared" si="34"/>
        <v>103.55856341216531</v>
      </c>
      <c r="AFQ52" s="8">
        <f t="shared" si="34"/>
        <v>103.32534952736111</v>
      </c>
      <c r="AFR52" s="8">
        <f t="shared" si="34"/>
        <v>103.09266084022549</v>
      </c>
      <c r="AFS52" s="8">
        <f t="shared" si="34"/>
        <v>102.8604961680133</v>
      </c>
      <c r="AFT52" s="8">
        <f t="shared" si="34"/>
        <v>102.62885433064292</v>
      </c>
      <c r="AFU52" s="8">
        <f t="shared" si="34"/>
        <v>102.39773415069031</v>
      </c>
      <c r="AFV52" s="8">
        <f t="shared" si="34"/>
        <v>102.16713445338296</v>
      </c>
      <c r="AFW52" s="8">
        <f t="shared" si="34"/>
        <v>101.93705406659393</v>
      </c>
      <c r="AFX52" s="8">
        <f t="shared" si="34"/>
        <v>101.70749182083595</v>
      </c>
      <c r="AFY52" s="8">
        <f t="shared" si="34"/>
        <v>101.47844654925542</v>
      </c>
      <c r="AFZ52" s="8">
        <f t="shared" si="34"/>
        <v>101.2499170876265</v>
      </c>
      <c r="AGA52" s="8">
        <f t="shared" si="34"/>
        <v>101.02190227434517</v>
      </c>
      <c r="AGB52" s="8">
        <f t="shared" si="34"/>
        <v>100.79440095042334</v>
      </c>
      <c r="AGC52" s="8">
        <f t="shared" si="34"/>
        <v>100.56741195948298</v>
      </c>
      <c r="AGD52" s="8">
        <f t="shared" si="34"/>
        <v>100.34093414775022</v>
      </c>
      <c r="AGE52" s="8">
        <f t="shared" si="34"/>
        <v>100.11496636404948</v>
      </c>
      <c r="AGF52" s="8">
        <f t="shared" si="34"/>
        <v>99.889507459797642</v>
      </c>
      <c r="AGG52" s="8">
        <f t="shared" si="34"/>
        <v>99.66455628899817</v>
      </c>
      <c r="AGH52" s="8">
        <f t="shared" si="34"/>
        <v>99.440111708235349</v>
      </c>
      <c r="AGI52" s="8">
        <f t="shared" si="34"/>
        <v>99.216172576668399</v>
      </c>
      <c r="AGJ52" s="8">
        <f t="shared" si="34"/>
        <v>98.992737756025733</v>
      </c>
      <c r="AGK52" s="8">
        <f t="shared" si="34"/>
        <v>98.769806110599163</v>
      </c>
      <c r="AGL52" s="8">
        <f t="shared" si="34"/>
        <v>98.547376507238084</v>
      </c>
      <c r="AGM52" s="8">
        <f t="shared" si="34"/>
        <v>98.325447815343779</v>
      </c>
      <c r="AGN52" s="8">
        <f t="shared" si="34"/>
        <v>98.104018906863615</v>
      </c>
      <c r="AGO52" s="8">
        <f t="shared" si="34"/>
        <v>97.883088656285352</v>
      </c>
      <c r="AGP52" s="8">
        <f t="shared" si="34"/>
        <v>97.662655940631396</v>
      </c>
      <c r="AGQ52" s="8">
        <f t="shared" si="34"/>
        <v>97.442719639453088</v>
      </c>
      <c r="AGR52" s="8">
        <f t="shared" si="34"/>
        <v>97.223278634825036</v>
      </c>
      <c r="AGS52" s="8">
        <f t="shared" si="34"/>
        <v>97.004331811339412</v>
      </c>
      <c r="AGT52" s="8">
        <f t="shared" si="34"/>
        <v>96.785878056100273</v>
      </c>
      <c r="AGU52" s="8">
        <f t="shared" si="34"/>
        <v>96.567916258717929</v>
      </c>
      <c r="AGV52" s="8">
        <f t="shared" si="34"/>
        <v>96.350445311303289</v>
      </c>
      <c r="AGW52" s="8">
        <f t="shared" si="34"/>
        <v>96.133464108462235</v>
      </c>
      <c r="AGX52" s="8">
        <f t="shared" si="34"/>
        <v>95.916971547289975</v>
      </c>
      <c r="AGY52" s="8">
        <f t="shared" si="34"/>
        <v>95.70096652736548</v>
      </c>
      <c r="AGZ52" s="8">
        <f t="shared" si="34"/>
        <v>95.485447950745851</v>
      </c>
      <c r="AHA52" s="8">
        <f t="shared" si="34"/>
        <v>95.270414721960762</v>
      </c>
      <c r="AHB52" s="8">
        <f t="shared" si="34"/>
        <v>95.055865748006909</v>
      </c>
      <c r="AHC52" s="8">
        <f t="shared" si="34"/>
        <v>94.84179993834239</v>
      </c>
      <c r="AHD52" s="8">
        <f t="shared" si="34"/>
        <v>94.628216204881241</v>
      </c>
      <c r="AHE52" s="8">
        <f t="shared" si="34"/>
        <v>94.415113461987843</v>
      </c>
      <c r="AHF52" s="8">
        <f t="shared" si="34"/>
        <v>94.202490626471445</v>
      </c>
      <c r="AHG52" s="8">
        <f t="shared" si="34"/>
        <v>93.990346617580627</v>
      </c>
      <c r="AHH52" s="8">
        <f t="shared" si="34"/>
        <v>93.778680356997839</v>
      </c>
      <c r="AHI52" s="8">
        <f t="shared" si="34"/>
        <v>93.567490768833878</v>
      </c>
      <c r="AHJ52" s="8">
        <f t="shared" si="34"/>
        <v>93.356776779622464</v>
      </c>
      <c r="AHK52" s="8">
        <f t="shared" si="34"/>
        <v>93.146537318314756</v>
      </c>
      <c r="AHL52" s="8">
        <f t="shared" si="34"/>
        <v>92.936771316273905</v>
      </c>
      <c r="AHM52" s="8">
        <f t="shared" si="34"/>
        <v>92.727477707269657</v>
      </c>
      <c r="AHN52" s="8">
        <f t="shared" si="34"/>
        <v>92.518655427472879</v>
      </c>
      <c r="AHO52" s="8">
        <f t="shared" si="34"/>
        <v>92.310303415450207</v>
      </c>
      <c r="AHP52" s="8">
        <f t="shared" ref="AHP52:AKA52" si="35">AHO52*(1-$C$43)</f>
        <v>92.10242061215861</v>
      </c>
      <c r="AHQ52" s="8">
        <f t="shared" si="35"/>
        <v>91.895005960940026</v>
      </c>
      <c r="AHR52" s="8">
        <f t="shared" si="35"/>
        <v>91.688058407515982</v>
      </c>
      <c r="AHS52" s="8">
        <f t="shared" si="35"/>
        <v>91.481576899982258</v>
      </c>
      <c r="AHT52" s="8">
        <f t="shared" si="35"/>
        <v>91.275560388803498</v>
      </c>
      <c r="AHU52" s="8">
        <f t="shared" si="35"/>
        <v>91.07000782680791</v>
      </c>
      <c r="AHV52" s="8">
        <f t="shared" si="35"/>
        <v>90.864918169181934</v>
      </c>
      <c r="AHW52" s="8">
        <f t="shared" si="35"/>
        <v>90.660290373464932</v>
      </c>
      <c r="AHX52" s="8">
        <f t="shared" si="35"/>
        <v>90.456123399543884</v>
      </c>
      <c r="AHY52" s="8">
        <f t="shared" si="35"/>
        <v>90.252416209648104</v>
      </c>
      <c r="AHZ52" s="8">
        <f t="shared" si="35"/>
        <v>90.049167768343978</v>
      </c>
      <c r="AIA52" s="8">
        <f t="shared" si="35"/>
        <v>89.846377042529667</v>
      </c>
      <c r="AIB52" s="8">
        <f t="shared" si="35"/>
        <v>89.644043001429893</v>
      </c>
      <c r="AIC52" s="8">
        <f t="shared" si="35"/>
        <v>89.442164616590674</v>
      </c>
      <c r="AID52" s="8">
        <f t="shared" si="35"/>
        <v>89.240740861874102</v>
      </c>
      <c r="AIE52" s="8">
        <f t="shared" si="35"/>
        <v>89.039770713453152</v>
      </c>
      <c r="AIF52" s="8">
        <f t="shared" si="35"/>
        <v>88.839253149806453</v>
      </c>
      <c r="AIG52" s="8">
        <f t="shared" si="35"/>
        <v>88.639187151713088</v>
      </c>
      <c r="AIH52" s="8">
        <f t="shared" si="35"/>
        <v>88.439571702247434</v>
      </c>
      <c r="AII52" s="8">
        <f t="shared" si="35"/>
        <v>88.240405786773977</v>
      </c>
      <c r="AIJ52" s="8">
        <f t="shared" si="35"/>
        <v>88.041688392942163</v>
      </c>
      <c r="AIK52" s="8">
        <f t="shared" si="35"/>
        <v>87.843418510681261</v>
      </c>
      <c r="AIL52" s="8">
        <f t="shared" si="35"/>
        <v>87.645595132195197</v>
      </c>
      <c r="AIM52" s="8">
        <f t="shared" si="35"/>
        <v>87.448217251957487</v>
      </c>
      <c r="AIN52" s="8">
        <f t="shared" si="35"/>
        <v>87.251283866706075</v>
      </c>
      <c r="AIO52" s="8">
        <f t="shared" si="35"/>
        <v>87.054793975438244</v>
      </c>
      <c r="AIP52" s="8">
        <f t="shared" si="35"/>
        <v>86.858746579405548</v>
      </c>
      <c r="AIQ52" s="8">
        <f t="shared" si="35"/>
        <v>86.663140682108718</v>
      </c>
      <c r="AIR52" s="8">
        <f t="shared" si="35"/>
        <v>86.46797528929261</v>
      </c>
      <c r="AIS52" s="8">
        <f t="shared" si="35"/>
        <v>86.273249408941126</v>
      </c>
      <c r="AIT52" s="8">
        <f t="shared" si="35"/>
        <v>86.078962051272185</v>
      </c>
      <c r="AIU52" s="8">
        <f t="shared" si="35"/>
        <v>85.885112228732723</v>
      </c>
      <c r="AIV52" s="8">
        <f t="shared" si="35"/>
        <v>85.691698955993616</v>
      </c>
      <c r="AIW52" s="8">
        <f t="shared" si="35"/>
        <v>85.498721249944708</v>
      </c>
      <c r="AIX52" s="8">
        <f t="shared" si="35"/>
        <v>85.306178129689826</v>
      </c>
      <c r="AIY52" s="8">
        <f t="shared" si="35"/>
        <v>85.114068616541758</v>
      </c>
      <c r="AIZ52" s="8">
        <f t="shared" si="35"/>
        <v>84.922391734017296</v>
      </c>
      <c r="AJA52" s="8">
        <f t="shared" si="35"/>
        <v>84.731146507832293</v>
      </c>
      <c r="AJB52" s="8">
        <f t="shared" si="35"/>
        <v>84.540331965896655</v>
      </c>
      <c r="AJC52" s="8">
        <f t="shared" si="35"/>
        <v>84.34994713830946</v>
      </c>
      <c r="AJD52" s="8">
        <f t="shared" si="35"/>
        <v>84.159991057353992</v>
      </c>
      <c r="AJE52" s="8">
        <f t="shared" si="35"/>
        <v>83.970462757492825</v>
      </c>
      <c r="AJF52" s="8">
        <f t="shared" si="35"/>
        <v>83.781361275362954</v>
      </c>
      <c r="AJG52" s="8">
        <f t="shared" si="35"/>
        <v>83.592685649770829</v>
      </c>
      <c r="AJH52" s="8">
        <f t="shared" si="35"/>
        <v>83.404434921687539</v>
      </c>
      <c r="AJI52" s="8">
        <f t="shared" si="35"/>
        <v>83.216608134243899</v>
      </c>
      <c r="AJJ52" s="8">
        <f t="shared" si="35"/>
        <v>83.029204332725584</v>
      </c>
      <c r="AJK52" s="8">
        <f t="shared" si="35"/>
        <v>82.842222564568289</v>
      </c>
      <c r="AJL52" s="8">
        <f t="shared" si="35"/>
        <v>82.655661879352877</v>
      </c>
      <c r="AJM52" s="8">
        <f t="shared" si="35"/>
        <v>82.469521328800568</v>
      </c>
      <c r="AJN52" s="8">
        <f t="shared" si="35"/>
        <v>82.2837999667681</v>
      </c>
      <c r="AJO52" s="8">
        <f t="shared" si="35"/>
        <v>82.098496849242935</v>
      </c>
      <c r="AJP52" s="8">
        <f t="shared" si="35"/>
        <v>81.91361103433843</v>
      </c>
      <c r="AJQ52" s="8">
        <f t="shared" si="35"/>
        <v>81.729141582289103</v>
      </c>
      <c r="AJR52" s="8">
        <f t="shared" si="35"/>
        <v>81.545087555445789</v>
      </c>
      <c r="AJS52" s="8">
        <f t="shared" si="35"/>
        <v>81.36144801827092</v>
      </c>
      <c r="AJT52" s="8">
        <f t="shared" si="35"/>
        <v>81.178222037333768</v>
      </c>
      <c r="AJU52" s="8">
        <f t="shared" si="35"/>
        <v>80.99540868130569</v>
      </c>
      <c r="AJV52" s="8">
        <f t="shared" si="35"/>
        <v>80.813007020955382</v>
      </c>
      <c r="AJW52" s="8">
        <f t="shared" si="35"/>
        <v>80.631016129144186</v>
      </c>
      <c r="AJX52" s="8">
        <f t="shared" si="35"/>
        <v>80.449435080821345</v>
      </c>
      <c r="AJY52" s="8">
        <f t="shared" si="35"/>
        <v>80.268262953019331</v>
      </c>
      <c r="AJZ52" s="8">
        <f t="shared" si="35"/>
        <v>80.087498824849135</v>
      </c>
      <c r="AKA52" s="8">
        <f t="shared" si="35"/>
        <v>79.907141777495568</v>
      </c>
      <c r="AKB52" s="8">
        <f t="shared" ref="AKB52:ALO52" si="36">AKA52*(1-$C$43)</f>
        <v>79.72719089421264</v>
      </c>
      <c r="AKC52" s="8">
        <f t="shared" si="36"/>
        <v>79.547645260318873</v>
      </c>
      <c r="AKD52" s="8">
        <f t="shared" si="36"/>
        <v>79.368503963192637</v>
      </c>
      <c r="AKE52" s="8">
        <f t="shared" si="36"/>
        <v>79.189766092267519</v>
      </c>
      <c r="AKF52" s="8">
        <f t="shared" si="36"/>
        <v>79.01143073902773</v>
      </c>
      <c r="AKG52" s="8">
        <f t="shared" si="36"/>
        <v>78.833496997003436</v>
      </c>
      <c r="AKH52" s="8">
        <f t="shared" si="36"/>
        <v>78.655963961766176</v>
      </c>
      <c r="AKI52" s="8">
        <f t="shared" si="36"/>
        <v>78.478830730924273</v>
      </c>
      <c r="AKJ52" s="8">
        <f t="shared" si="36"/>
        <v>78.302096404118231</v>
      </c>
      <c r="AKK52" s="8">
        <f t="shared" si="36"/>
        <v>78.125760083016161</v>
      </c>
      <c r="AKL52" s="8">
        <f t="shared" si="36"/>
        <v>77.9498208713092</v>
      </c>
      <c r="AKM52" s="8">
        <f t="shared" si="36"/>
        <v>77.77427787470701</v>
      </c>
      <c r="AKN52" s="8">
        <f t="shared" si="36"/>
        <v>77.599130200933175</v>
      </c>
      <c r="AKO52" s="8">
        <f t="shared" si="36"/>
        <v>77.424376959720675</v>
      </c>
      <c r="AKP52" s="8">
        <f t="shared" si="36"/>
        <v>77.250017262807376</v>
      </c>
      <c r="AKQ52" s="8">
        <f t="shared" si="36"/>
        <v>77.076050223931531</v>
      </c>
      <c r="AKR52" s="8">
        <f t="shared" si="36"/>
        <v>76.902474958827241</v>
      </c>
      <c r="AKS52" s="8">
        <f t="shared" si="36"/>
        <v>76.729290585219957</v>
      </c>
      <c r="AKT52" s="8">
        <f t="shared" si="36"/>
        <v>76.556496222822034</v>
      </c>
      <c r="AKU52" s="8">
        <f t="shared" si="36"/>
        <v>76.384090993328243</v>
      </c>
      <c r="AKV52" s="8">
        <f t="shared" si="36"/>
        <v>76.212074020411265</v>
      </c>
      <c r="AKW52" s="8">
        <f t="shared" si="36"/>
        <v>76.040444429717297</v>
      </c>
      <c r="AKX52" s="8">
        <f t="shared" si="36"/>
        <v>75.869201348861566</v>
      </c>
      <c r="AKY52" s="8">
        <f t="shared" si="36"/>
        <v>75.698343907423933</v>
      </c>
      <c r="AKZ52" s="8">
        <f t="shared" si="36"/>
        <v>75.527871236944407</v>
      </c>
      <c r="ALA52" s="8">
        <f t="shared" si="36"/>
        <v>75.357782470918806</v>
      </c>
      <c r="ALB52" s="8">
        <f t="shared" si="36"/>
        <v>75.188076744794301</v>
      </c>
      <c r="ALC52" s="8">
        <f t="shared" si="36"/>
        <v>75.018753195965019</v>
      </c>
      <c r="ALD52" s="8">
        <f t="shared" si="36"/>
        <v>74.849810963767709</v>
      </c>
      <c r="ALE52" s="8">
        <f t="shared" si="36"/>
        <v>74.681249189477299</v>
      </c>
      <c r="ALF52" s="8">
        <f t="shared" si="36"/>
        <v>74.5130670163026</v>
      </c>
      <c r="ALG52" s="8">
        <f t="shared" si="36"/>
        <v>74.345263589381887</v>
      </c>
      <c r="ALH52" s="8">
        <f t="shared" si="36"/>
        <v>74.177838055778594</v>
      </c>
      <c r="ALI52" s="8">
        <f t="shared" si="36"/>
        <v>74.01078956447698</v>
      </c>
      <c r="ALJ52" s="8">
        <f t="shared" si="36"/>
        <v>73.844117266377779</v>
      </c>
      <c r="ALK52" s="8">
        <f t="shared" si="36"/>
        <v>73.677820314293896</v>
      </c>
      <c r="ALL52" s="8">
        <f t="shared" si="36"/>
        <v>73.5118978629461</v>
      </c>
      <c r="ALM52" s="8">
        <f t="shared" si="36"/>
        <v>73.346349068958745</v>
      </c>
      <c r="ALN52" s="8">
        <f t="shared" si="36"/>
        <v>73.181173090855452</v>
      </c>
      <c r="ALO52" s="8">
        <f t="shared" si="36"/>
        <v>73.016369089054848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682.26666666666688</v>
      </c>
      <c r="D53" s="8">
        <f t="shared" si="37"/>
        <v>667.38255111111141</v>
      </c>
      <c r="E53" s="8">
        <f t="shared" si="37"/>
        <v>652.8231427509894</v>
      </c>
      <c r="F53" s="8">
        <f t="shared" si="37"/>
        <v>638.58135787599417</v>
      </c>
      <c r="G53" s="8">
        <f t="shared" si="37"/>
        <v>624.65026731182104</v>
      </c>
      <c r="H53" s="8">
        <f t="shared" si="37"/>
        <v>611.02309304885762</v>
      </c>
      <c r="I53" s="8">
        <f t="shared" si="37"/>
        <v>597.6932049444232</v>
      </c>
      <c r="J53" s="8">
        <f t="shared" si="37"/>
        <v>584.65411749694931</v>
      </c>
      <c r="K53" s="8">
        <f t="shared" si="37"/>
        <v>571.89948669053547</v>
      </c>
      <c r="L53" s="8">
        <f t="shared" si="37"/>
        <v>559.42310690834142</v>
      </c>
      <c r="M53" s="8">
        <f t="shared" si="37"/>
        <v>547.21890791331759</v>
      </c>
      <c r="N53" s="8">
        <f t="shared" si="37"/>
        <v>535.28095189480064</v>
      </c>
      <c r="O53" s="8">
        <f t="shared" si="37"/>
        <v>523.60343057954276</v>
      </c>
      <c r="P53" s="8">
        <f t="shared" si="37"/>
        <v>512.18066240576229</v>
      </c>
      <c r="Q53" s="8">
        <f t="shared" si="37"/>
        <v>501.00708975884766</v>
      </c>
      <c r="R53" s="8">
        <f t="shared" si="37"/>
        <v>490.07727626736335</v>
      </c>
      <c r="S53" s="8">
        <f t="shared" si="37"/>
        <v>479.38590415804828</v>
      </c>
      <c r="T53" s="8">
        <f t="shared" si="37"/>
        <v>468.92777166851408</v>
      </c>
      <c r="U53" s="8">
        <f t="shared" si="37"/>
        <v>458.69779051638881</v>
      </c>
      <c r="V53" s="8">
        <f t="shared" si="37"/>
        <v>448.69098342367238</v>
      </c>
      <c r="W53" s="8">
        <f t="shared" si="37"/>
        <v>438.90248169510028</v>
      </c>
      <c r="X53" s="8">
        <f t="shared" si="37"/>
        <v>429.32752284933611</v>
      </c>
      <c r="Y53" s="8">
        <f t="shared" si="37"/>
        <v>419.96144830184261</v>
      </c>
      <c r="Z53" s="8">
        <f t="shared" si="37"/>
        <v>410.79970109830089</v>
      </c>
      <c r="AA53" s="8">
        <f t="shared" si="37"/>
        <v>401.83782369747792</v>
      </c>
      <c r="AB53" s="8">
        <f t="shared" si="37"/>
        <v>393.07145580246186</v>
      </c>
      <c r="AC53" s="8">
        <f t="shared" si="37"/>
        <v>384.49633223921057</v>
      </c>
      <c r="AD53" s="8">
        <f t="shared" si="37"/>
        <v>376.10828088138015</v>
      </c>
      <c r="AE53" s="8">
        <f t="shared" si="37"/>
        <v>367.90322062042679</v>
      </c>
      <c r="AF53" s="8">
        <f t="shared" si="37"/>
        <v>359.87715937998979</v>
      </c>
      <c r="AG53" s="8">
        <f t="shared" si="37"/>
        <v>352.02619217359427</v>
      </c>
      <c r="AH53" s="8">
        <f t="shared" si="37"/>
        <v>344.34649920472481</v>
      </c>
      <c r="AI53" s="8">
        <f t="shared" si="37"/>
        <v>336.83434400834869</v>
      </c>
      <c r="AJ53" s="8">
        <f t="shared" si="37"/>
        <v>329.48607163298226</v>
      </c>
      <c r="AK53" s="8">
        <f t="shared" si="37"/>
        <v>322.29810686241643</v>
      </c>
      <c r="AL53" s="8">
        <f t="shared" si="37"/>
        <v>315.26695247623752</v>
      </c>
      <c r="AM53" s="8">
        <f t="shared" si="37"/>
        <v>308.38918754829507</v>
      </c>
      <c r="AN53" s="8">
        <f t="shared" si="37"/>
        <v>301.66146578229046</v>
      </c>
      <c r="AO53" s="8">
        <f t="shared" si="37"/>
        <v>295.08051388367534</v>
      </c>
      <c r="AP53" s="8">
        <f t="shared" si="37"/>
        <v>288.64312996706786</v>
      </c>
      <c r="AQ53" s="8">
        <f t="shared" si="37"/>
        <v>282.34618199841378</v>
      </c>
      <c r="AR53" s="8">
        <f t="shared" si="37"/>
        <v>276.1866062711307</v>
      </c>
      <c r="AS53" s="8">
        <f t="shared" si="37"/>
        <v>270.16140591549816</v>
      </c>
      <c r="AT53" s="8">
        <f t="shared" si="37"/>
        <v>264.26764944056515</v>
      </c>
      <c r="AU53" s="8">
        <f t="shared" si="37"/>
        <v>258.50246930786767</v>
      </c>
      <c r="AV53" s="8">
        <f t="shared" si="37"/>
        <v>252.86306053626106</v>
      </c>
      <c r="AW53" s="8">
        <f t="shared" si="37"/>
        <v>247.34667933718967</v>
      </c>
      <c r="AX53" s="8">
        <f t="shared" si="37"/>
        <v>241.95064177972773</v>
      </c>
      <c r="AY53" s="8">
        <f t="shared" si="37"/>
        <v>236.67232248474485</v>
      </c>
      <c r="AZ53" s="8">
        <f t="shared" si="37"/>
        <v>231.50915334755803</v>
      </c>
      <c r="BA53" s="8">
        <f t="shared" si="37"/>
        <v>226.45862228845033</v>
      </c>
      <c r="BB53" s="8">
        <f t="shared" si="37"/>
        <v>221.51827203044772</v>
      </c>
      <c r="BC53" s="8">
        <f t="shared" si="37"/>
        <v>216.68569890375997</v>
      </c>
      <c r="BD53" s="8">
        <f t="shared" si="37"/>
        <v>211.95855167630262</v>
      </c>
      <c r="BE53" s="8">
        <f t="shared" si="37"/>
        <v>207.33453040973299</v>
      </c>
      <c r="BF53" s="8">
        <f t="shared" si="37"/>
        <v>202.81138534044143</v>
      </c>
      <c r="BG53" s="8">
        <f t="shared" si="37"/>
        <v>198.38691578495562</v>
      </c>
      <c r="BH53" s="8">
        <f t="shared" si="37"/>
        <v>194.05896906922342</v>
      </c>
      <c r="BI53" s="8">
        <f t="shared" si="37"/>
        <v>189.82543948125445</v>
      </c>
      <c r="BJ53" s="8">
        <f t="shared" si="37"/>
        <v>185.68426724661043</v>
      </c>
      <c r="BK53" s="8">
        <f t="shared" si="37"/>
        <v>181.63343752624615</v>
      </c>
      <c r="BL53" s="8">
        <f t="shared" si="37"/>
        <v>177.67097943621275</v>
      </c>
      <c r="BM53" s="8">
        <f t="shared" si="37"/>
        <v>173.79496508874749</v>
      </c>
      <c r="BN53" s="8">
        <f t="shared" si="37"/>
        <v>170.00350865428194</v>
      </c>
      <c r="BO53" s="8">
        <f t="shared" ref="BO53:DZ53" si="38">BO52/(1+$C$41)^BO51</f>
        <v>166.2947654439142</v>
      </c>
      <c r="BP53" s="8">
        <f t="shared" si="38"/>
        <v>162.66693101189659</v>
      </c>
      <c r="BQ53" s="8">
        <f t="shared" si="38"/>
        <v>159.11824027770371</v>
      </c>
      <c r="BR53" s="8">
        <f t="shared" si="38"/>
        <v>155.64696666725322</v>
      </c>
      <c r="BS53" s="8">
        <f t="shared" si="38"/>
        <v>152.25142127286134</v>
      </c>
      <c r="BT53" s="8">
        <f t="shared" si="38"/>
        <v>148.92995203152435</v>
      </c>
      <c r="BU53" s="8">
        <f t="shared" si="38"/>
        <v>145.68094292112684</v>
      </c>
      <c r="BV53" s="8">
        <f t="shared" si="38"/>
        <v>142.50281317418475</v>
      </c>
      <c r="BW53" s="8">
        <f t="shared" si="38"/>
        <v>139.39401650874166</v>
      </c>
      <c r="BX53" s="8">
        <f t="shared" si="38"/>
        <v>136.35304037604311</v>
      </c>
      <c r="BY53" s="8">
        <f t="shared" si="38"/>
        <v>133.3784052246238</v>
      </c>
      <c r="BZ53" s="8">
        <f t="shared" si="38"/>
        <v>130.46866378044894</v>
      </c>
      <c r="CA53" s="8">
        <f t="shared" si="38"/>
        <v>127.62240034276016</v>
      </c>
      <c r="CB53" s="8">
        <f t="shared" si="38"/>
        <v>124.8382300952826</v>
      </c>
      <c r="CC53" s="8">
        <f t="shared" si="38"/>
        <v>122.11479843245887</v>
      </c>
      <c r="CD53" s="8">
        <f t="shared" si="38"/>
        <v>119.45078030038133</v>
      </c>
      <c r="CE53" s="8">
        <f t="shared" si="38"/>
        <v>116.84487955210282</v>
      </c>
      <c r="CF53" s="8">
        <f t="shared" si="38"/>
        <v>114.29582831701127</v>
      </c>
      <c r="CG53" s="8">
        <f t="shared" si="38"/>
        <v>111.80238638396213</v>
      </c>
      <c r="CH53" s="8">
        <f t="shared" si="38"/>
        <v>109.36334059786807</v>
      </c>
      <c r="CI53" s="8">
        <f t="shared" si="38"/>
        <v>106.97750426945261</v>
      </c>
      <c r="CJ53" s="8">
        <f t="shared" si="38"/>
        <v>104.6437165978802</v>
      </c>
      <c r="CK53" s="8">
        <f t="shared" si="38"/>
        <v>102.36084210598214</v>
      </c>
      <c r="CL53" s="8">
        <f t="shared" si="38"/>
        <v>100.1277700878034</v>
      </c>
      <c r="CM53" s="8">
        <f t="shared" si="38"/>
        <v>97.943414068201605</v>
      </c>
      <c r="CN53" s="8">
        <f t="shared" si="38"/>
        <v>95.806711274235298</v>
      </c>
      <c r="CO53" s="8">
        <f t="shared" si="38"/>
        <v>93.716622118084047</v>
      </c>
      <c r="CP53" s="8">
        <f t="shared" si="38"/>
        <v>91.672129691249125</v>
      </c>
      <c r="CQ53" s="8">
        <f t="shared" si="38"/>
        <v>89.672239269788676</v>
      </c>
      <c r="CR53" s="8">
        <f t="shared" si="38"/>
        <v>87.715977830346176</v>
      </c>
      <c r="CS53" s="8">
        <f t="shared" si="38"/>
        <v>85.802393576737515</v>
      </c>
      <c r="CT53" s="8">
        <f t="shared" si="38"/>
        <v>83.930555476865379</v>
      </c>
      <c r="CU53" s="8">
        <f t="shared" si="38"/>
        <v>82.099552809736736</v>
      </c>
      <c r="CV53" s="8">
        <f t="shared" si="38"/>
        <v>80.308494722361971</v>
      </c>
      <c r="CW53" s="8">
        <f t="shared" si="38"/>
        <v>78.556509796320796</v>
      </c>
      <c r="CX53" s="8">
        <f t="shared" si="38"/>
        <v>76.842745623783799</v>
      </c>
      <c r="CY53" s="8">
        <f t="shared" si="38"/>
        <v>75.166368392783355</v>
      </c>
      <c r="CZ53" s="8">
        <f t="shared" si="38"/>
        <v>73.526562481532167</v>
      </c>
      <c r="DA53" s="8">
        <f t="shared" si="38"/>
        <v>71.922530061591928</v>
      </c>
      <c r="DB53" s="8">
        <f t="shared" si="38"/>
        <v>70.35349070969923</v>
      </c>
      <c r="DC53" s="8">
        <f t="shared" si="38"/>
        <v>68.818681028059785</v>
      </c>
      <c r="DD53" s="8">
        <f t="shared" si="38"/>
        <v>67.317354272926082</v>
      </c>
      <c r="DE53" s="8">
        <f t="shared" si="38"/>
        <v>65.848779991277894</v>
      </c>
      <c r="DF53" s="8">
        <f t="shared" si="38"/>
        <v>64.41224366542896</v>
      </c>
      <c r="DG53" s="8">
        <f t="shared" si="38"/>
        <v>63.007046365386678</v>
      </c>
      <c r="DH53" s="8">
        <f t="shared" si="38"/>
        <v>61.632504408795903</v>
      </c>
      <c r="DI53" s="8">
        <f t="shared" si="38"/>
        <v>60.287949028301291</v>
      </c>
      <c r="DJ53" s="8">
        <f t="shared" si="38"/>
        <v>58.972726046166208</v>
      </c>
      <c r="DK53" s="8">
        <f t="shared" si="38"/>
        <v>57.686195555990437</v>
      </c>
      <c r="DL53" s="8">
        <f t="shared" si="38"/>
        <v>56.427731611370923</v>
      </c>
      <c r="DM53" s="8">
        <f t="shared" si="38"/>
        <v>55.196721921355021</v>
      </c>
      <c r="DN53" s="8">
        <f t="shared" si="38"/>
        <v>53.992567552537366</v>
      </c>
      <c r="DO53" s="8">
        <f t="shared" si="38"/>
        <v>52.814682637655942</v>
      </c>
      <c r="DP53" s="8">
        <f t="shared" si="38"/>
        <v>51.662494090545025</v>
      </c>
      <c r="DQ53" s="8">
        <f t="shared" si="38"/>
        <v>50.535441327306991</v>
      </c>
      <c r="DR53" s="8">
        <f t="shared" si="38"/>
        <v>49.432975993566551</v>
      </c>
      <c r="DS53" s="8">
        <f t="shared" si="38"/>
        <v>48.354561697675528</v>
      </c>
      <c r="DT53" s="8">
        <f t="shared" si="38"/>
        <v>47.299673749737607</v>
      </c>
      <c r="DU53" s="8">
        <f t="shared" si="38"/>
        <v>46.267798906326668</v>
      </c>
      <c r="DV53" s="8">
        <f t="shared" si="38"/>
        <v>45.258435120774131</v>
      </c>
      <c r="DW53" s="8">
        <f t="shared" si="38"/>
        <v>44.271091298904075</v>
      </c>
      <c r="DX53" s="8">
        <f t="shared" si="38"/>
        <v>43.305287060097001</v>
      </c>
      <c r="DY53" s="8">
        <f t="shared" si="38"/>
        <v>42.360552503566339</v>
      </c>
      <c r="DZ53" s="8">
        <f t="shared" si="38"/>
        <v>41.436427979733629</v>
      </c>
      <c r="EA53" s="8">
        <f t="shared" ref="EA53:GL53" si="39">EA52/(1+$C$41)^EA51</f>
        <v>40.532463866591442</v>
      </c>
      <c r="EB53" s="8">
        <f t="shared" si="39"/>
        <v>39.648220350944975</v>
      </c>
      <c r="EC53" s="8">
        <f t="shared" si="39"/>
        <v>38.783267214426125</v>
      </c>
      <c r="ED53" s="8">
        <f t="shared" si="39"/>
        <v>37.937183624175724</v>
      </c>
      <c r="EE53" s="8">
        <f t="shared" si="39"/>
        <v>37.109557928092229</v>
      </c>
      <c r="EF53" s="8">
        <f t="shared" si="39"/>
        <v>36.299987454547221</v>
      </c>
      <c r="EG53" s="8">
        <f t="shared" si="39"/>
        <v>35.508078316470183</v>
      </c>
      <c r="EH53" s="8">
        <f t="shared" si="39"/>
        <v>34.733445219707342</v>
      </c>
      <c r="EI53" s="8">
        <f t="shared" si="39"/>
        <v>33.975711275561338</v>
      </c>
      <c r="EJ53" s="8">
        <f t="shared" si="39"/>
        <v>33.234507817420365</v>
      </c>
      <c r="EK53" s="8">
        <f t="shared" si="39"/>
        <v>32.509474221387784</v>
      </c>
      <c r="EL53" s="8">
        <f t="shared" si="39"/>
        <v>31.800257730824715</v>
      </c>
      <c r="EM53" s="8">
        <f t="shared" si="39"/>
        <v>31.106513284720489</v>
      </c>
      <c r="EN53" s="8">
        <f t="shared" si="39"/>
        <v>30.427903349807146</v>
      </c>
      <c r="EO53" s="8">
        <f t="shared" si="39"/>
        <v>29.764097756336657</v>
      </c>
      <c r="EP53" s="8">
        <f t="shared" si="39"/>
        <v>29.114773537440566</v>
      </c>
      <c r="EQ53" s="8">
        <f t="shared" si="39"/>
        <v>28.479614771994363</v>
      </c>
      <c r="ER53" s="8">
        <f t="shared" si="39"/>
        <v>27.858312430909642</v>
      </c>
      <c r="ES53" s="8">
        <f t="shared" si="39"/>
        <v>27.250564226779641</v>
      </c>
      <c r="ET53" s="8">
        <f t="shared" si="39"/>
        <v>26.656074466804832</v>
      </c>
      <c r="EU53" s="8">
        <f t="shared" si="39"/>
        <v>26.074553908927047</v>
      </c>
      <c r="EV53" s="8">
        <f t="shared" si="39"/>
        <v>25.505719621102099</v>
      </c>
      <c r="EW53" s="8">
        <f t="shared" si="39"/>
        <v>24.949294843642534</v>
      </c>
      <c r="EX53" s="8">
        <f t="shared" si="39"/>
        <v>24.405008854563377</v>
      </c>
      <c r="EY53" s="8">
        <f t="shared" si="39"/>
        <v>23.87259683786559</v>
      </c>
      <c r="EZ53" s="8">
        <f t="shared" si="39"/>
        <v>23.351799754692859</v>
      </c>
      <c r="FA53" s="8">
        <f t="shared" si="39"/>
        <v>22.842364217299306</v>
      </c>
      <c r="FB53" s="8">
        <f t="shared" si="39"/>
        <v>22.344042365766612</v>
      </c>
      <c r="FC53" s="8">
        <f t="shared" si="39"/>
        <v>21.85659174741069</v>
      </c>
      <c r="FD53" s="8">
        <f t="shared" si="39"/>
        <v>21.379775198819136</v>
      </c>
      <c r="FE53" s="8">
        <f t="shared" si="39"/>
        <v>20.913360730462156</v>
      </c>
      <c r="FF53" s="8">
        <f t="shared" si="39"/>
        <v>20.457121413820737</v>
      </c>
      <c r="FG53" s="8">
        <f t="shared" si="39"/>
        <v>20.010835270977267</v>
      </c>
      <c r="FH53" s="8">
        <f t="shared" si="39"/>
        <v>19.574285166614732</v>
      </c>
      <c r="FI53" s="8">
        <f t="shared" si="39"/>
        <v>19.147258702372074</v>
      </c>
      <c r="FJ53" s="8">
        <f t="shared" si="39"/>
        <v>18.729548113504247</v>
      </c>
      <c r="FK53" s="8">
        <f t="shared" si="39"/>
        <v>18.320950167796699</v>
      </c>
      <c r="FL53" s="8">
        <f t="shared" si="39"/>
        <v>17.921266066685114</v>
      </c>
      <c r="FM53" s="8">
        <f t="shared" si="39"/>
        <v>17.530301348532301</v>
      </c>
      <c r="FN53" s="8">
        <f t="shared" si="39"/>
        <v>17.1478657940151</v>
      </c>
      <c r="FO53" s="8">
        <f t="shared" si="39"/>
        <v>16.773773333575466</v>
      </c>
      <c r="FP53" s="8">
        <f t="shared" si="39"/>
        <v>16.407841956890447</v>
      </c>
      <c r="FQ53" s="8">
        <f t="shared" si="39"/>
        <v>16.049893624317185</v>
      </c>
      <c r="FR53" s="8">
        <f t="shared" si="39"/>
        <v>15.699754180269824</v>
      </c>
      <c r="FS53" s="8">
        <f t="shared" si="39"/>
        <v>15.357253268486135</v>
      </c>
      <c r="FT53" s="8">
        <f t="shared" si="39"/>
        <v>15.022224249142647</v>
      </c>
      <c r="FU53" s="8">
        <f t="shared" si="39"/>
        <v>14.694504117778022</v>
      </c>
      <c r="FV53" s="8">
        <f t="shared" si="39"/>
        <v>14.373933425985079</v>
      </c>
      <c r="FW53" s="8">
        <f t="shared" si="39"/>
        <v>14.060356203833098</v>
      </c>
      <c r="FX53" s="8">
        <f t="shared" si="39"/>
        <v>13.753619883982418</v>
      </c>
      <c r="FY53" s="8">
        <f t="shared" si="39"/>
        <v>13.453575227454598</v>
      </c>
      <c r="FZ53" s="8">
        <f t="shared" si="39"/>
        <v>13.16007625102193</v>
      </c>
      <c r="GA53" s="8">
        <f t="shared" si="39"/>
        <v>12.872980156181008</v>
      </c>
      <c r="GB53" s="8">
        <f t="shared" si="39"/>
        <v>12.592147259675771</v>
      </c>
      <c r="GC53" s="8">
        <f t="shared" si="39"/>
        <v>12.317440925536262</v>
      </c>
      <c r="GD53" s="8">
        <f t="shared" si="39"/>
        <v>12.048727498599952</v>
      </c>
      <c r="GE53" s="8">
        <f t="shared" si="39"/>
        <v>11.785876239483436</v>
      </c>
      <c r="GF53" s="8">
        <f t="shared" si="39"/>
        <v>11.528759260972665</v>
      </c>
      <c r="GG53" s="8">
        <f t="shared" si="39"/>
        <v>11.277251465800937</v>
      </c>
      <c r="GH53" s="8">
        <f t="shared" si="39"/>
        <v>11.031230485784265</v>
      </c>
      <c r="GI53" s="8">
        <f t="shared" si="39"/>
        <v>10.790576622284588</v>
      </c>
      <c r="GJ53" s="8">
        <f t="shared" si="39"/>
        <v>10.555172787971765</v>
      </c>
      <c r="GK53" s="8">
        <f t="shared" si="39"/>
        <v>10.324904449856133</v>
      </c>
      <c r="GL53" s="8">
        <f t="shared" si="39"/>
        <v>10.099659573563779</v>
      </c>
      <c r="GM53" s="8">
        <f t="shared" ref="GM53:IX53" si="40">GM52/(1+$C$41)^GM51</f>
        <v>9.8793285688275621</v>
      </c>
      <c r="GN53" s="8">
        <f t="shared" si="40"/>
        <v>9.6638042361672163</v>
      </c>
      <c r="GO53" s="8">
        <f t="shared" si="40"/>
        <v>9.4529817147327151</v>
      </c>
      <c r="GP53" s="8">
        <f t="shared" si="40"/>
        <v>9.2467584312854285</v>
      </c>
      <c r="GQ53" s="8">
        <f t="shared" si="40"/>
        <v>9.0450340502923261</v>
      </c>
      <c r="GR53" s="8">
        <f t="shared" si="40"/>
        <v>8.8477104251088896</v>
      </c>
      <c r="GS53" s="8">
        <f t="shared" si="40"/>
        <v>8.654691550227005</v>
      </c>
      <c r="GT53" s="8">
        <f t="shared" si="40"/>
        <v>8.4658835145645988</v>
      </c>
      <c r="GU53" s="8">
        <f t="shared" si="40"/>
        <v>8.2811944557743153</v>
      </c>
      <c r="GV53" s="8">
        <f t="shared" si="40"/>
        <v>8.1005345155489312</v>
      </c>
      <c r="GW53" s="8">
        <f t="shared" si="40"/>
        <v>7.9238157959018789</v>
      </c>
      <c r="GX53" s="8">
        <f t="shared" si="40"/>
        <v>7.7509523164014764</v>
      </c>
      <c r="GY53" s="8">
        <f t="shared" si="40"/>
        <v>7.5818599723381768</v>
      </c>
      <c r="GZ53" s="8">
        <f t="shared" si="40"/>
        <v>7.4164564938043833</v>
      </c>
      <c r="HA53" s="8">
        <f t="shared" si="40"/>
        <v>7.2546614056669974</v>
      </c>
      <c r="HB53" s="8">
        <f t="shared" si="40"/>
        <v>7.0963959884131711</v>
      </c>
      <c r="HC53" s="8">
        <f t="shared" si="40"/>
        <v>6.9415832398502593</v>
      </c>
      <c r="HD53" s="8">
        <f t="shared" si="40"/>
        <v>6.7901478376412907</v>
      </c>
      <c r="HE53" s="8">
        <f t="shared" si="40"/>
        <v>6.6420161026577667</v>
      </c>
      <c r="HF53" s="8">
        <f t="shared" si="40"/>
        <v>6.4971159631319431</v>
      </c>
      <c r="HG53" s="8">
        <f t="shared" si="40"/>
        <v>6.355376919591146</v>
      </c>
      <c r="HH53" s="8">
        <f t="shared" si="40"/>
        <v>6.2167300105570851</v>
      </c>
      <c r="HI53" s="8">
        <f t="shared" si="40"/>
        <v>6.0811077789934425</v>
      </c>
      <c r="HJ53" s="8">
        <f t="shared" si="40"/>
        <v>5.9484442394854407</v>
      </c>
      <c r="HK53" s="8">
        <f t="shared" si="40"/>
        <v>5.8186748461354094</v>
      </c>
      <c r="HL53" s="8">
        <f t="shared" si="40"/>
        <v>5.6917364611587367</v>
      </c>
      <c r="HM53" s="8">
        <f t="shared" si="40"/>
        <v>5.5675673241649104</v>
      </c>
      <c r="HN53" s="8">
        <f t="shared" si="40"/>
        <v>5.4461070221087144</v>
      </c>
      <c r="HO53" s="8">
        <f t="shared" si="40"/>
        <v>5.3272964598969867</v>
      </c>
      <c r="HP53" s="8">
        <f t="shared" si="40"/>
        <v>5.211077831636568</v>
      </c>
      <c r="HQ53" s="8">
        <f t="shared" si="40"/>
        <v>5.0973945925095325</v>
      </c>
      <c r="HR53" s="8">
        <f t="shared" si="40"/>
        <v>4.9861914312619611</v>
      </c>
      <c r="HS53" s="8">
        <f t="shared" si="40"/>
        <v>4.8774142432929004</v>
      </c>
      <c r="HT53" s="8">
        <f t="shared" si="40"/>
        <v>4.7710101043303981</v>
      </c>
      <c r="HU53" s="8">
        <f t="shared" si="40"/>
        <v>4.6669272446818093</v>
      </c>
      <c r="HV53" s="8">
        <f t="shared" si="40"/>
        <v>4.565115024045868</v>
      </c>
      <c r="HW53" s="8">
        <f t="shared" si="40"/>
        <v>4.4655239068742318</v>
      </c>
      <c r="HX53" s="8">
        <f t="shared" si="40"/>
        <v>4.3681054382705398</v>
      </c>
      <c r="HY53" s="8">
        <f t="shared" si="40"/>
        <v>4.2728122204152506</v>
      </c>
      <c r="HZ53" s="8">
        <f t="shared" si="40"/>
        <v>4.1795978895047785</v>
      </c>
      <c r="IA53" s="8">
        <f t="shared" si="40"/>
        <v>4.0884170931937387</v>
      </c>
      <c r="IB53" s="8">
        <f t="shared" si="40"/>
        <v>3.9992254685292816</v>
      </c>
      <c r="IC53" s="8">
        <f t="shared" si="40"/>
        <v>3.9119796203668176</v>
      </c>
      <c r="ID53" s="8">
        <f t="shared" si="40"/>
        <v>3.826637100256618</v>
      </c>
      <c r="IE53" s="8">
        <f t="shared" si="40"/>
        <v>3.7431563857910199</v>
      </c>
      <c r="IF53" s="8">
        <f t="shared" si="40"/>
        <v>3.6614968604021745</v>
      </c>
      <c r="IG53" s="8">
        <f t="shared" si="40"/>
        <v>3.5816187936005393</v>
      </c>
      <c r="IH53" s="8">
        <f t="shared" si="40"/>
        <v>3.503483321644461</v>
      </c>
      <c r="II53" s="8">
        <f t="shared" si="40"/>
        <v>3.4270524286314878</v>
      </c>
      <c r="IJ53" s="8">
        <f t="shared" si="40"/>
        <v>3.3522889280021655</v>
      </c>
      <c r="IK53" s="8">
        <f t="shared" si="40"/>
        <v>3.2791564444473584</v>
      </c>
      <c r="IL53" s="8">
        <f t="shared" si="40"/>
        <v>3.2076193962102568</v>
      </c>
      <c r="IM53" s="8">
        <f t="shared" si="40"/>
        <v>3.1376429777745019</v>
      </c>
      <c r="IN53" s="8">
        <f t="shared" si="40"/>
        <v>3.0691931429299544</v>
      </c>
      <c r="IO53" s="8">
        <f t="shared" si="40"/>
        <v>3.0022365882079183</v>
      </c>
      <c r="IP53" s="8">
        <f t="shared" si="40"/>
        <v>2.9367407366777187</v>
      </c>
      <c r="IQ53" s="8">
        <f t="shared" si="40"/>
        <v>2.8726737220967853</v>
      </c>
      <c r="IR53" s="8">
        <f t="shared" si="40"/>
        <v>2.810004373406493</v>
      </c>
      <c r="IS53" s="8">
        <f t="shared" si="40"/>
        <v>2.7487021995662566</v>
      </c>
      <c r="IT53" s="8">
        <f t="shared" si="40"/>
        <v>2.6887373747184635</v>
      </c>
      <c r="IU53" s="8">
        <f t="shared" si="40"/>
        <v>2.6300807236770565</v>
      </c>
      <c r="IV53" s="8">
        <f t="shared" si="40"/>
        <v>2.572703707732682</v>
      </c>
      <c r="IW53" s="8">
        <f t="shared" si="40"/>
        <v>2.5165784107675182</v>
      </c>
      <c r="IX53" s="8">
        <f t="shared" si="40"/>
        <v>2.461677525673009</v>
      </c>
      <c r="IY53" s="8">
        <f t="shared" ref="IY53:LJ53" si="41">IY52/(1+$C$41)^IY51</f>
        <v>2.4079743410639156</v>
      </c>
      <c r="IZ53" s="8">
        <f t="shared" si="41"/>
        <v>2.3554427282821955</v>
      </c>
      <c r="JA53" s="8">
        <f t="shared" si="41"/>
        <v>2.3040571286844154</v>
      </c>
      <c r="JB53" s="8">
        <f t="shared" si="41"/>
        <v>2.2537925412064883</v>
      </c>
      <c r="JC53" s="8">
        <f t="shared" si="41"/>
        <v>2.2046245101996971</v>
      </c>
      <c r="JD53" s="8">
        <f t="shared" si="41"/>
        <v>2.1565291135320854</v>
      </c>
      <c r="JE53" s="8">
        <f t="shared" si="41"/>
        <v>2.1094829509494235</v>
      </c>
      <c r="JF53" s="8">
        <f t="shared" si="41"/>
        <v>2.063463132690083</v>
      </c>
      <c r="JG53" s="8">
        <f t="shared" si="41"/>
        <v>2.0184472683482988</v>
      </c>
      <c r="JH53" s="8">
        <f t="shared" si="41"/>
        <v>1.974413455980371</v>
      </c>
      <c r="JI53" s="8">
        <f t="shared" si="41"/>
        <v>1.9313402714485328</v>
      </c>
      <c r="JJ53" s="8">
        <f t="shared" si="41"/>
        <v>1.8892067579972847</v>
      </c>
      <c r="JK53" s="8">
        <f t="shared" si="41"/>
        <v>1.8479924160571322</v>
      </c>
      <c r="JL53" s="8">
        <f t="shared" si="41"/>
        <v>1.8076771932707558</v>
      </c>
      <c r="JM53" s="8">
        <f t="shared" si="41"/>
        <v>1.7682414747367752</v>
      </c>
      <c r="JN53" s="8">
        <f t="shared" si="41"/>
        <v>1.7296660734663405</v>
      </c>
      <c r="JO53" s="8">
        <f t="shared" si="41"/>
        <v>1.6919322210479355</v>
      </c>
      <c r="JP53" s="8">
        <f t="shared" si="41"/>
        <v>1.6550215585158192</v>
      </c>
      <c r="JQ53" s="8">
        <f t="shared" si="41"/>
        <v>1.6189161274176878</v>
      </c>
      <c r="JR53" s="8">
        <f t="shared" si="41"/>
        <v>1.5835983610771989</v>
      </c>
      <c r="JS53" s="8">
        <f t="shared" si="41"/>
        <v>1.5490510760471108</v>
      </c>
      <c r="JT53" s="8">
        <f t="shared" si="41"/>
        <v>1.5152574637488749</v>
      </c>
      <c r="JU53" s="8">
        <f t="shared" si="41"/>
        <v>1.4822010822946201</v>
      </c>
      <c r="JV53" s="8">
        <f t="shared" si="41"/>
        <v>1.4498658484875417</v>
      </c>
      <c r="JW53" s="8">
        <f t="shared" si="41"/>
        <v>1.4182360299968118</v>
      </c>
      <c r="JX53" s="8">
        <f t="shared" si="41"/>
        <v>1.3872962377031948</v>
      </c>
      <c r="JY53" s="8">
        <f t="shared" si="41"/>
        <v>1.3570314182116541</v>
      </c>
      <c r="JZ53" s="8">
        <f t="shared" si="41"/>
        <v>1.3274268465272951</v>
      </c>
      <c r="KA53" s="8">
        <f t="shared" si="41"/>
        <v>1.298468118891094</v>
      </c>
      <c r="KB53" s="8">
        <f t="shared" si="41"/>
        <v>1.2701411457719129</v>
      </c>
      <c r="KC53" s="8">
        <f t="shared" si="41"/>
        <v>1.2424321450114066</v>
      </c>
      <c r="KD53" s="8">
        <f t="shared" si="41"/>
        <v>1.2153276351184714</v>
      </c>
      <c r="KE53" s="8">
        <f t="shared" si="41"/>
        <v>1.1888144287099847</v>
      </c>
      <c r="KF53" s="8">
        <f t="shared" si="41"/>
        <v>1.1628796260946372</v>
      </c>
      <c r="KG53" s="8">
        <f t="shared" si="41"/>
        <v>1.1375106089967373</v>
      </c>
      <c r="KH53" s="8">
        <f t="shared" si="41"/>
        <v>1.1126950344169377</v>
      </c>
      <c r="KI53" s="8">
        <f t="shared" si="41"/>
        <v>1.0884208286268926</v>
      </c>
      <c r="KJ53" s="8">
        <f t="shared" si="41"/>
        <v>1.0646761812949264</v>
      </c>
      <c r="KK53" s="8">
        <f t="shared" si="41"/>
        <v>1.0414495397398535</v>
      </c>
      <c r="KL53" s="8">
        <f t="shared" si="41"/>
        <v>1.0187296033101558</v>
      </c>
      <c r="KM53" s="8">
        <f t="shared" si="41"/>
        <v>0.99650531788578567</v>
      </c>
      <c r="KN53" s="8">
        <f t="shared" si="41"/>
        <v>0.9747658704999087</v>
      </c>
      <c r="KO53" s="8">
        <f t="shared" si="41"/>
        <v>0.95350068407798338</v>
      </c>
      <c r="KP53" s="8">
        <f t="shared" si="41"/>
        <v>0.93269941229160735</v>
      </c>
      <c r="KQ53" s="8">
        <f t="shared" si="41"/>
        <v>0.91235193452463392</v>
      </c>
      <c r="KR53" s="8">
        <f t="shared" si="41"/>
        <v>0.89244835094910235</v>
      </c>
      <c r="KS53" s="8">
        <f t="shared" si="41"/>
        <v>0.87297897770859334</v>
      </c>
      <c r="KT53" s="8">
        <f t="shared" si="41"/>
        <v>0.8539343422066602</v>
      </c>
      <c r="KU53" s="8">
        <f t="shared" si="41"/>
        <v>0.83530517849804975</v>
      </c>
      <c r="KV53" s="8">
        <f t="shared" si="41"/>
        <v>0.81708242278046284</v>
      </c>
      <c r="KW53" s="8">
        <f t="shared" si="41"/>
        <v>0.7992572089846679</v>
      </c>
      <c r="KX53" s="8">
        <f t="shared" si="41"/>
        <v>0.781820864460818</v>
      </c>
      <c r="KY53" s="8">
        <f t="shared" si="41"/>
        <v>0.7647649057588749</v>
      </c>
      <c r="KZ53" s="8">
        <f t="shared" si="41"/>
        <v>0.7480810345010841</v>
      </c>
      <c r="LA53" s="8">
        <f t="shared" si="41"/>
        <v>0.73176113334449788</v>
      </c>
      <c r="LB53" s="8">
        <f t="shared" si="41"/>
        <v>0.71579726203157445</v>
      </c>
      <c r="LC53" s="8">
        <f t="shared" si="41"/>
        <v>0.70018165352694051</v>
      </c>
      <c r="LD53" s="8">
        <f t="shared" si="41"/>
        <v>0.68490671023842919</v>
      </c>
      <c r="LE53" s="8">
        <f t="shared" si="41"/>
        <v>0.66996500032056117</v>
      </c>
      <c r="LF53" s="8">
        <f t="shared" si="41"/>
        <v>0.65534925405866573</v>
      </c>
      <c r="LG53" s="8">
        <f t="shared" si="41"/>
        <v>0.64105236033188784</v>
      </c>
      <c r="LH53" s="8">
        <f t="shared" si="41"/>
        <v>0.62706736315335343</v>
      </c>
      <c r="LI53" s="8">
        <f t="shared" si="41"/>
        <v>0.61338745828581587</v>
      </c>
      <c r="LJ53" s="8">
        <f t="shared" si="41"/>
        <v>0.60000598993113352</v>
      </c>
      <c r="LK53" s="8">
        <f t="shared" ref="LK53:NV53" si="42">LK52/(1+$C$41)^LK51</f>
        <v>0.58691644749196903</v>
      </c>
      <c r="LL53" s="8">
        <f t="shared" si="42"/>
        <v>0.5741124624041346</v>
      </c>
      <c r="LM53" s="8">
        <f t="shared" si="42"/>
        <v>0.56158780503803962</v>
      </c>
      <c r="LN53" s="8">
        <f t="shared" si="42"/>
        <v>0.54933638166773924</v>
      </c>
      <c r="LO53" s="8">
        <f t="shared" si="42"/>
        <v>0.53735223150610134</v>
      </c>
      <c r="LP53" s="8">
        <f t="shared" si="42"/>
        <v>0.52562952380465644</v>
      </c>
      <c r="LQ53" s="8">
        <f t="shared" si="42"/>
        <v>0.51416255501671404</v>
      </c>
      <c r="LR53" s="8">
        <f t="shared" si="42"/>
        <v>0.50294574602236908</v>
      </c>
      <c r="LS53" s="8">
        <f t="shared" si="42"/>
        <v>0.49197363941404582</v>
      </c>
      <c r="LT53" s="8">
        <f t="shared" si="42"/>
        <v>0.48124089684126004</v>
      </c>
      <c r="LU53" s="8">
        <f t="shared" si="42"/>
        <v>0.4707422964133075</v>
      </c>
      <c r="LV53" s="8">
        <f t="shared" si="42"/>
        <v>0.46047273015861234</v>
      </c>
      <c r="LW53" s="8">
        <f t="shared" si="42"/>
        <v>0.45042720153950505</v>
      </c>
      <c r="LX53" s="8">
        <f t="shared" si="42"/>
        <v>0.44060082302121378</v>
      </c>
      <c r="LY53" s="8">
        <f t="shared" si="42"/>
        <v>0.43098881369389225</v>
      </c>
      <c r="LZ53" s="8">
        <f t="shared" si="42"/>
        <v>0.421586496946523</v>
      </c>
      <c r="MA53" s="8">
        <f t="shared" si="42"/>
        <v>0.41238929819156805</v>
      </c>
      <c r="MB53" s="8">
        <f t="shared" si="42"/>
        <v>0.40339274263925551</v>
      </c>
      <c r="MC53" s="8">
        <f t="shared" si="42"/>
        <v>0.39459245312042346</v>
      </c>
      <c r="MD53" s="8">
        <f t="shared" si="42"/>
        <v>0.38598414795685909</v>
      </c>
      <c r="ME53" s="8">
        <f t="shared" si="42"/>
        <v>0.37756363887809824</v>
      </c>
      <c r="MF53" s="8">
        <f t="shared" si="42"/>
        <v>0.36932682898367131</v>
      </c>
      <c r="MG53" s="8">
        <f t="shared" si="42"/>
        <v>0.36126971074980413</v>
      </c>
      <c r="MH53" s="8">
        <f t="shared" si="42"/>
        <v>0.35338836407960345</v>
      </c>
      <c r="MI53" s="8">
        <f t="shared" si="42"/>
        <v>0.3456789543957805</v>
      </c>
      <c r="MJ53" s="8">
        <f t="shared" si="42"/>
        <v>0.33813773077498155</v>
      </c>
      <c r="MK53" s="8">
        <f t="shared" si="42"/>
        <v>0.33076102412281994</v>
      </c>
      <c r="ML53" s="8">
        <f t="shared" si="42"/>
        <v>0.32354524538872087</v>
      </c>
      <c r="MM53" s="8">
        <f t="shared" si="42"/>
        <v>0.3164868838197113</v>
      </c>
      <c r="MN53" s="8">
        <f t="shared" si="42"/>
        <v>0.30958250525230324</v>
      </c>
      <c r="MO53" s="8">
        <f t="shared" si="42"/>
        <v>0.30282875044164226</v>
      </c>
      <c r="MP53" s="8">
        <f t="shared" si="42"/>
        <v>0.29622233342710552</v>
      </c>
      <c r="MQ53" s="8">
        <f t="shared" si="42"/>
        <v>0.28976003993355653</v>
      </c>
      <c r="MR53" s="8">
        <f t="shared" si="42"/>
        <v>0.2834387258074767</v>
      </c>
      <c r="MS53" s="8">
        <f t="shared" si="42"/>
        <v>0.27725531548721388</v>
      </c>
      <c r="MT53" s="8">
        <f t="shared" si="42"/>
        <v>0.27120680050660462</v>
      </c>
      <c r="MU53" s="8">
        <f t="shared" si="42"/>
        <v>0.26529023803123891</v>
      </c>
      <c r="MV53" s="8">
        <f t="shared" si="42"/>
        <v>0.25950274942665935</v>
      </c>
      <c r="MW53" s="8">
        <f t="shared" si="42"/>
        <v>0.25384151885779471</v>
      </c>
      <c r="MX53" s="8">
        <f t="shared" si="42"/>
        <v>0.24830379191894789</v>
      </c>
      <c r="MY53" s="8">
        <f t="shared" si="42"/>
        <v>0.24288687429367295</v>
      </c>
      <c r="MZ53" s="8">
        <f t="shared" si="42"/>
        <v>0.23758813044388588</v>
      </c>
      <c r="NA53" s="8">
        <f t="shared" si="42"/>
        <v>0.23240498232757476</v>
      </c>
      <c r="NB53" s="8">
        <f t="shared" si="42"/>
        <v>0.22733490814448337</v>
      </c>
      <c r="NC53" s="8">
        <f t="shared" si="42"/>
        <v>0.2223754411091588</v>
      </c>
      <c r="ND53" s="8">
        <f t="shared" si="42"/>
        <v>0.21752416825076565</v>
      </c>
      <c r="NE53" s="8">
        <f t="shared" si="42"/>
        <v>0.21277872923908336</v>
      </c>
      <c r="NF53" s="8">
        <f t="shared" si="42"/>
        <v>0.20813681523611455</v>
      </c>
      <c r="NG53" s="8">
        <f t="shared" si="42"/>
        <v>0.20359616777274786</v>
      </c>
      <c r="NH53" s="8">
        <f t="shared" si="42"/>
        <v>0.19915457764992509</v>
      </c>
      <c r="NI53" s="8">
        <f t="shared" si="42"/>
        <v>0.19480988386378187</v>
      </c>
      <c r="NJ53" s="8">
        <f t="shared" si="42"/>
        <v>0.19055997255423585</v>
      </c>
      <c r="NK53" s="8">
        <f t="shared" si="42"/>
        <v>0.18640277597651347</v>
      </c>
      <c r="NL53" s="8">
        <f t="shared" si="42"/>
        <v>0.18233627149511208</v>
      </c>
      <c r="NM53" s="8">
        <f t="shared" si="42"/>
        <v>0.17835848059971093</v>
      </c>
      <c r="NN53" s="8">
        <f t="shared" si="42"/>
        <v>0.17446746794254936</v>
      </c>
      <c r="NO53" s="8">
        <f t="shared" si="42"/>
        <v>0.17066134039680655</v>
      </c>
      <c r="NP53" s="8">
        <f t="shared" si="42"/>
        <v>0.16693824613552252</v>
      </c>
      <c r="NQ53" s="8">
        <f t="shared" si="42"/>
        <v>0.16329637373061309</v>
      </c>
      <c r="NR53" s="8">
        <f t="shared" si="42"/>
        <v>0.15973395127154091</v>
      </c>
      <c r="NS53" s="8">
        <f t="shared" si="42"/>
        <v>0.15624924550321312</v>
      </c>
      <c r="NT53" s="8">
        <f t="shared" si="42"/>
        <v>0.15284056098268614</v>
      </c>
      <c r="NU53" s="8">
        <f t="shared" si="42"/>
        <v>0.14950623925426779</v>
      </c>
      <c r="NV53" s="8">
        <f t="shared" si="42"/>
        <v>0.14624465804261486</v>
      </c>
      <c r="NW53" s="8">
        <f t="shared" ref="NW53:QH53" si="43">NW52/(1+$C$41)^NW51</f>
        <v>0.14305423046343418</v>
      </c>
      <c r="NX53" s="8">
        <f t="shared" si="43"/>
        <v>0.13993340425140247</v>
      </c>
      <c r="NY53" s="8">
        <f t="shared" si="43"/>
        <v>0.13688066100492974</v>
      </c>
      <c r="NZ53" s="8">
        <f t="shared" si="43"/>
        <v>0.13389451544739864</v>
      </c>
      <c r="OA53" s="8">
        <f t="shared" si="43"/>
        <v>0.13097351470452068</v>
      </c>
      <c r="OB53" s="8">
        <f t="shared" si="43"/>
        <v>0.12811623759745697</v>
      </c>
      <c r="OC53" s="8">
        <f t="shared" si="43"/>
        <v>0.1253212939513603</v>
      </c>
      <c r="OD53" s="8">
        <f t="shared" si="43"/>
        <v>0.12258732391900179</v>
      </c>
      <c r="OE53" s="8">
        <f t="shared" si="43"/>
        <v>0.11991299731915311</v>
      </c>
      <c r="OF53" s="8">
        <f t="shared" si="43"/>
        <v>0.11729701298940234</v>
      </c>
      <c r="OG53" s="8">
        <f t="shared" si="43"/>
        <v>0.11473809815308846</v>
      </c>
      <c r="OH53" s="8">
        <f t="shared" si="43"/>
        <v>0.11223500780004675</v>
      </c>
      <c r="OI53" s="8">
        <f t="shared" si="43"/>
        <v>0.10978652408086377</v>
      </c>
      <c r="OJ53" s="8">
        <f t="shared" si="43"/>
        <v>0.10739145571434669</v>
      </c>
      <c r="OK53" s="8">
        <f t="shared" si="43"/>
        <v>0.10504863740791963</v>
      </c>
      <c r="OL53" s="8">
        <f t="shared" si="43"/>
        <v>0.10275692929066371</v>
      </c>
      <c r="OM53" s="8">
        <f t="shared" si="43"/>
        <v>0.10051521635872658</v>
      </c>
      <c r="ON53" s="8">
        <f t="shared" si="43"/>
        <v>9.8322407932830147E-2</v>
      </c>
      <c r="OO53" s="8">
        <f t="shared" si="43"/>
        <v>9.6177437127613161E-2</v>
      </c>
      <c r="OP53" s="8">
        <f t="shared" si="43"/>
        <v>9.4079260332550749E-2</v>
      </c>
      <c r="OQ53" s="8">
        <f t="shared" si="43"/>
        <v>9.2026856704197885E-2</v>
      </c>
      <c r="OR53" s="8">
        <f t="shared" si="43"/>
        <v>9.0019227669509816E-2</v>
      </c>
      <c r="OS53" s="8">
        <f t="shared" si="43"/>
        <v>8.8055396439998143E-2</v>
      </c>
      <c r="OT53" s="8">
        <f t="shared" si="43"/>
        <v>8.6134407536485547E-2</v>
      </c>
      <c r="OU53" s="8">
        <f t="shared" si="43"/>
        <v>8.4255326324228816E-2</v>
      </c>
      <c r="OV53" s="8">
        <f t="shared" si="43"/>
        <v>8.2417238558182976E-2</v>
      </c>
      <c r="OW53" s="8">
        <f t="shared" si="43"/>
        <v>8.0619249938186227E-2</v>
      </c>
      <c r="OX53" s="8">
        <f t="shared" si="43"/>
        <v>7.8860485673848443E-2</v>
      </c>
      <c r="OY53" s="8">
        <f t="shared" si="43"/>
        <v>7.7140090058932298E-2</v>
      </c>
      <c r="OZ53" s="8">
        <f t="shared" si="43"/>
        <v>7.5457226055019186E-2</v>
      </c>
      <c r="PA53" s="8">
        <f t="shared" si="43"/>
        <v>7.3811074884258129E-2</v>
      </c>
      <c r="PB53" s="8">
        <f t="shared" si="43"/>
        <v>7.22008356309988E-2</v>
      </c>
      <c r="PC53" s="8">
        <f t="shared" si="43"/>
        <v>7.0625724852115476E-2</v>
      </c>
      <c r="PD53" s="8">
        <f t="shared" si="43"/>
        <v>6.9084976195831871E-2</v>
      </c>
      <c r="PE53" s="8">
        <f t="shared" si="43"/>
        <v>6.7577840028861622E-2</v>
      </c>
      <c r="PF53" s="8">
        <f t="shared" si="43"/>
        <v>6.6103583071682973E-2</v>
      </c>
      <c r="PG53" s="8">
        <f t="shared" si="43"/>
        <v>6.4661488041770132E-2</v>
      </c>
      <c r="PH53" s="8">
        <f t="shared" si="43"/>
        <v>6.325085330460789E-2</v>
      </c>
      <c r="PI53" s="8">
        <f t="shared" si="43"/>
        <v>6.1870992532319549E-2</v>
      </c>
      <c r="PJ53" s="8">
        <f t="shared" si="43"/>
        <v>6.0521234369741911E-2</v>
      </c>
      <c r="PK53" s="8">
        <f t="shared" si="43"/>
        <v>5.9200922107785527E-2</v>
      </c>
      <c r="PL53" s="8">
        <f t="shared" si="43"/>
        <v>5.7909413363920401E-2</v>
      </c>
      <c r="PM53" s="8">
        <f t="shared" si="43"/>
        <v>5.66460797696322E-2</v>
      </c>
      <c r="PN53" s="8">
        <f t="shared" si="43"/>
        <v>5.5410306664697047E-2</v>
      </c>
      <c r="PO53" s="8">
        <f t="shared" si="43"/>
        <v>5.4201492798125639E-2</v>
      </c>
      <c r="PP53" s="8">
        <f t="shared" si="43"/>
        <v>5.3019050035631614E-2</v>
      </c>
      <c r="PQ53" s="8">
        <f t="shared" si="43"/>
        <v>5.186240307348175E-2</v>
      </c>
      <c r="PR53" s="8">
        <f t="shared" si="43"/>
        <v>5.073098915858848E-2</v>
      </c>
      <c r="PS53" s="8">
        <f t="shared" si="43"/>
        <v>4.9624257814709152E-2</v>
      </c>
      <c r="PT53" s="8">
        <f t="shared" si="43"/>
        <v>4.854167057461807E-2</v>
      </c>
      <c r="PU53" s="8">
        <f t="shared" si="43"/>
        <v>4.7482700718121593E-2</v>
      </c>
      <c r="PV53" s="8">
        <f t="shared" si="43"/>
        <v>4.6446833015788599E-2</v>
      </c>
      <c r="PW53" s="8">
        <f t="shared" si="43"/>
        <v>4.543356347827162E-2</v>
      </c>
      <c r="PX53" s="8">
        <f t="shared" si="43"/>
        <v>4.4442399111096612E-2</v>
      </c>
      <c r="PY53" s="8">
        <f t="shared" si="43"/>
        <v>4.3472857674802398E-2</v>
      </c>
      <c r="PZ53" s="8">
        <f t="shared" si="43"/>
        <v>4.2524467450312478E-2</v>
      </c>
      <c r="QA53" s="8">
        <f t="shared" si="43"/>
        <v>4.1596767009425863E-2</v>
      </c>
      <c r="QB53" s="8">
        <f t="shared" si="43"/>
        <v>4.0689304990314333E-2</v>
      </c>
      <c r="QC53" s="8">
        <f t="shared" si="43"/>
        <v>3.9801639877917801E-2</v>
      </c>
      <c r="QD53" s="8">
        <f t="shared" si="43"/>
        <v>3.893333978913012E-2</v>
      </c>
      <c r="QE53" s="8">
        <f t="shared" si="43"/>
        <v>3.8083982262671567E-2</v>
      </c>
      <c r="QF53" s="8">
        <f t="shared" si="43"/>
        <v>3.7253154053545123E-2</v>
      </c>
      <c r="QG53" s="8">
        <f t="shared" si="43"/>
        <v>3.6440450931977009E-2</v>
      </c>
      <c r="QH53" s="8">
        <f t="shared" si="43"/>
        <v>3.5645477486743321E-2</v>
      </c>
      <c r="QI53" s="8">
        <f t="shared" ref="QI53:ST53" si="44">QI52/(1+$C$41)^QI51</f>
        <v>3.4867846932787425E-2</v>
      </c>
      <c r="QJ53" s="8">
        <f t="shared" si="44"/>
        <v>3.4107180923034101E-2</v>
      </c>
      <c r="QK53" s="8">
        <f t="shared" si="44"/>
        <v>3.3363109364309244E-2</v>
      </c>
      <c r="QL53" s="8">
        <f t="shared" si="44"/>
        <v>3.2635270237275318E-2</v>
      </c>
      <c r="QM53" s="8">
        <f t="shared" si="44"/>
        <v>3.1923309420295067E-2</v>
      </c>
      <c r="QN53" s="8">
        <f t="shared" si="44"/>
        <v>3.1226880517137803E-2</v>
      </c>
      <c r="QO53" s="8">
        <f t="shared" si="44"/>
        <v>3.0545644688444326E-2</v>
      </c>
      <c r="QP53" s="8">
        <f t="shared" si="44"/>
        <v>2.9879270486868573E-2</v>
      </c>
      <c r="QQ53" s="8">
        <f t="shared" si="44"/>
        <v>2.9227433695815833E-2</v>
      </c>
      <c r="QR53" s="8">
        <f t="shared" si="44"/>
        <v>2.8589817171698867E-2</v>
      </c>
      <c r="QS53" s="8">
        <f t="shared" si="44"/>
        <v>2.7966110689635504E-2</v>
      </c>
      <c r="QT53" s="8">
        <f t="shared" si="44"/>
        <v>2.7356010792512188E-2</v>
      </c>
      <c r="QU53" s="8">
        <f t="shared" si="44"/>
        <v>2.6759220643340638E-2</v>
      </c>
      <c r="QV53" s="8">
        <f t="shared" si="44"/>
        <v>2.617544988083513E-2</v>
      </c>
      <c r="QW53" s="8">
        <f t="shared" si="44"/>
        <v>2.5604414478140682E-2</v>
      </c>
      <c r="QX53" s="8">
        <f t="shared" si="44"/>
        <v>2.5045836604643046E-2</v>
      </c>
      <c r="QY53" s="8">
        <f t="shared" si="44"/>
        <v>2.4499444490793519E-2</v>
      </c>
      <c r="QZ53" s="8">
        <f t="shared" si="44"/>
        <v>2.3964972295882601E-2</v>
      </c>
      <c r="RA53" s="8">
        <f t="shared" si="44"/>
        <v>2.3442159978698304E-2</v>
      </c>
      <c r="RB53" s="8">
        <f t="shared" si="44"/>
        <v>2.2930753171006155E-2</v>
      </c>
      <c r="RC53" s="8">
        <f t="shared" si="44"/>
        <v>2.2430503053789262E-2</v>
      </c>
      <c r="RD53" s="8">
        <f t="shared" si="44"/>
        <v>2.1941166236188362E-2</v>
      </c>
      <c r="RE53" s="8">
        <f t="shared" si="44"/>
        <v>2.146250463708281E-2</v>
      </c>
      <c r="RF53" s="8">
        <f t="shared" si="44"/>
        <v>2.0994285369255E-2</v>
      </c>
      <c r="RG53" s="8">
        <f t="shared" si="44"/>
        <v>2.0536280626081795E-2</v>
      </c>
      <c r="RH53" s="8">
        <f t="shared" si="44"/>
        <v>2.0088267570697902E-2</v>
      </c>
      <c r="RI53" s="8">
        <f t="shared" si="44"/>
        <v>1.9650028227577148E-2</v>
      </c>
      <c r="RJ53" s="8">
        <f t="shared" si="44"/>
        <v>1.9221349376479058E-2</v>
      </c>
      <c r="RK53" s="8">
        <f t="shared" si="44"/>
        <v>1.8802022448709044E-2</v>
      </c>
      <c r="RL53" s="8">
        <f t="shared" si="44"/>
        <v>1.8391843425641718E-2</v>
      </c>
      <c r="RM53" s="8">
        <f t="shared" si="44"/>
        <v>1.7990612739458019E-2</v>
      </c>
      <c r="RN53" s="8">
        <f t="shared" si="44"/>
        <v>1.7598135176047802E-2</v>
      </c>
      <c r="RO53" s="8">
        <f t="shared" si="44"/>
        <v>1.7214219780030723E-2</v>
      </c>
      <c r="RP53" s="8">
        <f t="shared" si="44"/>
        <v>1.6838679761849114E-2</v>
      </c>
      <c r="RQ53" s="8">
        <f t="shared" si="44"/>
        <v>1.6471332406887675E-2</v>
      </c>
      <c r="RR53" s="8">
        <f t="shared" si="44"/>
        <v>1.6111998986575844E-2</v>
      </c>
      <c r="RS53" s="8">
        <f t="shared" si="44"/>
        <v>1.5760504671429483E-2</v>
      </c>
      <c r="RT53" s="8">
        <f t="shared" si="44"/>
        <v>1.541667844598963E-2</v>
      </c>
      <c r="RU53" s="8">
        <f t="shared" si="44"/>
        <v>1.5080353025616928E-2</v>
      </c>
      <c r="RV53" s="8">
        <f t="shared" si="44"/>
        <v>1.4751364775101208E-2</v>
      </c>
      <c r="RW53" s="8">
        <f t="shared" si="44"/>
        <v>1.4429553629046746E-2</v>
      </c>
      <c r="RX53" s="8">
        <f t="shared" si="44"/>
        <v>1.4114763013994249E-2</v>
      </c>
      <c r="RY53" s="8">
        <f t="shared" si="44"/>
        <v>1.3806839772241897E-2</v>
      </c>
      <c r="RZ53" s="8">
        <f t="shared" si="44"/>
        <v>1.3505634087328241E-2</v>
      </c>
      <c r="SA53" s="8">
        <f t="shared" si="44"/>
        <v>1.3210999411140761E-2</v>
      </c>
      <c r="SB53" s="8">
        <f t="shared" si="44"/>
        <v>1.2922792392614582E-2</v>
      </c>
      <c r="SC53" s="8">
        <f t="shared" si="44"/>
        <v>1.2640872807986684E-2</v>
      </c>
      <c r="SD53" s="8">
        <f t="shared" si="44"/>
        <v>1.2365103492571661E-2</v>
      </c>
      <c r="SE53" s="8">
        <f t="shared" si="44"/>
        <v>1.2095350274025873E-2</v>
      </c>
      <c r="SF53" s="8">
        <f t="shared" si="44"/>
        <v>1.1831481907067416E-2</v>
      </c>
      <c r="SG53" s="8">
        <f t="shared" si="44"/>
        <v>1.1573370009620295E-2</v>
      </c>
      <c r="SH53" s="8">
        <f t="shared" si="44"/>
        <v>1.1320889000351594E-2</v>
      </c>
      <c r="SI53" s="8">
        <f t="shared" si="44"/>
        <v>1.1073916037571378E-2</v>
      </c>
      <c r="SJ53" s="8">
        <f t="shared" si="44"/>
        <v>1.0832330959465456E-2</v>
      </c>
      <c r="SK53" s="8">
        <f t="shared" si="44"/>
        <v>1.05960162256321E-2</v>
      </c>
      <c r="SL53" s="8">
        <f t="shared" si="44"/>
        <v>1.0364856859894092E-2</v>
      </c>
      <c r="SM53" s="8">
        <f t="shared" si="44"/>
        <v>1.0138740394358442E-2</v>
      </c>
      <c r="SN53" s="8">
        <f t="shared" si="44"/>
        <v>9.9175568146964172E-3</v>
      </c>
      <c r="SO53" s="8">
        <f t="shared" si="44"/>
        <v>9.7011985066173742E-3</v>
      </c>
      <c r="SP53" s="8">
        <f t="shared" si="44"/>
        <v>9.4895602035102652E-3</v>
      </c>
      <c r="SQ53" s="8">
        <f t="shared" si="44"/>
        <v>9.2825389352274128E-3</v>
      </c>
      <c r="SR53" s="8">
        <f t="shared" si="44"/>
        <v>9.0800339779855688E-3</v>
      </c>
      <c r="SS53" s="8">
        <f t="shared" si="44"/>
        <v>8.8819468053599488E-3</v>
      </c>
      <c r="ST53" s="8">
        <f t="shared" si="44"/>
        <v>8.6881810403473293E-3</v>
      </c>
      <c r="SU53" s="8">
        <f t="shared" ref="SU53:VF53" si="45">SU52/(1+$C$41)^SU51</f>
        <v>8.4986424084749681E-3</v>
      </c>
      <c r="SV53" s="8">
        <f t="shared" si="45"/>
        <v>8.3132386919324338E-3</v>
      </c>
      <c r="SW53" s="8">
        <f t="shared" si="45"/>
        <v>8.1318796847041196E-3</v>
      </c>
      <c r="SX53" s="8">
        <f t="shared" si="45"/>
        <v>7.9544771486805537E-3</v>
      </c>
      <c r="SY53" s="8">
        <f t="shared" si="45"/>
        <v>7.7809447707271806E-3</v>
      </c>
      <c r="SZ53" s="8">
        <f t="shared" si="45"/>
        <v>7.6111981206897087E-3</v>
      </c>
      <c r="TA53" s="8">
        <f t="shared" si="45"/>
        <v>7.4451546103156052E-3</v>
      </c>
      <c r="TB53" s="8">
        <f t="shared" si="45"/>
        <v>7.2827334530717385E-3</v>
      </c>
      <c r="TC53" s="8">
        <f t="shared" si="45"/>
        <v>7.123855624838648E-3</v>
      </c>
      <c r="TD53" s="8">
        <f t="shared" si="45"/>
        <v>6.9684438254622658E-3</v>
      </c>
      <c r="TE53" s="8">
        <f t="shared" si="45"/>
        <v>6.8164224411444369E-3</v>
      </c>
      <c r="TF53" s="8">
        <f t="shared" si="45"/>
        <v>6.6677175076538999E-3</v>
      </c>
      <c r="TG53" s="8">
        <f t="shared" si="45"/>
        <v>6.5222566743398658E-3</v>
      </c>
      <c r="TH53" s="8">
        <f t="shared" si="45"/>
        <v>6.3799691689306395E-3</v>
      </c>
      <c r="TI53" s="8">
        <f t="shared" si="45"/>
        <v>6.2407857631002059E-3</v>
      </c>
      <c r="TJ53" s="8">
        <f t="shared" si="45"/>
        <v>6.1046387387859819E-3</v>
      </c>
      <c r="TK53" s="8">
        <f t="shared" si="45"/>
        <v>5.971461855241408E-3</v>
      </c>
      <c r="TL53" s="8">
        <f t="shared" si="45"/>
        <v>5.8411903168072606E-3</v>
      </c>
      <c r="TM53" s="8">
        <f t="shared" si="45"/>
        <v>5.713760741386088E-3</v>
      </c>
      <c r="TN53" s="8">
        <f t="shared" si="45"/>
        <v>5.5891111296043983E-3</v>
      </c>
      <c r="TO53" s="8">
        <f t="shared" si="45"/>
        <v>5.4671808346475779E-3</v>
      </c>
      <c r="TP53" s="8">
        <f t="shared" si="45"/>
        <v>5.347910532752893E-3</v>
      </c>
      <c r="TQ53" s="8">
        <f t="shared" si="45"/>
        <v>5.2312421943462107E-3</v>
      </c>
      <c r="TR53" s="8">
        <f t="shared" si="45"/>
        <v>5.1171190558083742E-3</v>
      </c>
      <c r="TS53" s="8">
        <f t="shared" si="45"/>
        <v>5.0054855918575435E-3</v>
      </c>
      <c r="TT53" s="8">
        <f t="shared" si="45"/>
        <v>4.8962874885339997E-3</v>
      </c>
      <c r="TU53" s="8">
        <f t="shared" si="45"/>
        <v>4.7894716167743356E-3</v>
      </c>
      <c r="TV53" s="8">
        <f t="shared" si="45"/>
        <v>4.6849860065621158E-3</v>
      </c>
      <c r="TW53" s="8">
        <f t="shared" si="45"/>
        <v>4.5827798216424888E-3</v>
      </c>
      <c r="TX53" s="8">
        <f t="shared" si="45"/>
        <v>4.4828033347883815E-3</v>
      </c>
      <c r="TY53" s="8">
        <f t="shared" si="45"/>
        <v>4.3850079036063128E-3</v>
      </c>
      <c r="TZ53" s="8">
        <f t="shared" si="45"/>
        <v>4.2893459468699904E-3</v>
      </c>
      <c r="UA53" s="8">
        <f t="shared" si="45"/>
        <v>4.1957709213702342E-3</v>
      </c>
      <c r="UB53" s="8">
        <f t="shared" si="45"/>
        <v>4.1042372992699102E-3</v>
      </c>
      <c r="UC53" s="8">
        <f t="shared" si="45"/>
        <v>4.0147005459528961E-3</v>
      </c>
      <c r="UD53" s="8">
        <f t="shared" si="45"/>
        <v>3.9271170983562849E-3</v>
      </c>
      <c r="UE53" s="8">
        <f t="shared" si="45"/>
        <v>3.8414443437752807E-3</v>
      </c>
      <c r="UF53" s="8">
        <f t="shared" si="45"/>
        <v>3.7576405991304883E-3</v>
      </c>
      <c r="UG53" s="8">
        <f t="shared" si="45"/>
        <v>3.6756650906874981E-3</v>
      </c>
      <c r="UH53" s="8">
        <f t="shared" si="45"/>
        <v>3.5954779342188907E-3</v>
      </c>
      <c r="UI53" s="8">
        <f t="shared" si="45"/>
        <v>3.5170401155990489E-3</v>
      </c>
      <c r="UJ53" s="8">
        <f t="shared" si="45"/>
        <v>3.4403134718222744E-3</v>
      </c>
      <c r="UK53" s="8">
        <f t="shared" si="45"/>
        <v>3.3652606724350297E-3</v>
      </c>
      <c r="UL53" s="8">
        <f t="shared" si="45"/>
        <v>3.2918452013732408E-3</v>
      </c>
      <c r="UM53" s="8">
        <f t="shared" si="45"/>
        <v>3.2200313391958315E-3</v>
      </c>
      <c r="UN53" s="8">
        <f t="shared" si="45"/>
        <v>3.149784145705845E-3</v>
      </c>
      <c r="UO53" s="8">
        <f t="shared" si="45"/>
        <v>3.0810694429507022E-3</v>
      </c>
      <c r="UP53" s="8">
        <f t="shared" si="45"/>
        <v>3.0138537985933108E-3</v>
      </c>
      <c r="UQ53" s="8">
        <f t="shared" si="45"/>
        <v>2.9481045096459596E-3</v>
      </c>
      <c r="UR53" s="8">
        <f t="shared" si="45"/>
        <v>2.8837895865590556E-3</v>
      </c>
      <c r="US53" s="8">
        <f t="shared" si="45"/>
        <v>2.8208777376569848E-3</v>
      </c>
      <c r="UT53" s="8">
        <f t="shared" si="45"/>
        <v>2.7593383539135105E-3</v>
      </c>
      <c r="UU53" s="8">
        <f t="shared" si="45"/>
        <v>2.6991414940593116E-3</v>
      </c>
      <c r="UV53" s="8">
        <f t="shared" si="45"/>
        <v>2.6402578700144013E-3</v>
      </c>
      <c r="UW53" s="8">
        <f t="shared" si="45"/>
        <v>2.5826588326383622E-3</v>
      </c>
      <c r="UX53" s="8">
        <f t="shared" si="45"/>
        <v>2.5263163577914317E-3</v>
      </c>
      <c r="UY53" s="8">
        <f t="shared" si="45"/>
        <v>2.4712030326996914E-3</v>
      </c>
      <c r="UZ53" s="8">
        <f t="shared" si="45"/>
        <v>2.4172920426176977E-3</v>
      </c>
      <c r="VA53" s="8">
        <f t="shared" si="45"/>
        <v>2.3645571577820814E-3</v>
      </c>
      <c r="VB53" s="8">
        <f t="shared" si="45"/>
        <v>2.3129727206497603E-3</v>
      </c>
      <c r="VC53" s="8">
        <f t="shared" si="45"/>
        <v>2.2625136334145659E-3</v>
      </c>
      <c r="VD53" s="8">
        <f t="shared" si="45"/>
        <v>2.2131553457961921E-3</v>
      </c>
      <c r="VE53" s="8">
        <f t="shared" si="45"/>
        <v>2.1648738430955486E-3</v>
      </c>
      <c r="VF53" s="8">
        <f t="shared" si="45"/>
        <v>2.1176456345106836E-3</v>
      </c>
      <c r="VG53" s="8">
        <f t="shared" ref="VG53:XR53" si="46">VG52/(1+$C$41)^VG51</f>
        <v>2.071447741707613E-3</v>
      </c>
      <c r="VH53" s="8">
        <f t="shared" si="46"/>
        <v>2.026257687640478E-3</v>
      </c>
      <c r="VI53" s="8">
        <f t="shared" si="46"/>
        <v>1.9820534856155991E-3</v>
      </c>
      <c r="VJ53" s="8">
        <f t="shared" si="46"/>
        <v>1.938813628594111E-3</v>
      </c>
      <c r="VK53" s="8">
        <f t="shared" si="46"/>
        <v>1.8965170787279577E-3</v>
      </c>
      <c r="VL53" s="8">
        <f t="shared" si="46"/>
        <v>1.8551432571241786E-3</v>
      </c>
      <c r="VM53" s="8">
        <f t="shared" si="46"/>
        <v>1.8146720338324855E-3</v>
      </c>
      <c r="VN53" s="8">
        <f t="shared" si="46"/>
        <v>1.7750837180512691E-3</v>
      </c>
      <c r="VO53" s="8">
        <f t="shared" si="46"/>
        <v>1.7363590485472724E-3</v>
      </c>
      <c r="VP53" s="8">
        <f t="shared" si="46"/>
        <v>1.6984791842842583E-3</v>
      </c>
      <c r="VQ53" s="8">
        <f t="shared" si="46"/>
        <v>1.6614256952561281E-3</v>
      </c>
      <c r="VR53" s="8">
        <f t="shared" si="46"/>
        <v>1.6251805535200108E-3</v>
      </c>
      <c r="VS53" s="8">
        <f t="shared" si="46"/>
        <v>1.5897261244249838E-3</v>
      </c>
      <c r="VT53" s="8">
        <f t="shared" si="46"/>
        <v>1.5550451580321361E-3</v>
      </c>
      <c r="VU53" s="8">
        <f t="shared" si="46"/>
        <v>1.5211207807218116E-3</v>
      </c>
      <c r="VV53" s="8">
        <f t="shared" si="46"/>
        <v>1.4879364869839469E-3</v>
      </c>
      <c r="VW53" s="8">
        <f t="shared" si="46"/>
        <v>1.4554761313875088E-3</v>
      </c>
      <c r="VX53" s="8">
        <f t="shared" si="46"/>
        <v>1.4237239207251218E-3</v>
      </c>
      <c r="VY53" s="8">
        <f t="shared" si="46"/>
        <v>1.3926644063290675E-3</v>
      </c>
      <c r="VZ53" s="8">
        <f t="shared" si="46"/>
        <v>1.3622824765549158E-3</v>
      </c>
      <c r="WA53" s="8">
        <f t="shared" si="46"/>
        <v>1.3325633494291316E-3</v>
      </c>
      <c r="WB53" s="8">
        <f t="shared" si="46"/>
        <v>1.3034925654570753E-3</v>
      </c>
      <c r="WC53" s="8">
        <f t="shared" si="46"/>
        <v>1.2750559805879082E-3</v>
      </c>
      <c r="WD53" s="8">
        <f t="shared" si="46"/>
        <v>1.2472397593329648E-3</v>
      </c>
      <c r="WE53" s="8">
        <f t="shared" si="46"/>
        <v>1.2200303680342615E-3</v>
      </c>
      <c r="WF53" s="8">
        <f t="shared" si="46"/>
        <v>1.1934145682798514E-3</v>
      </c>
      <c r="WG53" s="8">
        <f t="shared" si="46"/>
        <v>1.1673794104628289E-3</v>
      </c>
      <c r="WH53" s="8">
        <f t="shared" si="46"/>
        <v>1.1419122274808494E-3</v>
      </c>
      <c r="WI53" s="8">
        <f t="shared" si="46"/>
        <v>1.1170006285731004E-3</v>
      </c>
      <c r="WJ53" s="8">
        <f t="shared" si="46"/>
        <v>1.0926324932917194E-3</v>
      </c>
      <c r="WK53" s="8">
        <f t="shared" si="46"/>
        <v>1.068795965604732E-3</v>
      </c>
      <c r="WL53" s="8">
        <f t="shared" si="46"/>
        <v>1.0454794481276374E-3</v>
      </c>
      <c r="WM53" s="8">
        <f t="shared" si="46"/>
        <v>1.0226715964808371E-3</v>
      </c>
      <c r="WN53" s="8">
        <f t="shared" si="46"/>
        <v>1.0003613137701591E-3</v>
      </c>
      <c r="WO53" s="8">
        <f t="shared" si="46"/>
        <v>9.7853774518779279E-4</v>
      </c>
      <c r="WP53" s="8">
        <f t="shared" si="46"/>
        <v>9.5719027273100978E-4</v>
      </c>
      <c r="WQ53" s="8">
        <f t="shared" si="46"/>
        <v>9.3630851003609751E-4</v>
      </c>
      <c r="WR53" s="8">
        <f t="shared" si="46"/>
        <v>9.1588229732499624E-4</v>
      </c>
      <c r="WS53" s="8">
        <f t="shared" si="46"/>
        <v>8.9590169646217716E-4</v>
      </c>
      <c r="WT53" s="8">
        <f t="shared" si="46"/>
        <v>8.7635698611935675E-4</v>
      </c>
      <c r="WU53" s="8">
        <f t="shared" si="46"/>
        <v>8.5723865704570199E-4</v>
      </c>
      <c r="WV53" s="8">
        <f t="shared" si="46"/>
        <v>8.3853740744121096E-4</v>
      </c>
      <c r="WW53" s="8">
        <f t="shared" si="46"/>
        <v>8.2024413843103251E-4</v>
      </c>
      <c r="WX53" s="8">
        <f t="shared" si="46"/>
        <v>8.0234994963851555E-4</v>
      </c>
      <c r="WY53" s="8">
        <f t="shared" si="46"/>
        <v>7.8484613485483288E-4</v>
      </c>
      <c r="WZ53" s="8">
        <f t="shared" si="46"/>
        <v>7.6772417780307815E-4</v>
      </c>
      <c r="XA53" s="8">
        <f t="shared" si="46"/>
        <v>7.5097574799477059E-4</v>
      </c>
      <c r="XB53" s="8">
        <f t="shared" si="46"/>
        <v>7.3459269667675118E-4</v>
      </c>
      <c r="XC53" s="8">
        <f t="shared" si="46"/>
        <v>7.1856705286650494E-4</v>
      </c>
      <c r="XD53" s="8">
        <f t="shared" si="46"/>
        <v>7.0289101947397005E-4</v>
      </c>
      <c r="XE53" s="8">
        <f t="shared" si="46"/>
        <v>6.8755696950795555E-4</v>
      </c>
      <c r="XF53" s="8">
        <f t="shared" si="46"/>
        <v>6.7255744236531718E-4</v>
      </c>
      <c r="XG53" s="8">
        <f t="shared" si="46"/>
        <v>6.5788514020108878E-4</v>
      </c>
      <c r="XH53" s="8">
        <f t="shared" si="46"/>
        <v>6.4353292437779972E-4</v>
      </c>
      <c r="XI53" s="8">
        <f t="shared" si="46"/>
        <v>6.2949381199225594E-4</v>
      </c>
      <c r="XJ53" s="8">
        <f t="shared" si="46"/>
        <v>6.1576097247808745E-4</v>
      </c>
      <c r="XK53" s="8">
        <f t="shared" si="46"/>
        <v>6.0232772428241849E-4</v>
      </c>
      <c r="XL53" s="8">
        <f t="shared" si="46"/>
        <v>5.891875316150337E-4</v>
      </c>
      <c r="XM53" s="8">
        <f t="shared" si="46"/>
        <v>5.7633400126846739E-4</v>
      </c>
      <c r="XN53" s="8">
        <f t="shared" si="46"/>
        <v>5.6376087950746139E-4</v>
      </c>
      <c r="XO53" s="8">
        <f t="shared" si="46"/>
        <v>5.5146204902628494E-4</v>
      </c>
      <c r="XP53" s="8">
        <f t="shared" si="46"/>
        <v>5.3943152597242918E-4</v>
      </c>
      <c r="XQ53" s="8">
        <f t="shared" si="46"/>
        <v>5.2766345703523468E-4</v>
      </c>
      <c r="XR53" s="8">
        <f t="shared" si="46"/>
        <v>5.1615211659803047E-4</v>
      </c>
      <c r="XS53" s="8">
        <f t="shared" ref="XS53:AAD53" si="47">XS52/(1+$C$41)^XS51</f>
        <v>5.0489190395240364E-4</v>
      </c>
      <c r="XT53" s="8">
        <f t="shared" si="47"/>
        <v>4.93877340573238E-4</v>
      </c>
      <c r="XU53" s="8">
        <f t="shared" si="47"/>
        <v>4.831030674532031E-4</v>
      </c>
      <c r="XV53" s="8">
        <f t="shared" si="47"/>
        <v>4.7256384249539068E-4</v>
      </c>
      <c r="XW53" s="8">
        <f t="shared" si="47"/>
        <v>4.6225453796283427E-4</v>
      </c>
      <c r="XX53" s="8">
        <f t="shared" si="47"/>
        <v>4.5217013798366866E-4</v>
      </c>
      <c r="XY53" s="8">
        <f t="shared" si="47"/>
        <v>4.4230573611071512E-4</v>
      </c>
      <c r="XZ53" s="8">
        <f t="shared" si="47"/>
        <v>4.3265653293430765E-4</v>
      </c>
      <c r="YA53" s="8">
        <f t="shared" si="47"/>
        <v>4.2321783374719562E-4</v>
      </c>
      <c r="YB53" s="8">
        <f t="shared" si="47"/>
        <v>4.1398504626038914E-4</v>
      </c>
      <c r="YC53" s="8">
        <f t="shared" si="47"/>
        <v>4.0495367836883408E-4</v>
      </c>
      <c r="YD53" s="8">
        <f t="shared" si="47"/>
        <v>3.9611933596583079E-4</v>
      </c>
      <c r="YE53" s="8">
        <f t="shared" si="47"/>
        <v>3.8747772080513309E-4</v>
      </c>
      <c r="YF53" s="8">
        <f t="shared" si="47"/>
        <v>3.7902462840968604E-4</v>
      </c>
      <c r="YG53" s="8">
        <f t="shared" si="47"/>
        <v>3.7075594602598786E-4</v>
      </c>
      <c r="YH53" s="8">
        <f t="shared" si="47"/>
        <v>3.6266765062307565E-4</v>
      </c>
      <c r="YI53" s="8">
        <f t="shared" si="47"/>
        <v>3.5475580693516908E-4</v>
      </c>
      <c r="YJ53" s="8">
        <f t="shared" si="47"/>
        <v>3.4701656554701093E-4</v>
      </c>
      <c r="YK53" s="8">
        <f t="shared" si="47"/>
        <v>3.3944616102097946E-4</v>
      </c>
      <c r="YL53" s="8">
        <f t="shared" si="47"/>
        <v>3.3204091006505893E-4</v>
      </c>
      <c r="YM53" s="8">
        <f t="shared" si="47"/>
        <v>3.2479720974077693E-4</v>
      </c>
      <c r="YN53" s="8">
        <f t="shared" si="47"/>
        <v>3.1771153571023592E-4</v>
      </c>
      <c r="YO53" s="8">
        <f t="shared" si="47"/>
        <v>3.1078044052138877E-4</v>
      </c>
      <c r="YP53" s="8">
        <f t="shared" si="47"/>
        <v>3.0400055193072011E-4</v>
      </c>
      <c r="YQ53" s="8">
        <f t="shared" si="47"/>
        <v>2.9736857126252172E-4</v>
      </c>
      <c r="YR53" s="8">
        <f t="shared" si="47"/>
        <v>2.9088127180395933E-4</v>
      </c>
      <c r="YS53" s="8">
        <f t="shared" si="47"/>
        <v>2.845354972351537E-4</v>
      </c>
      <c r="YT53" s="8">
        <f t="shared" si="47"/>
        <v>2.783281600935099E-4</v>
      </c>
      <c r="YU53" s="8">
        <f t="shared" si="47"/>
        <v>2.7225624027154833E-4</v>
      </c>
      <c r="YV53" s="8">
        <f t="shared" si="47"/>
        <v>2.6631678354750661E-4</v>
      </c>
      <c r="YW53" s="8">
        <f t="shared" si="47"/>
        <v>2.6050690014799778E-4</v>
      </c>
      <c r="YX53" s="8">
        <f t="shared" si="47"/>
        <v>2.5482376334202386E-4</v>
      </c>
      <c r="YY53" s="8">
        <f t="shared" si="47"/>
        <v>2.4926460806566435E-4</v>
      </c>
      <c r="YZ53" s="8">
        <f t="shared" si="47"/>
        <v>2.4382672957676518E-4</v>
      </c>
      <c r="ZA53" s="8">
        <f t="shared" si="47"/>
        <v>2.3850748213897872E-4</v>
      </c>
      <c r="ZB53" s="8">
        <f t="shared" si="47"/>
        <v>2.3330427773451156E-4</v>
      </c>
      <c r="ZC53" s="8">
        <f t="shared" si="47"/>
        <v>2.2821458480495432E-4</v>
      </c>
      <c r="ZD53" s="8">
        <f t="shared" si="47"/>
        <v>2.2323592701958185E-4</v>
      </c>
      <c r="ZE53" s="8">
        <f t="shared" si="47"/>
        <v>2.1836588207052338E-4</v>
      </c>
      <c r="ZF53" s="8">
        <f t="shared" si="47"/>
        <v>2.1360208049421618E-4</v>
      </c>
      <c r="ZG53" s="8">
        <f t="shared" si="47"/>
        <v>2.0894220451857172E-4</v>
      </c>
      <c r="ZH53" s="8">
        <f t="shared" si="47"/>
        <v>2.0438398693529012E-4</v>
      </c>
      <c r="ZI53" s="8">
        <f t="shared" si="47"/>
        <v>1.9992520999677628E-4</v>
      </c>
      <c r="ZJ53" s="8">
        <f t="shared" si="47"/>
        <v>1.955637043371211E-4</v>
      </c>
      <c r="ZK53" s="8">
        <f t="shared" si="47"/>
        <v>1.9129734791662151E-4</v>
      </c>
      <c r="ZL53" s="8">
        <f t="shared" si="47"/>
        <v>1.8712406498932671E-4</v>
      </c>
      <c r="ZM53" s="8">
        <f t="shared" si="47"/>
        <v>1.8304182509310866E-4</v>
      </c>
      <c r="ZN53" s="8">
        <f t="shared" si="47"/>
        <v>1.7904864206176366E-4</v>
      </c>
      <c r="ZO53" s="8">
        <f t="shared" si="47"/>
        <v>1.7514257305866724E-4</v>
      </c>
      <c r="ZP53" s="8">
        <f t="shared" si="47"/>
        <v>1.7132171763150893E-4</v>
      </c>
      <c r="ZQ53" s="8">
        <f t="shared" si="47"/>
        <v>1.6758421678764979E-4</v>
      </c>
      <c r="ZR53" s="8">
        <f t="shared" si="47"/>
        <v>1.6392825208965095E-4</v>
      </c>
      <c r="ZS53" s="8">
        <f t="shared" si="47"/>
        <v>1.6035204477053437E-4</v>
      </c>
      <c r="ZT53" s="8">
        <f t="shared" si="47"/>
        <v>1.5685385486834423E-4</v>
      </c>
      <c r="ZU53" s="8">
        <f t="shared" si="47"/>
        <v>1.5343198037958897E-4</v>
      </c>
      <c r="ZV53" s="8">
        <f t="shared" si="47"/>
        <v>1.500847564311511E-4</v>
      </c>
      <c r="ZW53" s="8">
        <f t="shared" si="47"/>
        <v>1.468105544702629E-4</v>
      </c>
      <c r="ZX53" s="8">
        <f t="shared" si="47"/>
        <v>1.4360778147215277E-4</v>
      </c>
      <c r="ZY53" s="8">
        <f t="shared" si="47"/>
        <v>1.4047487916497796E-4</v>
      </c>
      <c r="ZZ53" s="8">
        <f t="shared" si="47"/>
        <v>1.3741032327166511E-4</v>
      </c>
      <c r="AAA53" s="8">
        <f t="shared" si="47"/>
        <v>1.3441262276829151E-4</v>
      </c>
      <c r="AAB53" s="8">
        <f t="shared" si="47"/>
        <v>1.314803191586444E-4</v>
      </c>
      <c r="AAC53" s="8">
        <f t="shared" si="47"/>
        <v>1.2861198576460703E-4</v>
      </c>
      <c r="AAD53" s="8">
        <f t="shared" si="47"/>
        <v>1.2580622703202464E-4</v>
      </c>
      <c r="AAE53" s="8">
        <f t="shared" ref="AAE53:ACP53" si="48">AAE52/(1+$C$41)^AAE51</f>
        <v>1.2306167785171421E-4</v>
      </c>
      <c r="AAF53" s="8">
        <f t="shared" si="48"/>
        <v>1.2037700289528639E-4</v>
      </c>
      <c r="AAG53" s="8">
        <f t="shared" si="48"/>
        <v>1.1775089596545709E-4</v>
      </c>
      <c r="AAH53" s="8">
        <f t="shared" si="48"/>
        <v>1.1518207936053222E-4</v>
      </c>
      <c r="AAI53" s="8">
        <f t="shared" si="48"/>
        <v>1.1266930325275714E-4</v>
      </c>
      <c r="AAJ53" s="8">
        <f t="shared" si="48"/>
        <v>1.1021134508022739E-4</v>
      </c>
      <c r="AAK53" s="8">
        <f t="shared" si="48"/>
        <v>1.0780700895206543E-4</v>
      </c>
      <c r="AAL53" s="8">
        <f t="shared" si="48"/>
        <v>1.0545512506657388E-4</v>
      </c>
      <c r="AAM53" s="8">
        <f t="shared" si="48"/>
        <v>1.0315454914208231E-4</v>
      </c>
      <c r="AAN53" s="8">
        <f t="shared" si="48"/>
        <v>1.0090416186021013E-4</v>
      </c>
      <c r="AAO53" s="8">
        <f t="shared" si="48"/>
        <v>9.8702868321275442E-5</v>
      </c>
      <c r="AAP53" s="8">
        <f t="shared" si="48"/>
        <v>9.6549597511584224E-5</v>
      </c>
      <c r="AAQ53" s="8">
        <f t="shared" si="48"/>
        <v>9.4443301782341308E-5</v>
      </c>
      <c r="AAR53" s="8">
        <f t="shared" si="48"/>
        <v>9.2382956339928904E-5</v>
      </c>
      <c r="AAS53" s="8">
        <f t="shared" si="48"/>
        <v>9.0367558747305298E-5</v>
      </c>
      <c r="AAT53" s="8">
        <f t="shared" si="48"/>
        <v>8.8396128436280734E-5</v>
      </c>
      <c r="AAU53" s="8">
        <f t="shared" si="48"/>
        <v>8.6467706230433547E-5</v>
      </c>
      <c r="AAV53" s="8">
        <f t="shared" si="48"/>
        <v>8.458135387843393E-5</v>
      </c>
      <c r="AAW53" s="8">
        <f t="shared" si="48"/>
        <v>8.2736153597548731E-5</v>
      </c>
      <c r="AAX53" s="8">
        <f t="shared" si="48"/>
        <v>8.093120762710495E-5</v>
      </c>
      <c r="AAY53" s="8">
        <f t="shared" si="48"/>
        <v>7.9165637791694802E-5</v>
      </c>
      <c r="AAZ53" s="8">
        <f t="shared" si="48"/>
        <v>7.7438585073909703E-5</v>
      </c>
      <c r="ABA53" s="8">
        <f t="shared" si="48"/>
        <v>7.5749209196395378E-5</v>
      </c>
      <c r="ABB53" s="8">
        <f t="shared" si="48"/>
        <v>7.409668821302459E-5</v>
      </c>
      <c r="ABC53" s="8">
        <f t="shared" si="48"/>
        <v>7.2480218108989065E-5</v>
      </c>
      <c r="ABD53" s="8">
        <f t="shared" si="48"/>
        <v>7.0899012409615314E-5</v>
      </c>
      <c r="ABE53" s="8">
        <f t="shared" si="48"/>
        <v>6.9352301797714582E-5</v>
      </c>
      <c r="ABF53" s="8">
        <f t="shared" si="48"/>
        <v>6.7839333739280486E-5</v>
      </c>
      <c r="ABG53" s="8">
        <f t="shared" si="48"/>
        <v>6.635937211735259E-5</v>
      </c>
      <c r="ABH53" s="8">
        <f t="shared" si="48"/>
        <v>6.4911696873866964E-5</v>
      </c>
      <c r="ABI53" s="8">
        <f t="shared" si="48"/>
        <v>6.3495603659320611E-5</v>
      </c>
      <c r="ABJ53" s="8">
        <f t="shared" si="48"/>
        <v>6.2110403490078249E-5</v>
      </c>
      <c r="ABK53" s="8">
        <f t="shared" si="48"/>
        <v>6.075542241315547E-5</v>
      </c>
      <c r="ABL53" s="8">
        <f t="shared" si="48"/>
        <v>5.9430001178314748E-5</v>
      </c>
      <c r="ABM53" s="8">
        <f t="shared" si="48"/>
        <v>5.8133494917314881E-5</v>
      </c>
      <c r="ABN53" s="8">
        <f t="shared" si="48"/>
        <v>5.6865272830157919E-5</v>
      </c>
      <c r="ABO53" s="8">
        <f t="shared" si="48"/>
        <v>5.5624717878180784E-5</v>
      </c>
      <c r="ABP53" s="8">
        <f t="shared" si="48"/>
        <v>5.4411226483842265E-5</v>
      </c>
      <c r="ABQ53" s="8">
        <f t="shared" si="48"/>
        <v>5.3224208237059497E-5</v>
      </c>
      <c r="ABR53" s="8">
        <f t="shared" si="48"/>
        <v>5.2063085607950592E-5</v>
      </c>
      <c r="ABS53" s="8">
        <f t="shared" si="48"/>
        <v>5.0927293665844601E-5</v>
      </c>
      <c r="ABT53" s="8">
        <f t="shared" si="48"/>
        <v>4.9816279804420721E-5</v>
      </c>
      <c r="ABU53" s="8">
        <f t="shared" si="48"/>
        <v>4.8729503472844281E-5</v>
      </c>
      <c r="ABV53" s="8">
        <f t="shared" si="48"/>
        <v>4.7666435912768061E-5</v>
      </c>
      <c r="ABW53" s="8">
        <f t="shared" si="48"/>
        <v>4.6626559901071087E-5</v>
      </c>
      <c r="ABX53" s="8">
        <f t="shared" si="48"/>
        <v>4.5609369498209675E-5</v>
      </c>
      <c r="ABY53" s="8">
        <f t="shared" si="48"/>
        <v>4.4614369802058547E-5</v>
      </c>
      <c r="ABZ53" s="8">
        <f t="shared" si="48"/>
        <v>4.3641076707121867E-5</v>
      </c>
      <c r="ACA53" s="8">
        <f t="shared" si="48"/>
        <v>4.2689016668997478E-5</v>
      </c>
      <c r="ACB53" s="8">
        <f t="shared" si="48"/>
        <v>4.1757726473979301E-5</v>
      </c>
      <c r="ACC53" s="8">
        <f t="shared" si="48"/>
        <v>4.0846753013686184E-5</v>
      </c>
      <c r="ACD53" s="8">
        <f t="shared" si="48"/>
        <v>3.9955653064607214E-5</v>
      </c>
      <c r="ACE53" s="8">
        <f t="shared" si="48"/>
        <v>3.9083993072456589E-5</v>
      </c>
      <c r="ACF53" s="8">
        <f t="shared" si="48"/>
        <v>3.8231348941232761E-5</v>
      </c>
      <c r="ACG53" s="8">
        <f t="shared" si="48"/>
        <v>3.7397305826879522E-5</v>
      </c>
      <c r="ACH53" s="8">
        <f t="shared" si="48"/>
        <v>3.6581457935448412E-5</v>
      </c>
      <c r="ACI53" s="8">
        <f t="shared" si="48"/>
        <v>3.5783408325664492E-5</v>
      </c>
      <c r="ACJ53" s="8">
        <f t="shared" si="48"/>
        <v>3.5002768715799113E-5</v>
      </c>
      <c r="ACK53" s="8">
        <f t="shared" si="48"/>
        <v>3.4239159294756011E-5</v>
      </c>
      <c r="ACL53" s="8">
        <f t="shared" si="48"/>
        <v>3.3492208537278643E-5</v>
      </c>
      <c r="ACM53" s="8">
        <f t="shared" si="48"/>
        <v>3.2761553023188916E-5</v>
      </c>
      <c r="ACN53" s="8">
        <f t="shared" si="48"/>
        <v>3.2046837260569304E-5</v>
      </c>
      <c r="ACO53" s="8">
        <f t="shared" si="48"/>
        <v>3.1347713512802461E-5</v>
      </c>
      <c r="ACP53" s="8">
        <f t="shared" si="48"/>
        <v>3.0663841629383943E-5</v>
      </c>
      <c r="ACQ53" s="8">
        <f t="shared" ref="ACQ53:AFB53" si="49">ACQ52/(1+$C$41)^ACQ51</f>
        <v>2.9994888880426053E-5</v>
      </c>
      <c r="ACR53" s="8">
        <f t="shared" si="49"/>
        <v>2.9340529794771889E-5</v>
      </c>
      <c r="ACS53" s="8">
        <f t="shared" si="49"/>
        <v>2.8700446001641238E-5</v>
      </c>
      <c r="ACT53" s="8">
        <f t="shared" si="49"/>
        <v>2.807432607573092E-5</v>
      </c>
      <c r="ACU53" s="8">
        <f t="shared" si="49"/>
        <v>2.7461865385694484E-5</v>
      </c>
      <c r="ACV53" s="8">
        <f t="shared" si="49"/>
        <v>2.6862765945927348E-5</v>
      </c>
      <c r="ACW53" s="8">
        <f t="shared" si="49"/>
        <v>2.6276736271585421E-5</v>
      </c>
      <c r="ACX53" s="8">
        <f t="shared" si="49"/>
        <v>2.5703491236766479E-5</v>
      </c>
      <c r="ACY53" s="8">
        <f t="shared" si="49"/>
        <v>2.514275193578557E-5</v>
      </c>
      <c r="ACZ53" s="8">
        <f t="shared" si="49"/>
        <v>2.4594245547476644E-5</v>
      </c>
      <c r="ADA53" s="8">
        <f t="shared" si="49"/>
        <v>2.4057705202454639E-5</v>
      </c>
      <c r="ADB53" s="8">
        <f t="shared" si="49"/>
        <v>2.3532869853273237E-5</v>
      </c>
      <c r="ADC53" s="8">
        <f t="shared" si="49"/>
        <v>2.3019484147415359E-5</v>
      </c>
      <c r="ADD53" s="8">
        <f t="shared" si="49"/>
        <v>2.251729830305429E-5</v>
      </c>
      <c r="ADE53" s="8">
        <f t="shared" si="49"/>
        <v>2.202606798752531E-5</v>
      </c>
      <c r="ADF53" s="8">
        <f t="shared" si="49"/>
        <v>2.1545554198448429E-5</v>
      </c>
      <c r="ADG53" s="8">
        <f t="shared" si="49"/>
        <v>2.1075523147444629E-5</v>
      </c>
      <c r="ADH53" s="8">
        <f t="shared" si="49"/>
        <v>2.0615746146388814E-5</v>
      </c>
      <c r="ADI53" s="8">
        <f t="shared" si="49"/>
        <v>2.0165999496144257E-5</v>
      </c>
      <c r="ADJ53" s="8">
        <f t="shared" si="49"/>
        <v>1.9726064377724452E-5</v>
      </c>
      <c r="ADK53" s="8">
        <f t="shared" si="49"/>
        <v>1.9295726745829234E-5</v>
      </c>
      <c r="ADL53" s="8">
        <f t="shared" si="49"/>
        <v>1.8874777224703551E-5</v>
      </c>
      <c r="ADM53" s="8">
        <f t="shared" si="49"/>
        <v>1.8463011006268158E-5</v>
      </c>
      <c r="ADN53" s="8">
        <f t="shared" si="49"/>
        <v>1.8060227750472588E-5</v>
      </c>
      <c r="ADO53" s="8">
        <f t="shared" si="49"/>
        <v>1.7666231487822085E-5</v>
      </c>
      <c r="ADP53" s="8">
        <f t="shared" si="49"/>
        <v>1.728083052403089E-5</v>
      </c>
      <c r="ADQ53" s="8">
        <f t="shared" si="49"/>
        <v>1.6903837346755661E-5</v>
      </c>
      <c r="ADR53" s="8">
        <f t="shared" si="49"/>
        <v>1.6535068534363491E-5</v>
      </c>
      <c r="ADS53" s="8">
        <f t="shared" si="49"/>
        <v>1.6174344666690301E-5</v>
      </c>
      <c r="ADT53" s="8">
        <f t="shared" si="49"/>
        <v>1.5821490237745994E-5</v>
      </c>
      <c r="ADU53" s="8">
        <f t="shared" si="49"/>
        <v>1.5476333570324109E-5</v>
      </c>
      <c r="ADV53" s="8">
        <f t="shared" si="49"/>
        <v>1.5138706732474249E-5</v>
      </c>
      <c r="ADW53" s="8">
        <f t="shared" si="49"/>
        <v>1.4808445455796779E-5</v>
      </c>
      <c r="ADX53" s="8">
        <f t="shared" si="49"/>
        <v>1.4485389055519928E-5</v>
      </c>
      <c r="ADY53" s="8">
        <f t="shared" si="49"/>
        <v>1.4169380352320485E-5</v>
      </c>
      <c r="ADZ53" s="8">
        <f t="shared" si="49"/>
        <v>1.3860265595850059E-5</v>
      </c>
      <c r="AEA53" s="8">
        <f t="shared" si="49"/>
        <v>1.3557894389929609E-5</v>
      </c>
      <c r="AEB53" s="8">
        <f t="shared" si="49"/>
        <v>1.3262119619375968E-5</v>
      </c>
      <c r="AEC53" s="8">
        <f t="shared" si="49"/>
        <v>1.2972797378424647E-5</v>
      </c>
      <c r="AED53" s="8">
        <f t="shared" si="49"/>
        <v>1.2689786900714147E-5</v>
      </c>
      <c r="AEE53" s="8">
        <f t="shared" si="49"/>
        <v>1.2412950490797784E-5</v>
      </c>
      <c r="AEF53" s="8">
        <f t="shared" si="49"/>
        <v>1.2142153457149518E-5</v>
      </c>
      <c r="AEG53" s="8">
        <f t="shared" si="49"/>
        <v>1.187726404663139E-5</v>
      </c>
      <c r="AEH53" s="8">
        <f t="shared" si="49"/>
        <v>1.1618153380390563E-5</v>
      </c>
      <c r="AEI53" s="8">
        <f t="shared" si="49"/>
        <v>1.1364695391154825E-5</v>
      </c>
      <c r="AEJ53" s="8">
        <f t="shared" si="49"/>
        <v>1.1116766761896023E-5</v>
      </c>
      <c r="AEK53" s="8">
        <f t="shared" si="49"/>
        <v>1.0874246865831604E-5</v>
      </c>
      <c r="AEL53" s="8">
        <f t="shared" si="49"/>
        <v>1.0637017707735048E-5</v>
      </c>
      <c r="AEM53" s="8">
        <f t="shared" si="49"/>
        <v>1.0404963866526696E-5</v>
      </c>
      <c r="AEN53" s="8">
        <f t="shared" si="49"/>
        <v>1.0177972439116937E-5</v>
      </c>
      <c r="AEO53" s="8">
        <f t="shared" si="49"/>
        <v>9.9559329854745548E-6</v>
      </c>
      <c r="AEP53" s="8">
        <f t="shared" si="49"/>
        <v>9.738737474893396E-6</v>
      </c>
      <c r="AEQ53" s="8">
        <f t="shared" si="49"/>
        <v>9.5262802334313121E-6</v>
      </c>
      <c r="AER53" s="8">
        <f t="shared" si="49"/>
        <v>9.318457892495709E-6</v>
      </c>
      <c r="AES53" s="8">
        <f t="shared" si="49"/>
        <v>9.1151693385507975E-6</v>
      </c>
      <c r="AET53" s="8">
        <f t="shared" si="49"/>
        <v>8.9163156639219397E-6</v>
      </c>
      <c r="AEU53" s="8">
        <f t="shared" si="49"/>
        <v>8.7218001186733208E-6</v>
      </c>
      <c r="AEV53" s="8">
        <f t="shared" si="49"/>
        <v>8.5315280635353598E-6</v>
      </c>
      <c r="AEW53" s="8">
        <f t="shared" si="49"/>
        <v>8.3454069238590976E-6</v>
      </c>
      <c r="AEX53" s="8">
        <f t="shared" si="49"/>
        <v>8.1633461445750642E-6</v>
      </c>
      <c r="AEY53" s="8">
        <f t="shared" si="49"/>
        <v>7.9852571461347831E-6</v>
      </c>
      <c r="AEZ53" s="8">
        <f t="shared" si="49"/>
        <v>7.8110532814134206E-6</v>
      </c>
      <c r="AFA53" s="8">
        <f t="shared" si="49"/>
        <v>7.640649793552627E-6</v>
      </c>
      <c r="AFB53" s="8">
        <f t="shared" si="49"/>
        <v>7.4739637747230833E-6</v>
      </c>
      <c r="AFC53" s="8">
        <f t="shared" ref="AFC53:AHN53" si="50">AFC52/(1+$C$41)^AFC51</f>
        <v>7.3109141257866717E-6</v>
      </c>
      <c r="AFD53" s="8">
        <f t="shared" si="50"/>
        <v>7.1514215168386291E-6</v>
      </c>
      <c r="AFE53" s="8">
        <f t="shared" si="50"/>
        <v>6.9954083486104966E-6</v>
      </c>
      <c r="AFF53" s="8">
        <f t="shared" si="50"/>
        <v>6.8427987147151247E-6</v>
      </c>
      <c r="AFG53" s="8">
        <f t="shared" si="50"/>
        <v>6.69351836471528E-6</v>
      </c>
      <c r="AFH53" s="8">
        <f t="shared" si="50"/>
        <v>6.5474946679979817E-6</v>
      </c>
      <c r="AFI53" s="8">
        <f t="shared" si="50"/>
        <v>6.404656578436912E-6</v>
      </c>
      <c r="AFJ53" s="8">
        <f t="shared" si="50"/>
        <v>6.2649345998257561E-6</v>
      </c>
      <c r="AFK53" s="8">
        <f t="shared" si="50"/>
        <v>6.1282607520656368E-6</v>
      </c>
      <c r="AFL53" s="8">
        <f t="shared" si="50"/>
        <v>5.9945685380901795E-6</v>
      </c>
      <c r="AFM53" s="8">
        <f t="shared" si="50"/>
        <v>5.8637929115121601E-6</v>
      </c>
      <c r="AFN53" s="8">
        <f t="shared" si="50"/>
        <v>5.7358702449759146E-6</v>
      </c>
      <c r="AFO53" s="8">
        <f t="shared" si="50"/>
        <v>5.6107382992002246E-6</v>
      </c>
      <c r="AFP53" s="8">
        <f t="shared" si="50"/>
        <v>5.4883361926964945E-6</v>
      </c>
      <c r="AFQ53" s="8">
        <f t="shared" si="50"/>
        <v>5.368604372147592E-6</v>
      </c>
      <c r="AFR53" s="8">
        <f t="shared" si="50"/>
        <v>5.2514845834328568E-6</v>
      </c>
      <c r="AFS53" s="8">
        <f t="shared" si="50"/>
        <v>5.1369198432852612E-6</v>
      </c>
      <c r="AFT53" s="8">
        <f t="shared" si="50"/>
        <v>5.0248544115668453E-6</v>
      </c>
      <c r="AFU53" s="8">
        <f t="shared" si="50"/>
        <v>4.915233764149016E-6</v>
      </c>
      <c r="AFV53" s="8">
        <f t="shared" si="50"/>
        <v>4.8080045663844634E-6</v>
      </c>
      <c r="AFW53" s="8">
        <f t="shared" si="50"/>
        <v>4.7031146471578092E-6</v>
      </c>
      <c r="AFX53" s="8">
        <f t="shared" si="50"/>
        <v>4.6005129735023615E-6</v>
      </c>
      <c r="AFY53" s="8">
        <f t="shared" si="50"/>
        <v>4.5001496257706232E-6</v>
      </c>
      <c r="AFZ53" s="8">
        <f t="shared" si="50"/>
        <v>4.4019757733464581E-6</v>
      </c>
      <c r="AGA53" s="8">
        <f t="shared" si="50"/>
        <v>4.3059436508871386E-6</v>
      </c>
      <c r="AGB53" s="8">
        <f t="shared" si="50"/>
        <v>4.2120065350836667E-6</v>
      </c>
      <c r="AGC53" s="8">
        <f t="shared" si="50"/>
        <v>4.1201187219280976E-6</v>
      </c>
      <c r="AGD53" s="8">
        <f t="shared" si="50"/>
        <v>4.0302355044767779E-6</v>
      </c>
      <c r="AGE53" s="8">
        <f t="shared" si="50"/>
        <v>3.942313151098722E-6</v>
      </c>
      <c r="AGF53" s="8">
        <f t="shared" si="50"/>
        <v>3.8563088841984787E-6</v>
      </c>
      <c r="AGG53" s="8">
        <f t="shared" si="50"/>
        <v>3.7721808594031997E-6</v>
      </c>
      <c r="AGH53" s="8">
        <f t="shared" si="50"/>
        <v>3.6898881452037488E-6</v>
      </c>
      <c r="AGI53" s="8">
        <f t="shared" si="50"/>
        <v>3.6093907030399503E-6</v>
      </c>
      <c r="AGJ53" s="8">
        <f t="shared" si="50"/>
        <v>3.5306493678202991E-6</v>
      </c>
      <c r="AGK53" s="8">
        <f t="shared" si="50"/>
        <v>3.4536258288666341E-6</v>
      </c>
      <c r="AGL53" s="8">
        <f t="shared" si="50"/>
        <v>3.3782826112745361E-6</v>
      </c>
      <c r="AGM53" s="8">
        <f t="shared" si="50"/>
        <v>3.3045830576803385E-6</v>
      </c>
      <c r="AGN53" s="8">
        <f t="shared" si="50"/>
        <v>3.2324913104259233E-6</v>
      </c>
      <c r="AGO53" s="8">
        <f t="shared" si="50"/>
        <v>3.1619722941125936E-6</v>
      </c>
      <c r="AGP53" s="8">
        <f t="shared" si="50"/>
        <v>3.0929916985355396E-6</v>
      </c>
      <c r="AGQ53" s="8">
        <f t="shared" si="50"/>
        <v>3.0255159619906252E-6</v>
      </c>
      <c r="AGR53" s="8">
        <f t="shared" si="50"/>
        <v>2.9595122549453159E-6</v>
      </c>
      <c r="AGS53" s="8">
        <f t="shared" si="50"/>
        <v>2.894948464065862E-6</v>
      </c>
      <c r="AGT53" s="8">
        <f t="shared" si="50"/>
        <v>2.8317931765929273E-6</v>
      </c>
      <c r="AGU53" s="8">
        <f t="shared" si="50"/>
        <v>2.7700156650580778E-6</v>
      </c>
      <c r="AGV53" s="8">
        <f t="shared" si="50"/>
        <v>2.7095858723336931E-6</v>
      </c>
      <c r="AGW53" s="8">
        <f t="shared" si="50"/>
        <v>2.650474397009018E-6</v>
      </c>
      <c r="AGX53" s="8">
        <f t="shared" si="50"/>
        <v>2.5926524790852482E-6</v>
      </c>
      <c r="AGY53" s="8">
        <f t="shared" si="50"/>
        <v>2.5360919859826944E-6</v>
      </c>
      <c r="AGZ53" s="8">
        <f t="shared" si="50"/>
        <v>2.4807653988531969E-6</v>
      </c>
      <c r="AHA53" s="8">
        <f t="shared" si="50"/>
        <v>2.4266457991911571E-6</v>
      </c>
      <c r="AHB53" s="8">
        <f t="shared" si="50"/>
        <v>2.3737068557366449E-6</v>
      </c>
      <c r="AHC53" s="8">
        <f t="shared" si="50"/>
        <v>2.3219228116642416E-6</v>
      </c>
      <c r="AHD53" s="8">
        <f t="shared" si="50"/>
        <v>2.271268472051346E-6</v>
      </c>
      <c r="AHE53" s="8">
        <f t="shared" si="50"/>
        <v>2.2217191916198897E-6</v>
      </c>
      <c r="AHF53" s="8">
        <f t="shared" si="50"/>
        <v>2.173250862745452E-6</v>
      </c>
      <c r="AHG53" s="8">
        <f t="shared" si="50"/>
        <v>2.1258399037279893E-6</v>
      </c>
      <c r="AHH53" s="8">
        <f t="shared" si="50"/>
        <v>2.0794632473184255E-6</v>
      </c>
      <c r="AHI53" s="8">
        <f t="shared" si="50"/>
        <v>2.0340983294955536E-6</v>
      </c>
      <c r="AHJ53" s="8">
        <f t="shared" si="50"/>
        <v>1.9897230784877735E-6</v>
      </c>
      <c r="AHK53" s="8">
        <f t="shared" si="50"/>
        <v>1.9463159040343328E-6</v>
      </c>
      <c r="AHL53" s="8">
        <f t="shared" si="50"/>
        <v>1.9038556868808305E-6</v>
      </c>
      <c r="AHM53" s="8">
        <f t="shared" si="50"/>
        <v>1.8623217685038973E-6</v>
      </c>
      <c r="AHN53" s="8">
        <f t="shared" si="50"/>
        <v>1.8216939410600254E-6</v>
      </c>
      <c r="AHO53" s="8">
        <f t="shared" ref="AHO53:AJZ53" si="51">AHO52/(1+$C$41)^AHO51</f>
        <v>1.7819524375536847E-6</v>
      </c>
      <c r="AHP53" s="8">
        <f t="shared" si="51"/>
        <v>1.7430779222199154E-6</v>
      </c>
      <c r="AHQ53" s="8">
        <f t="shared" si="51"/>
        <v>1.7050514811167415E-6</v>
      </c>
      <c r="AHR53" s="8">
        <f t="shared" si="51"/>
        <v>1.66785461292281E-6</v>
      </c>
      <c r="AHS53" s="8">
        <f t="shared" si="51"/>
        <v>1.6314692199357918E-6</v>
      </c>
      <c r="AHT53" s="8">
        <f t="shared" si="51"/>
        <v>1.5958775992671538E-6</v>
      </c>
      <c r="AHU53" s="8">
        <f t="shared" si="51"/>
        <v>1.5610624342290236E-6</v>
      </c>
      <c r="AHV53" s="8">
        <f t="shared" si="51"/>
        <v>1.5270067859089607E-6</v>
      </c>
      <c r="AHW53" s="8">
        <f t="shared" si="51"/>
        <v>1.4936940849285229E-6</v>
      </c>
      <c r="AHX53" s="8">
        <f t="shared" si="51"/>
        <v>1.4611081233816311E-6</v>
      </c>
      <c r="AHY53" s="8">
        <f t="shared" si="51"/>
        <v>1.4292330469487998E-6</v>
      </c>
      <c r="AHZ53" s="8">
        <f t="shared" si="51"/>
        <v>1.398053347183403E-6</v>
      </c>
      <c r="AIA53" s="8">
        <f t="shared" si="51"/>
        <v>1.3675538539662217E-6</v>
      </c>
      <c r="AIB53" s="8">
        <f t="shared" si="51"/>
        <v>1.3377197281245976E-6</v>
      </c>
      <c r="AIC53" s="8">
        <f t="shared" si="51"/>
        <v>1.3085364542126092E-6</v>
      </c>
      <c r="AID53" s="8">
        <f t="shared" si="51"/>
        <v>1.2799898334487471E-6</v>
      </c>
      <c r="AIE53" s="8">
        <f t="shared" si="51"/>
        <v>1.252065976807667E-6</v>
      </c>
      <c r="AIF53" s="8">
        <f t="shared" si="51"/>
        <v>1.2247512982626434E-6</v>
      </c>
      <c r="AIG53" s="8">
        <f t="shared" si="51"/>
        <v>1.198032508175447E-6</v>
      </c>
      <c r="AIH53" s="8">
        <f t="shared" si="51"/>
        <v>1.1718966068304272E-6</v>
      </c>
      <c r="AII53" s="8">
        <f t="shared" si="51"/>
        <v>1.1463308781096522E-6</v>
      </c>
      <c r="AIJ53" s="8">
        <f t="shared" si="51"/>
        <v>1.1213228833060286E-6</v>
      </c>
      <c r="AIK53" s="8">
        <f t="shared" si="51"/>
        <v>1.096860455071396E-6</v>
      </c>
      <c r="AIL53" s="8">
        <f t="shared" si="51"/>
        <v>1.0729316914966419E-6</v>
      </c>
      <c r="AIM53" s="8">
        <f t="shared" si="51"/>
        <v>1.0495249503209723E-6</v>
      </c>
      <c r="AIN53" s="8">
        <f t="shared" si="51"/>
        <v>1.0266288432674993E-6</v>
      </c>
      <c r="AIO53" s="8">
        <f t="shared" si="51"/>
        <v>1.0042322305024126E-6</v>
      </c>
      <c r="AIP53" s="8">
        <f t="shared" si="51"/>
        <v>9.8232421521502033E-7</v>
      </c>
      <c r="AIQ53" s="8">
        <f t="shared" si="51"/>
        <v>9.6089413831603551E-7</v>
      </c>
      <c r="AIR53" s="8">
        <f t="shared" si="51"/>
        <v>9.3993157325151729E-7</v>
      </c>
      <c r="AIS53" s="8">
        <f t="shared" si="51"/>
        <v>9.1942632092995611E-7</v>
      </c>
      <c r="AIT53" s="8">
        <f t="shared" si="51"/>
        <v>8.9936840476002103E-7</v>
      </c>
      <c r="AIU53" s="8">
        <f t="shared" si="51"/>
        <v>8.7974806579657021E-7</v>
      </c>
      <c r="AIV53" s="8">
        <f t="shared" si="51"/>
        <v>8.6055575799254536E-7</v>
      </c>
      <c r="AIW53" s="8">
        <f t="shared" si="51"/>
        <v>8.4178214355445692E-7</v>
      </c>
      <c r="AIX53" s="8">
        <f t="shared" si="51"/>
        <v>8.2341808839918863E-7</v>
      </c>
      <c r="AIY53" s="8">
        <f t="shared" si="51"/>
        <v>8.0545465770991516E-7</v>
      </c>
      <c r="AIZ53" s="8">
        <f t="shared" si="51"/>
        <v>7.8788311158897265E-7</v>
      </c>
      <c r="AJA53" s="8">
        <f t="shared" si="51"/>
        <v>7.7069490080556339E-7</v>
      </c>
      <c r="AJB53" s="8">
        <f t="shared" si="51"/>
        <v>7.5388166263622473E-7</v>
      </c>
      <c r="AJC53" s="8">
        <f t="shared" si="51"/>
        <v>7.3743521679604694E-7</v>
      </c>
      <c r="AJD53" s="8">
        <f t="shared" si="51"/>
        <v>7.2134756145864942E-7</v>
      </c>
      <c r="AJE53" s="8">
        <f t="shared" si="51"/>
        <v>7.0561086936298475E-7</v>
      </c>
      <c r="AJF53" s="8">
        <f t="shared" si="51"/>
        <v>6.9021748400507773E-7</v>
      </c>
      <c r="AJG53" s="8">
        <f t="shared" si="51"/>
        <v>6.7515991591284156E-7</v>
      </c>
      <c r="AJH53" s="8">
        <f t="shared" si="51"/>
        <v>6.6043083900216239E-7</v>
      </c>
      <c r="AJI53" s="8">
        <f t="shared" si="51"/>
        <v>6.4602308701248012E-7</v>
      </c>
      <c r="AJJ53" s="8">
        <f t="shared" si="51"/>
        <v>6.3192965002012531E-7</v>
      </c>
      <c r="AJK53" s="8">
        <f t="shared" si="51"/>
        <v>6.1814367102772548E-7</v>
      </c>
      <c r="AJL53" s="8">
        <f t="shared" si="51"/>
        <v>6.046584426280109E-7</v>
      </c>
      <c r="AJM53" s="8">
        <f t="shared" si="51"/>
        <v>5.9146740374040451E-7</v>
      </c>
      <c r="AJN53" s="8">
        <f t="shared" si="51"/>
        <v>5.7856413641880484E-7</v>
      </c>
      <c r="AJO53" s="8">
        <f t="shared" si="51"/>
        <v>5.6594236272900948E-7</v>
      </c>
      <c r="AJP53" s="8">
        <f t="shared" si="51"/>
        <v>5.5359594169425846E-7</v>
      </c>
      <c r="AJQ53" s="8">
        <f t="shared" si="51"/>
        <v>5.41518866307415E-7</v>
      </c>
      <c r="AJR53" s="8">
        <f t="shared" si="51"/>
        <v>5.2970526060832414E-7</v>
      </c>
      <c r="AJS53" s="8">
        <f t="shared" si="51"/>
        <v>5.1814937682493548E-7</v>
      </c>
      <c r="AJT53" s="8">
        <f t="shared" si="51"/>
        <v>5.068455925767898E-7</v>
      </c>
      <c r="AJU53" s="8">
        <f t="shared" si="51"/>
        <v>4.9578840813951667E-7</v>
      </c>
      <c r="AJV53" s="8">
        <f t="shared" si="51"/>
        <v>4.8497244376900618E-7</v>
      </c>
      <c r="AJW53" s="8">
        <f t="shared" si="51"/>
        <v>4.7439243708395923E-7</v>
      </c>
      <c r="AJX53" s="8">
        <f t="shared" si="51"/>
        <v>4.6404324050553533E-7</v>
      </c>
      <c r="AJY53" s="8">
        <f t="shared" si="51"/>
        <v>4.5391981875285972E-7</v>
      </c>
      <c r="AJZ53" s="8">
        <f t="shared" si="51"/>
        <v>4.4401724639316494E-7</v>
      </c>
      <c r="AKA53" s="8">
        <f t="shared" ref="AKA53:ALO53" si="52">AKA52/(1+$C$41)^AKA51</f>
        <v>4.3433070544537989E-7</v>
      </c>
      <c r="AKB53" s="8">
        <f t="shared" si="52"/>
        <v>4.2485548303599692E-7</v>
      </c>
      <c r="AKC53" s="8">
        <f t="shared" si="52"/>
        <v>4.1558696910607827E-7</v>
      </c>
      <c r="AKD53" s="8">
        <f t="shared" si="52"/>
        <v>4.0652065416828576E-7</v>
      </c>
      <c r="AKE53" s="8">
        <f t="shared" si="52"/>
        <v>3.9765212711284184E-7</v>
      </c>
      <c r="AKF53" s="8">
        <f t="shared" si="52"/>
        <v>3.8897707306135658E-7</v>
      </c>
      <c r="AKG53" s="8">
        <f t="shared" si="52"/>
        <v>3.8049127126747293E-7</v>
      </c>
      <c r="AKH53" s="8">
        <f t="shared" si="52"/>
        <v>3.721905930633123E-7</v>
      </c>
      <c r="AKI53" s="8">
        <f t="shared" si="52"/>
        <v>3.6407099985071937E-7</v>
      </c>
      <c r="AKJ53" s="8">
        <f t="shared" si="52"/>
        <v>3.5612854113632884E-7</v>
      </c>
      <c r="AKK53" s="8">
        <f t="shared" si="52"/>
        <v>3.4835935260950004E-7</v>
      </c>
      <c r="AKL53" s="8">
        <f t="shared" si="52"/>
        <v>3.4075965426217968E-7</v>
      </c>
      <c r="AKM53" s="8">
        <f t="shared" si="52"/>
        <v>3.3332574854978549E-7</v>
      </c>
      <c r="AKN53" s="8">
        <f t="shared" si="52"/>
        <v>3.2605401859220727E-7</v>
      </c>
      <c r="AKO53" s="8">
        <f t="shared" si="52"/>
        <v>3.1894092641405659E-7</v>
      </c>
      <c r="AKP53" s="8">
        <f t="shared" si="52"/>
        <v>3.1198301122330598E-7</v>
      </c>
      <c r="AKQ53" s="8">
        <f t="shared" si="52"/>
        <v>3.0517688772748147E-7</v>
      </c>
      <c r="AKR53" s="8">
        <f t="shared" si="52"/>
        <v>2.9851924448658746E-7</v>
      </c>
      <c r="AKS53" s="8">
        <f t="shared" si="52"/>
        <v>2.9200684230196429E-7</v>
      </c>
      <c r="AKT53" s="8">
        <f t="shared" si="52"/>
        <v>2.856365126402944E-7</v>
      </c>
      <c r="AKU53" s="8">
        <f t="shared" si="52"/>
        <v>2.7940515609198867E-7</v>
      </c>
      <c r="AKV53" s="8">
        <f t="shared" si="52"/>
        <v>2.7330974086320541E-7</v>
      </c>
      <c r="AKW53" s="8">
        <f t="shared" si="52"/>
        <v>2.6734730130076618E-7</v>
      </c>
      <c r="AKX53" s="8">
        <f t="shared" si="52"/>
        <v>2.615149364492518E-7</v>
      </c>
      <c r="AKY53" s="8">
        <f t="shared" si="52"/>
        <v>2.5580980863957648E-7</v>
      </c>
      <c r="AKZ53" s="8">
        <f t="shared" si="52"/>
        <v>2.5022914210835309E-7</v>
      </c>
      <c r="ALA53" s="8">
        <f t="shared" si="52"/>
        <v>2.4477022164737759E-7</v>
      </c>
      <c r="ALB53" s="8">
        <f t="shared" si="52"/>
        <v>2.3943039128257608E-7</v>
      </c>
      <c r="ALC53" s="8">
        <f t="shared" si="52"/>
        <v>2.3420705298177226E-7</v>
      </c>
      <c r="ALD53" s="8">
        <f t="shared" si="52"/>
        <v>2.2909766539064446E-7</v>
      </c>
      <c r="ALE53" s="8">
        <f t="shared" si="52"/>
        <v>2.2409974259625957E-7</v>
      </c>
      <c r="ALF53" s="8">
        <f t="shared" si="52"/>
        <v>2.1921085291758117E-7</v>
      </c>
      <c r="ALG53" s="8">
        <f t="shared" si="52"/>
        <v>2.144286177223635E-7</v>
      </c>
      <c r="ALH53" s="8">
        <f t="shared" si="52"/>
        <v>2.0975071026985563E-7</v>
      </c>
      <c r="ALI53" s="8">
        <f t="shared" si="52"/>
        <v>2.0517485457875285E-7</v>
      </c>
      <c r="ALJ53" s="8">
        <f t="shared" si="52"/>
        <v>2.006988243198446E-7</v>
      </c>
      <c r="ALK53" s="8">
        <f t="shared" si="52"/>
        <v>1.9632044173281988E-7</v>
      </c>
      <c r="ALL53" s="8">
        <f t="shared" si="52"/>
        <v>1.9203757656670349E-7</v>
      </c>
      <c r="ALM53" s="8">
        <f t="shared" si="52"/>
        <v>1.8784814504340721E-7</v>
      </c>
      <c r="ALN53" s="8">
        <f t="shared" si="52"/>
        <v>1.8375010884389155E-7</v>
      </c>
      <c r="ALO53" s="8">
        <f t="shared" si="52"/>
        <v>1.7974147411644622E-7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11" t="s">
        <v>53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233" priority="18">
      <formula>AND(ISNUMBER(A35),NOT(_xlfn.ISFORMULA(A35)))</formula>
    </cfRule>
  </conditionalFormatting>
  <conditionalFormatting sqref="A8:C10">
    <cfRule type="expression" dxfId="232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231" priority="21">
      <formula>AND(ISNUMBER(A1),NOT(_xlfn.ISFORMULA(A1)))</formula>
    </cfRule>
  </conditionalFormatting>
  <conditionalFormatting sqref="B42:D43">
    <cfRule type="expression" dxfId="230" priority="1">
      <formula>AND(ISNUMBER(B42),NOT(_xlfn.ISFORMULA(B42)))</formula>
    </cfRule>
  </conditionalFormatting>
  <conditionalFormatting sqref="D10:Q10">
    <cfRule type="expression" dxfId="229" priority="6">
      <formula>AND(ISNUMBER(D10),NOT(_xlfn.ISFORMULA(D10)))</formula>
    </cfRule>
  </conditionalFormatting>
  <conditionalFormatting sqref="F20">
    <cfRule type="expression" dxfId="228" priority="3">
      <formula>AND(ISNUMBER(F20),NOT(_xlfn.ISFORMULA(F20)))</formula>
    </cfRule>
  </conditionalFormatting>
  <conditionalFormatting sqref="F21:P28 F11:Q19">
    <cfRule type="expression" dxfId="227" priority="11">
      <formula>AND(ISNUMBER(F11),NOT(_xlfn.ISFORMULA(F11)))</formula>
    </cfRule>
  </conditionalFormatting>
  <conditionalFormatting sqref="G13:P18">
    <cfRule type="cellIs" dxfId="226" priority="13" operator="lessThan">
      <formula>0</formula>
    </cfRule>
    <cfRule type="cellIs" dxfId="225" priority="14" operator="between">
      <formula>0</formula>
      <formula>0.999</formula>
    </cfRule>
    <cfRule type="cellIs" dxfId="224" priority="15" operator="greaterThan">
      <formula>1</formula>
    </cfRule>
  </conditionalFormatting>
  <conditionalFormatting sqref="G23:P28 G14:P18">
    <cfRule type="expression" dxfId="223" priority="12">
      <formula>AND(ISNUMBER(G14),NOT(_xlfn.ISFORMULA(G14)))</formula>
    </cfRule>
  </conditionalFormatting>
  <conditionalFormatting sqref="G23:P28">
    <cfRule type="cellIs" dxfId="222" priority="8" operator="lessThan">
      <formula>0</formula>
    </cfRule>
    <cfRule type="cellIs" dxfId="221" priority="9" operator="between">
      <formula>0</formula>
      <formula>0.999</formula>
    </cfRule>
    <cfRule type="cellIs" dxfId="220" priority="10" operator="greaterThan">
      <formula>1</formula>
    </cfRule>
  </conditionalFormatting>
  <conditionalFormatting sqref="Q20:Q28">
    <cfRule type="expression" dxfId="219" priority="7">
      <formula>AND(ISNUMBER(Q20),NOT(_xlfn.ISFORMULA(Q20)))</formula>
    </cfRule>
  </conditionalFormatting>
  <conditionalFormatting sqref="R10:XFD28 A14:E22">
    <cfRule type="expression" dxfId="218" priority="19">
      <formula>AND(ISNUMBER(A10),NOT(_xlfn.ISFORMULA(A10)))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ED25C-A96A-0846-989D-E16A73624781}">
  <dimension ref="A1:APK76"/>
  <sheetViews>
    <sheetView workbookViewId="0">
      <selection activeCell="F41" sqref="F41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79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70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71</v>
      </c>
    </row>
    <row r="8" spans="1:18" x14ac:dyDescent="0.2">
      <c r="B8" s="34" t="s">
        <v>3</v>
      </c>
      <c r="C8" s="33">
        <f>'Master Sheet'!AG8</f>
        <v>100</v>
      </c>
      <c r="D8" s="6" t="s">
        <v>52</v>
      </c>
    </row>
    <row r="9" spans="1:18" ht="15" customHeight="1" x14ac:dyDescent="0.2">
      <c r="B9" s="34" t="s">
        <v>4</v>
      </c>
      <c r="C9" s="33">
        <f>'Master Sheet'!AG9</f>
        <v>70</v>
      </c>
    </row>
    <row r="10" spans="1:18" x14ac:dyDescent="0.2">
      <c r="B10" s="34" t="s">
        <v>5</v>
      </c>
      <c r="C10" s="33">
        <f>'Master Sheet'!AG10</f>
        <v>10</v>
      </c>
      <c r="F10" s="18" t="s">
        <v>169</v>
      </c>
    </row>
    <row r="11" spans="1:18" x14ac:dyDescent="0.2">
      <c r="B11" s="34" t="s">
        <v>7</v>
      </c>
      <c r="C11" s="33">
        <f>C8+C9+C10</f>
        <v>180</v>
      </c>
      <c r="G11" s="22" t="s">
        <v>66</v>
      </c>
    </row>
    <row r="12" spans="1:18" x14ac:dyDescent="0.2">
      <c r="B12" s="34" t="s">
        <v>61</v>
      </c>
      <c r="C12" s="34">
        <f>'Master Sheet'!AG15</f>
        <v>4.5</v>
      </c>
      <c r="F12" s="22" t="s">
        <v>68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4" t="s">
        <v>10</v>
      </c>
      <c r="C13" s="33">
        <f>C11*C12</f>
        <v>810</v>
      </c>
      <c r="F13" s="23">
        <f>C11</f>
        <v>180</v>
      </c>
      <c r="G13" s="25">
        <f>(($C$28*G$12)-($C$12*$F13))/($C$12*$F13)</f>
        <v>-4.7345679012346126E-2</v>
      </c>
      <c r="H13" s="25">
        <f t="shared" ref="H13:P18" si="1">(($C$28*H$12)-($C$12*$F13))/($C$12*$F13)</f>
        <v>0.90530864197530769</v>
      </c>
      <c r="I13" s="25">
        <f t="shared" si="1"/>
        <v>1.8579629629629617</v>
      </c>
      <c r="J13" s="25">
        <f t="shared" si="1"/>
        <v>2.8106172839506156</v>
      </c>
      <c r="K13" s="25">
        <f t="shared" si="1"/>
        <v>3.7632716049382693</v>
      </c>
      <c r="L13" s="25">
        <f t="shared" si="1"/>
        <v>4.715925925925923</v>
      </c>
      <c r="M13" s="25">
        <f t="shared" si="1"/>
        <v>5.6685802469135771</v>
      </c>
      <c r="N13" s="25">
        <f t="shared" si="1"/>
        <v>6.6212345679012312</v>
      </c>
      <c r="O13" s="25">
        <f t="shared" si="1"/>
        <v>7.5738888888888845</v>
      </c>
      <c r="P13" s="25">
        <f t="shared" si="1"/>
        <v>8.5265432098765395</v>
      </c>
      <c r="Q13" s="22" t="s">
        <v>67</v>
      </c>
    </row>
    <row r="14" spans="1:18" x14ac:dyDescent="0.2">
      <c r="F14" s="24">
        <v>50</v>
      </c>
      <c r="G14" s="25">
        <f t="shared" ref="G14:G18" si="2">(($C$28*G$12)-($C$12*$F14))/($C$12*$F14)</f>
        <v>2.4295555555555541</v>
      </c>
      <c r="H14" s="25">
        <f t="shared" si="1"/>
        <v>5.8591111111111083</v>
      </c>
      <c r="I14" s="25">
        <f t="shared" si="1"/>
        <v>9.2886666666666624</v>
      </c>
      <c r="J14" s="25">
        <f t="shared" si="1"/>
        <v>12.718222222222217</v>
      </c>
      <c r="K14" s="25">
        <f t="shared" si="1"/>
        <v>16.147777777777769</v>
      </c>
      <c r="L14" s="25">
        <f t="shared" si="1"/>
        <v>19.577333333333325</v>
      </c>
      <c r="M14" s="25">
        <f t="shared" si="1"/>
        <v>23.006888888888877</v>
      </c>
      <c r="N14" s="25">
        <f t="shared" si="1"/>
        <v>26.436444444444433</v>
      </c>
      <c r="O14" s="25">
        <f t="shared" si="1"/>
        <v>29.865999999999985</v>
      </c>
      <c r="P14" s="25">
        <f t="shared" si="1"/>
        <v>33.295555555555538</v>
      </c>
    </row>
    <row r="15" spans="1:18" x14ac:dyDescent="0.2">
      <c r="B15" s="2" t="s">
        <v>80</v>
      </c>
      <c r="F15" s="24">
        <v>100</v>
      </c>
      <c r="G15" s="25">
        <f t="shared" si="2"/>
        <v>0.71477777777777696</v>
      </c>
      <c r="H15" s="25">
        <f t="shared" si="1"/>
        <v>2.4295555555555541</v>
      </c>
      <c r="I15" s="25">
        <f t="shared" si="1"/>
        <v>4.1443333333333312</v>
      </c>
      <c r="J15" s="25">
        <f t="shared" si="1"/>
        <v>5.8591111111111083</v>
      </c>
      <c r="K15" s="25">
        <f t="shared" si="1"/>
        <v>7.5738888888888845</v>
      </c>
      <c r="L15" s="25">
        <f t="shared" si="1"/>
        <v>9.2886666666666624</v>
      </c>
      <c r="M15" s="25">
        <f t="shared" si="1"/>
        <v>11.003444444444439</v>
      </c>
      <c r="N15" s="25">
        <f t="shared" si="1"/>
        <v>12.718222222222217</v>
      </c>
      <c r="O15" s="25">
        <f t="shared" si="1"/>
        <v>14.432999999999993</v>
      </c>
      <c r="P15" s="25">
        <f t="shared" si="1"/>
        <v>16.147777777777769</v>
      </c>
    </row>
    <row r="16" spans="1:18" x14ac:dyDescent="0.2">
      <c r="B16" s="34" t="s">
        <v>6</v>
      </c>
      <c r="C16" s="47">
        <v>485507</v>
      </c>
      <c r="D16" s="6"/>
      <c r="F16" s="24">
        <v>200</v>
      </c>
      <c r="G16" s="25">
        <f t="shared" si="2"/>
        <v>-0.14261111111111152</v>
      </c>
      <c r="H16" s="25">
        <f t="shared" si="1"/>
        <v>0.71477777777777696</v>
      </c>
      <c r="I16" s="25">
        <f t="shared" si="1"/>
        <v>1.5721666666666654</v>
      </c>
      <c r="J16" s="25">
        <f t="shared" si="1"/>
        <v>2.4295555555555541</v>
      </c>
      <c r="K16" s="25">
        <f t="shared" si="1"/>
        <v>3.2869444444444422</v>
      </c>
      <c r="L16" s="25">
        <f t="shared" si="1"/>
        <v>4.1443333333333312</v>
      </c>
      <c r="M16" s="25">
        <f t="shared" si="1"/>
        <v>5.0017222222222193</v>
      </c>
      <c r="N16" s="25">
        <f t="shared" si="1"/>
        <v>5.8591111111111083</v>
      </c>
      <c r="O16" s="25">
        <f t="shared" si="1"/>
        <v>6.7164999999999964</v>
      </c>
      <c r="P16" s="25">
        <f t="shared" si="1"/>
        <v>7.5738888888888845</v>
      </c>
    </row>
    <row r="17" spans="2:17" x14ac:dyDescent="0.2">
      <c r="B17" s="34" t="s">
        <v>8</v>
      </c>
      <c r="C17" s="47">
        <v>2806</v>
      </c>
      <c r="D17" s="6"/>
      <c r="F17" s="24">
        <v>300</v>
      </c>
      <c r="G17" s="25">
        <f t="shared" si="2"/>
        <v>-0.42840740740740768</v>
      </c>
      <c r="H17" s="25">
        <f t="shared" si="1"/>
        <v>0.14318518518518464</v>
      </c>
      <c r="I17" s="25">
        <f t="shared" si="1"/>
        <v>0.71477777777777696</v>
      </c>
      <c r="J17" s="25">
        <f t="shared" si="1"/>
        <v>1.2863703703703693</v>
      </c>
      <c r="K17" s="25">
        <f t="shared" si="1"/>
        <v>1.8579629629629617</v>
      </c>
      <c r="L17" s="25">
        <f t="shared" si="1"/>
        <v>2.4295555555555541</v>
      </c>
      <c r="M17" s="25">
        <f t="shared" si="1"/>
        <v>3.0011481481481463</v>
      </c>
      <c r="N17" s="25">
        <f t="shared" si="1"/>
        <v>3.5727407407407386</v>
      </c>
      <c r="O17" s="25">
        <f t="shared" si="1"/>
        <v>4.1443333333333312</v>
      </c>
      <c r="P17" s="25">
        <f t="shared" si="1"/>
        <v>4.715925925925923</v>
      </c>
    </row>
    <row r="18" spans="2:17" x14ac:dyDescent="0.2">
      <c r="B18" s="34" t="s">
        <v>9</v>
      </c>
      <c r="C18" s="34">
        <f>C17/2000</f>
        <v>1.403</v>
      </c>
      <c r="D18" s="6" t="s">
        <v>89</v>
      </c>
      <c r="F18" s="24">
        <v>400</v>
      </c>
      <c r="G18" s="25">
        <f t="shared" si="2"/>
        <v>-0.57130555555555573</v>
      </c>
      <c r="H18" s="25">
        <f t="shared" si="1"/>
        <v>-0.14261111111111152</v>
      </c>
      <c r="I18" s="25">
        <f t="shared" si="1"/>
        <v>0.28608333333333275</v>
      </c>
      <c r="J18" s="25">
        <f t="shared" si="1"/>
        <v>0.71477777777777696</v>
      </c>
      <c r="K18" s="25">
        <f t="shared" si="1"/>
        <v>1.1434722222222211</v>
      </c>
      <c r="L18" s="25">
        <f t="shared" si="1"/>
        <v>1.5721666666666654</v>
      </c>
      <c r="M18" s="25">
        <f t="shared" si="1"/>
        <v>2.0008611111111096</v>
      </c>
      <c r="N18" s="25">
        <f t="shared" si="1"/>
        <v>2.4295555555555541</v>
      </c>
      <c r="O18" s="25">
        <f t="shared" si="1"/>
        <v>2.8582499999999982</v>
      </c>
      <c r="P18" s="25">
        <f t="shared" si="1"/>
        <v>3.2869444444444422</v>
      </c>
    </row>
    <row r="19" spans="2:17" x14ac:dyDescent="0.2">
      <c r="B19" s="34" t="s">
        <v>90</v>
      </c>
      <c r="C19" s="48">
        <v>2.75</v>
      </c>
      <c r="D19" s="6"/>
      <c r="H19" s="15"/>
      <c r="I19" s="15"/>
      <c r="J19" s="15"/>
    </row>
    <row r="20" spans="2:17" x14ac:dyDescent="0.2">
      <c r="B20" s="34" t="s">
        <v>88</v>
      </c>
      <c r="C20" s="49">
        <f>C19*2000</f>
        <v>5500</v>
      </c>
      <c r="D20" s="6" t="s">
        <v>89</v>
      </c>
      <c r="F20" s="18" t="s">
        <v>177</v>
      </c>
    </row>
    <row r="21" spans="2:17" x14ac:dyDescent="0.2">
      <c r="B21" s="34" t="s">
        <v>11</v>
      </c>
      <c r="C21" s="50">
        <v>0.1</v>
      </c>
      <c r="D21" s="6"/>
      <c r="G21" s="75" t="s">
        <v>66</v>
      </c>
    </row>
    <row r="22" spans="2:17" x14ac:dyDescent="0.2">
      <c r="B22" s="39"/>
      <c r="F22" s="75" t="s">
        <v>11</v>
      </c>
      <c r="G22">
        <v>1</v>
      </c>
      <c r="H22">
        <f>G22+1</f>
        <v>2</v>
      </c>
      <c r="I22">
        <f t="shared" ref="I22:P22" si="3">H22+1</f>
        <v>3</v>
      </c>
      <c r="J22">
        <f t="shared" si="3"/>
        <v>4</v>
      </c>
      <c r="K22">
        <f t="shared" si="3"/>
        <v>5</v>
      </c>
      <c r="L22">
        <f t="shared" si="3"/>
        <v>6</v>
      </c>
      <c r="M22">
        <f t="shared" si="3"/>
        <v>7</v>
      </c>
      <c r="N22">
        <f t="shared" si="3"/>
        <v>8</v>
      </c>
      <c r="O22">
        <f t="shared" si="3"/>
        <v>9</v>
      </c>
      <c r="P22">
        <f t="shared" si="3"/>
        <v>10</v>
      </c>
    </row>
    <row r="23" spans="2:17" x14ac:dyDescent="0.2">
      <c r="B23" s="26" t="s">
        <v>72</v>
      </c>
      <c r="F23" s="76">
        <f>C21</f>
        <v>0.1</v>
      </c>
      <c r="G23" s="25">
        <f t="shared" ref="G23:P28" si="4">((($C$24+($C$24*$F23)-$C$24)*G$22)-$C$13)/$C$13</f>
        <v>-4.7345679012346126E-2</v>
      </c>
      <c r="H23" s="25">
        <f t="shared" si="4"/>
        <v>0.90530864197530769</v>
      </c>
      <c r="I23" s="25">
        <f t="shared" si="4"/>
        <v>1.8579629629629617</v>
      </c>
      <c r="J23" s="25">
        <f t="shared" si="4"/>
        <v>2.8106172839506156</v>
      </c>
      <c r="K23" s="25">
        <f t="shared" si="4"/>
        <v>3.7632716049382693</v>
      </c>
      <c r="L23" s="25">
        <f t="shared" si="4"/>
        <v>4.715925925925923</v>
      </c>
      <c r="M23" s="25">
        <f t="shared" si="4"/>
        <v>5.6685802469135771</v>
      </c>
      <c r="N23" s="25">
        <f t="shared" si="4"/>
        <v>6.6212345679012312</v>
      </c>
      <c r="O23" s="25">
        <f t="shared" si="4"/>
        <v>7.5738888888888845</v>
      </c>
      <c r="P23" s="25">
        <f t="shared" si="4"/>
        <v>8.5265432098765395</v>
      </c>
      <c r="Q23" s="75" t="s">
        <v>168</v>
      </c>
    </row>
    <row r="24" spans="2:17" ht="15" customHeight="1" x14ac:dyDescent="0.2">
      <c r="B24" s="34" t="s">
        <v>0</v>
      </c>
      <c r="C24" s="33">
        <f>C18*C20</f>
        <v>7716.5</v>
      </c>
      <c r="F24" s="77">
        <v>0.05</v>
      </c>
      <c r="G24" s="25">
        <f t="shared" si="4"/>
        <v>-0.52367283950617305</v>
      </c>
      <c r="H24" s="25">
        <f t="shared" si="4"/>
        <v>-4.7345679012346126E-2</v>
      </c>
      <c r="I24" s="25">
        <f t="shared" si="4"/>
        <v>0.4289814814814808</v>
      </c>
      <c r="J24" s="25">
        <f t="shared" si="4"/>
        <v>0.90530864197530769</v>
      </c>
      <c r="K24" s="25">
        <f t="shared" si="4"/>
        <v>1.3816358024691346</v>
      </c>
      <c r="L24" s="25">
        <f t="shared" si="4"/>
        <v>1.8579629629629617</v>
      </c>
      <c r="M24" s="25">
        <f t="shared" si="4"/>
        <v>2.3342901234567885</v>
      </c>
      <c r="N24" s="25">
        <f t="shared" si="4"/>
        <v>2.8106172839506156</v>
      </c>
      <c r="O24" s="25">
        <f t="shared" si="4"/>
        <v>3.2869444444444422</v>
      </c>
      <c r="P24" s="25">
        <f t="shared" si="4"/>
        <v>3.7632716049382693</v>
      </c>
    </row>
    <row r="25" spans="2:17" x14ac:dyDescent="0.2">
      <c r="F25" s="25">
        <v>0.15</v>
      </c>
      <c r="G25" s="25">
        <f t="shared" si="4"/>
        <v>0.42898148148148191</v>
      </c>
      <c r="H25" s="25">
        <f t="shared" si="4"/>
        <v>1.8579629629629639</v>
      </c>
      <c r="I25" s="25">
        <f t="shared" si="4"/>
        <v>3.2869444444444458</v>
      </c>
      <c r="J25" s="25">
        <f t="shared" si="4"/>
        <v>4.7159259259259274</v>
      </c>
      <c r="K25" s="25">
        <f t="shared" si="4"/>
        <v>6.1449074074074099</v>
      </c>
      <c r="L25" s="25">
        <f t="shared" si="4"/>
        <v>7.5738888888888916</v>
      </c>
      <c r="M25" s="25">
        <f t="shared" si="4"/>
        <v>9.0028703703703741</v>
      </c>
      <c r="N25" s="25">
        <f t="shared" si="4"/>
        <v>10.431851851851855</v>
      </c>
      <c r="O25" s="25">
        <f t="shared" si="4"/>
        <v>11.860833333333337</v>
      </c>
      <c r="P25" s="25">
        <f t="shared" si="4"/>
        <v>13.28981481481482</v>
      </c>
    </row>
    <row r="26" spans="2:17" x14ac:dyDescent="0.2">
      <c r="B26" s="26" t="s">
        <v>1</v>
      </c>
      <c r="F26" s="25">
        <v>0.2</v>
      </c>
      <c r="G26" s="25">
        <f t="shared" si="4"/>
        <v>0.90530864197530769</v>
      </c>
      <c r="H26" s="25">
        <f t="shared" si="4"/>
        <v>2.8106172839506156</v>
      </c>
      <c r="I26" s="25">
        <f t="shared" si="4"/>
        <v>4.715925925925923</v>
      </c>
      <c r="J26" s="25">
        <f t="shared" si="4"/>
        <v>6.6212345679012312</v>
      </c>
      <c r="K26" s="25">
        <f t="shared" si="4"/>
        <v>8.5265432098765395</v>
      </c>
      <c r="L26" s="25">
        <f t="shared" si="4"/>
        <v>10.431851851851846</v>
      </c>
      <c r="M26" s="25">
        <f t="shared" si="4"/>
        <v>12.337160493827154</v>
      </c>
      <c r="N26" s="25">
        <f t="shared" si="4"/>
        <v>14.242469135802462</v>
      </c>
      <c r="O26" s="25">
        <f t="shared" si="4"/>
        <v>16.147777777777769</v>
      </c>
      <c r="P26" s="25">
        <f t="shared" si="4"/>
        <v>18.053086419753079</v>
      </c>
    </row>
    <row r="27" spans="2:17" x14ac:dyDescent="0.2">
      <c r="B27" s="34" t="s">
        <v>0</v>
      </c>
      <c r="C27" s="33">
        <f>C24+(C24*C21)</f>
        <v>8488.15</v>
      </c>
      <c r="F27" s="25">
        <v>0.25</v>
      </c>
      <c r="G27" s="25">
        <f t="shared" si="4"/>
        <v>1.3816358024691358</v>
      </c>
      <c r="H27" s="25">
        <f t="shared" si="4"/>
        <v>3.7632716049382715</v>
      </c>
      <c r="I27" s="25">
        <f t="shared" si="4"/>
        <v>6.1449074074074073</v>
      </c>
      <c r="J27" s="25">
        <f t="shared" si="4"/>
        <v>8.526543209876543</v>
      </c>
      <c r="K27" s="25">
        <f t="shared" si="4"/>
        <v>10.908179012345679</v>
      </c>
      <c r="L27" s="25">
        <f t="shared" si="4"/>
        <v>13.289814814814815</v>
      </c>
      <c r="M27" s="25">
        <f t="shared" si="4"/>
        <v>15.67145061728395</v>
      </c>
      <c r="N27" s="25">
        <f t="shared" si="4"/>
        <v>18.053086419753086</v>
      </c>
      <c r="O27" s="25">
        <f t="shared" si="4"/>
        <v>20.434722222222224</v>
      </c>
      <c r="P27" s="25">
        <f t="shared" si="4"/>
        <v>22.816358024691358</v>
      </c>
    </row>
    <row r="28" spans="2:17" ht="15" customHeight="1" x14ac:dyDescent="0.2">
      <c r="B28" s="34" t="s">
        <v>2</v>
      </c>
      <c r="C28" s="33">
        <f>C27-C24</f>
        <v>771.64999999999964</v>
      </c>
      <c r="F28" s="25">
        <v>0.3</v>
      </c>
      <c r="G28" s="25">
        <f t="shared" si="4"/>
        <v>1.8579629629629639</v>
      </c>
      <c r="H28" s="25">
        <f t="shared" si="4"/>
        <v>4.7159259259259274</v>
      </c>
      <c r="I28" s="25">
        <f t="shared" si="4"/>
        <v>7.5738888888888916</v>
      </c>
      <c r="J28" s="25">
        <f t="shared" si="4"/>
        <v>10.431851851851855</v>
      </c>
      <c r="K28" s="25">
        <f t="shared" si="4"/>
        <v>13.28981481481482</v>
      </c>
      <c r="L28" s="25">
        <f t="shared" si="4"/>
        <v>16.147777777777783</v>
      </c>
      <c r="M28" s="25">
        <f t="shared" si="4"/>
        <v>19.005740740740748</v>
      </c>
      <c r="N28" s="25">
        <f t="shared" si="4"/>
        <v>21.86370370370371</v>
      </c>
      <c r="O28" s="25">
        <f t="shared" si="4"/>
        <v>24.721666666666675</v>
      </c>
      <c r="P28" s="25">
        <f t="shared" si="4"/>
        <v>27.57962962962964</v>
      </c>
    </row>
    <row r="30" spans="2:17" x14ac:dyDescent="0.2">
      <c r="B30" s="2" t="s">
        <v>12</v>
      </c>
    </row>
    <row r="31" spans="2:17" x14ac:dyDescent="0.2">
      <c r="B31" s="10" t="s">
        <v>13</v>
      </c>
      <c r="C31" s="35">
        <f>C16*C12</f>
        <v>2184781.5</v>
      </c>
      <c r="D31" s="6" t="s">
        <v>14</v>
      </c>
    </row>
    <row r="35" spans="1:1103" ht="21" x14ac:dyDescent="0.25">
      <c r="A35" s="42" t="s">
        <v>146</v>
      </c>
    </row>
    <row r="37" spans="1:1103" x14ac:dyDescent="0.2">
      <c r="B37" s="6"/>
      <c r="C37" s="2" t="s">
        <v>57</v>
      </c>
      <c r="D37" s="46" t="s">
        <v>41</v>
      </c>
    </row>
    <row r="38" spans="1:1103" x14ac:dyDescent="0.2">
      <c r="B38" s="1" t="s">
        <v>145</v>
      </c>
      <c r="C38" s="72">
        <f>D38/C12</f>
        <v>2748.7883843619402</v>
      </c>
      <c r="D38" s="72">
        <f>SUM(C53:V53)</f>
        <v>12369.547729628732</v>
      </c>
    </row>
    <row r="39" spans="1:1103" x14ac:dyDescent="0.2">
      <c r="B39" s="1" t="s">
        <v>147</v>
      </c>
      <c r="C39" s="72">
        <f>D39/C12</f>
        <v>7706.1737252196599</v>
      </c>
      <c r="D39" s="72">
        <f>SUM(C53:ALO53)</f>
        <v>34677.78176348847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34" t="s">
        <v>38</v>
      </c>
      <c r="C41" s="44">
        <f>'Master Sheet'!AG19</f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34" t="s">
        <v>39</v>
      </c>
      <c r="C42" s="44">
        <f>'Master Sheet'!AG$23</f>
        <v>0.8</v>
      </c>
      <c r="D42" s="6" t="s">
        <v>73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34" t="s">
        <v>40</v>
      </c>
      <c r="C43" s="45">
        <f>'Master Sheet'!AG$24</f>
        <v>2.2520000000000001E-3</v>
      </c>
      <c r="D43" s="17" t="s">
        <v>199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771.64999999999964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5" t="s">
        <v>155</v>
      </c>
      <c r="D48" s="40">
        <f>D45*D46</f>
        <v>617.31999999999971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6" t="s">
        <v>155</v>
      </c>
      <c r="D49" s="71">
        <f>CX52</f>
        <v>617.28551397073159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5">C51+1</f>
        <v>2</v>
      </c>
      <c r="E51" s="7">
        <f t="shared" si="5"/>
        <v>3</v>
      </c>
      <c r="F51" s="7">
        <f t="shared" si="5"/>
        <v>4</v>
      </c>
      <c r="G51" s="7">
        <f t="shared" si="5"/>
        <v>5</v>
      </c>
      <c r="H51" s="7">
        <f t="shared" si="5"/>
        <v>6</v>
      </c>
      <c r="I51" s="7">
        <f t="shared" si="5"/>
        <v>7</v>
      </c>
      <c r="J51" s="7">
        <f t="shared" si="5"/>
        <v>8</v>
      </c>
      <c r="K51" s="7">
        <f t="shared" si="5"/>
        <v>9</v>
      </c>
      <c r="L51" s="7">
        <f t="shared" si="5"/>
        <v>10</v>
      </c>
      <c r="M51" s="7">
        <f t="shared" si="5"/>
        <v>11</v>
      </c>
      <c r="N51" s="7">
        <f t="shared" si="5"/>
        <v>12</v>
      </c>
      <c r="O51" s="7">
        <f t="shared" si="5"/>
        <v>13</v>
      </c>
      <c r="P51" s="7">
        <f t="shared" si="5"/>
        <v>14</v>
      </c>
      <c r="Q51" s="7">
        <f t="shared" si="5"/>
        <v>15</v>
      </c>
      <c r="R51" s="7">
        <f t="shared" si="5"/>
        <v>16</v>
      </c>
      <c r="S51" s="7">
        <f t="shared" si="5"/>
        <v>17</v>
      </c>
      <c r="T51" s="7">
        <f t="shared" si="5"/>
        <v>18</v>
      </c>
      <c r="U51" s="7">
        <f t="shared" si="5"/>
        <v>19</v>
      </c>
      <c r="V51" s="7">
        <f t="shared" si="5"/>
        <v>20</v>
      </c>
      <c r="W51" s="7">
        <f t="shared" si="5"/>
        <v>21</v>
      </c>
      <c r="X51" s="7">
        <f t="shared" si="5"/>
        <v>22</v>
      </c>
      <c r="Y51" s="7">
        <f t="shared" si="5"/>
        <v>23</v>
      </c>
      <c r="Z51" s="7">
        <f t="shared" si="5"/>
        <v>24</v>
      </c>
      <c r="AA51" s="7">
        <f t="shared" si="5"/>
        <v>25</v>
      </c>
      <c r="AB51" s="7">
        <f t="shared" si="5"/>
        <v>26</v>
      </c>
      <c r="AC51" s="7">
        <f t="shared" si="5"/>
        <v>27</v>
      </c>
      <c r="AD51" s="7">
        <f t="shared" si="5"/>
        <v>28</v>
      </c>
      <c r="AE51" s="7">
        <f t="shared" si="5"/>
        <v>29</v>
      </c>
      <c r="AF51" s="7">
        <f t="shared" si="5"/>
        <v>30</v>
      </c>
      <c r="AG51" s="7">
        <f t="shared" si="5"/>
        <v>31</v>
      </c>
      <c r="AH51" s="7">
        <f t="shared" si="5"/>
        <v>32</v>
      </c>
      <c r="AI51" s="7">
        <f t="shared" si="5"/>
        <v>33</v>
      </c>
      <c r="AJ51" s="7">
        <f t="shared" si="5"/>
        <v>34</v>
      </c>
      <c r="AK51" s="7">
        <f t="shared" si="5"/>
        <v>35</v>
      </c>
      <c r="AL51" s="7">
        <f t="shared" si="5"/>
        <v>36</v>
      </c>
      <c r="AM51" s="7">
        <f t="shared" si="5"/>
        <v>37</v>
      </c>
      <c r="AN51" s="7">
        <f t="shared" si="5"/>
        <v>38</v>
      </c>
      <c r="AO51" s="7">
        <f t="shared" si="5"/>
        <v>39</v>
      </c>
      <c r="AP51" s="7">
        <f t="shared" si="5"/>
        <v>40</v>
      </c>
      <c r="AQ51" s="7">
        <f t="shared" si="5"/>
        <v>41</v>
      </c>
      <c r="AR51" s="7">
        <f t="shared" si="5"/>
        <v>42</v>
      </c>
      <c r="AS51" s="7">
        <f t="shared" si="5"/>
        <v>43</v>
      </c>
      <c r="AT51" s="7">
        <f t="shared" si="5"/>
        <v>44</v>
      </c>
      <c r="AU51" s="7">
        <f t="shared" si="5"/>
        <v>45</v>
      </c>
      <c r="AV51" s="7">
        <f t="shared" si="5"/>
        <v>46</v>
      </c>
      <c r="AW51" s="7">
        <f t="shared" si="5"/>
        <v>47</v>
      </c>
      <c r="AX51" s="7">
        <f t="shared" si="5"/>
        <v>48</v>
      </c>
      <c r="AY51" s="7">
        <f t="shared" si="5"/>
        <v>49</v>
      </c>
      <c r="AZ51" s="7">
        <f t="shared" si="5"/>
        <v>50</v>
      </c>
      <c r="BA51" s="7">
        <f t="shared" si="5"/>
        <v>51</v>
      </c>
      <c r="BB51" s="7">
        <f t="shared" si="5"/>
        <v>52</v>
      </c>
      <c r="BC51" s="7">
        <f t="shared" si="5"/>
        <v>53</v>
      </c>
      <c r="BD51" s="7">
        <f t="shared" si="5"/>
        <v>54</v>
      </c>
      <c r="BE51" s="7">
        <f t="shared" si="5"/>
        <v>55</v>
      </c>
      <c r="BF51" s="7">
        <f t="shared" si="5"/>
        <v>56</v>
      </c>
      <c r="BG51" s="7">
        <f t="shared" si="5"/>
        <v>57</v>
      </c>
      <c r="BH51" s="7">
        <f t="shared" si="5"/>
        <v>58</v>
      </c>
      <c r="BI51" s="7">
        <f t="shared" si="5"/>
        <v>59</v>
      </c>
      <c r="BJ51" s="7">
        <f t="shared" si="5"/>
        <v>60</v>
      </c>
      <c r="BK51" s="7">
        <f t="shared" si="5"/>
        <v>61</v>
      </c>
      <c r="BL51" s="7">
        <f t="shared" si="5"/>
        <v>62</v>
      </c>
      <c r="BM51" s="7">
        <f t="shared" si="5"/>
        <v>63</v>
      </c>
      <c r="BN51" s="7">
        <f t="shared" si="5"/>
        <v>64</v>
      </c>
      <c r="BO51" s="7">
        <f t="shared" si="5"/>
        <v>65</v>
      </c>
      <c r="BP51" s="7">
        <f t="shared" ref="BP51:EA51" si="6">BO51+1</f>
        <v>66</v>
      </c>
      <c r="BQ51" s="7">
        <f t="shared" si="6"/>
        <v>67</v>
      </c>
      <c r="BR51" s="7">
        <f t="shared" si="6"/>
        <v>68</v>
      </c>
      <c r="BS51" s="7">
        <f t="shared" si="6"/>
        <v>69</v>
      </c>
      <c r="BT51" s="7">
        <f t="shared" si="6"/>
        <v>70</v>
      </c>
      <c r="BU51" s="7">
        <f t="shared" si="6"/>
        <v>71</v>
      </c>
      <c r="BV51" s="7">
        <f t="shared" si="6"/>
        <v>72</v>
      </c>
      <c r="BW51" s="7">
        <f t="shared" si="6"/>
        <v>73</v>
      </c>
      <c r="BX51" s="7">
        <f t="shared" si="6"/>
        <v>74</v>
      </c>
      <c r="BY51" s="7">
        <f t="shared" si="6"/>
        <v>75</v>
      </c>
      <c r="BZ51" s="7">
        <f t="shared" si="6"/>
        <v>76</v>
      </c>
      <c r="CA51" s="7">
        <f t="shared" si="6"/>
        <v>77</v>
      </c>
      <c r="CB51" s="7">
        <f t="shared" si="6"/>
        <v>78</v>
      </c>
      <c r="CC51" s="7">
        <f t="shared" si="6"/>
        <v>79</v>
      </c>
      <c r="CD51" s="7">
        <f t="shared" si="6"/>
        <v>80</v>
      </c>
      <c r="CE51" s="7">
        <f t="shared" si="6"/>
        <v>81</v>
      </c>
      <c r="CF51" s="7">
        <f t="shared" si="6"/>
        <v>82</v>
      </c>
      <c r="CG51" s="7">
        <f t="shared" si="6"/>
        <v>83</v>
      </c>
      <c r="CH51" s="7">
        <f t="shared" si="6"/>
        <v>84</v>
      </c>
      <c r="CI51" s="7">
        <f t="shared" si="6"/>
        <v>85</v>
      </c>
      <c r="CJ51" s="7">
        <f t="shared" si="6"/>
        <v>86</v>
      </c>
      <c r="CK51" s="7">
        <f t="shared" si="6"/>
        <v>87</v>
      </c>
      <c r="CL51" s="7">
        <f t="shared" si="6"/>
        <v>88</v>
      </c>
      <c r="CM51" s="7">
        <f t="shared" si="6"/>
        <v>89</v>
      </c>
      <c r="CN51" s="7">
        <f t="shared" si="6"/>
        <v>90</v>
      </c>
      <c r="CO51" s="7">
        <f t="shared" si="6"/>
        <v>91</v>
      </c>
      <c r="CP51" s="7">
        <f t="shared" si="6"/>
        <v>92</v>
      </c>
      <c r="CQ51" s="7">
        <f t="shared" si="6"/>
        <v>93</v>
      </c>
      <c r="CR51" s="7">
        <f t="shared" si="6"/>
        <v>94</v>
      </c>
      <c r="CS51" s="7">
        <f t="shared" si="6"/>
        <v>95</v>
      </c>
      <c r="CT51" s="7">
        <f t="shared" si="6"/>
        <v>96</v>
      </c>
      <c r="CU51" s="7">
        <f t="shared" si="6"/>
        <v>97</v>
      </c>
      <c r="CV51" s="7">
        <f t="shared" si="6"/>
        <v>98</v>
      </c>
      <c r="CW51" s="7">
        <f t="shared" si="6"/>
        <v>99</v>
      </c>
      <c r="CX51" s="7">
        <f t="shared" si="6"/>
        <v>100</v>
      </c>
      <c r="CY51" s="7">
        <f t="shared" si="6"/>
        <v>101</v>
      </c>
      <c r="CZ51" s="7">
        <f t="shared" si="6"/>
        <v>102</v>
      </c>
      <c r="DA51" s="7">
        <f t="shared" si="6"/>
        <v>103</v>
      </c>
      <c r="DB51" s="7">
        <f t="shared" si="6"/>
        <v>104</v>
      </c>
      <c r="DC51" s="7">
        <f t="shared" si="6"/>
        <v>105</v>
      </c>
      <c r="DD51" s="7">
        <f t="shared" si="6"/>
        <v>106</v>
      </c>
      <c r="DE51" s="7">
        <f t="shared" si="6"/>
        <v>107</v>
      </c>
      <c r="DF51" s="7">
        <f t="shared" si="6"/>
        <v>108</v>
      </c>
      <c r="DG51" s="7">
        <f t="shared" si="6"/>
        <v>109</v>
      </c>
      <c r="DH51" s="7">
        <f t="shared" si="6"/>
        <v>110</v>
      </c>
      <c r="DI51" s="7">
        <f t="shared" si="6"/>
        <v>111</v>
      </c>
      <c r="DJ51" s="7">
        <f t="shared" si="6"/>
        <v>112</v>
      </c>
      <c r="DK51" s="7">
        <f t="shared" si="6"/>
        <v>113</v>
      </c>
      <c r="DL51" s="7">
        <f t="shared" si="6"/>
        <v>114</v>
      </c>
      <c r="DM51" s="7">
        <f t="shared" si="6"/>
        <v>115</v>
      </c>
      <c r="DN51" s="7">
        <f t="shared" si="6"/>
        <v>116</v>
      </c>
      <c r="DO51" s="7">
        <f t="shared" si="6"/>
        <v>117</v>
      </c>
      <c r="DP51" s="7">
        <f t="shared" si="6"/>
        <v>118</v>
      </c>
      <c r="DQ51" s="7">
        <f t="shared" si="6"/>
        <v>119</v>
      </c>
      <c r="DR51" s="7">
        <f t="shared" si="6"/>
        <v>120</v>
      </c>
      <c r="DS51" s="7">
        <f t="shared" si="6"/>
        <v>121</v>
      </c>
      <c r="DT51" s="7">
        <f t="shared" si="6"/>
        <v>122</v>
      </c>
      <c r="DU51" s="7">
        <f t="shared" si="6"/>
        <v>123</v>
      </c>
      <c r="DV51" s="7">
        <f t="shared" si="6"/>
        <v>124</v>
      </c>
      <c r="DW51" s="7">
        <f t="shared" si="6"/>
        <v>125</v>
      </c>
      <c r="DX51" s="7">
        <f t="shared" si="6"/>
        <v>126</v>
      </c>
      <c r="DY51" s="7">
        <f t="shared" si="6"/>
        <v>127</v>
      </c>
      <c r="DZ51" s="7">
        <f t="shared" si="6"/>
        <v>128</v>
      </c>
      <c r="EA51" s="7">
        <f t="shared" si="6"/>
        <v>129</v>
      </c>
      <c r="EB51" s="7">
        <f t="shared" ref="EB51:GM51" si="7">EA51+1</f>
        <v>130</v>
      </c>
      <c r="EC51" s="7">
        <f t="shared" si="7"/>
        <v>131</v>
      </c>
      <c r="ED51" s="7">
        <f t="shared" si="7"/>
        <v>132</v>
      </c>
      <c r="EE51" s="7">
        <f t="shared" si="7"/>
        <v>133</v>
      </c>
      <c r="EF51" s="7">
        <f t="shared" si="7"/>
        <v>134</v>
      </c>
      <c r="EG51" s="7">
        <f t="shared" si="7"/>
        <v>135</v>
      </c>
      <c r="EH51" s="7">
        <f t="shared" si="7"/>
        <v>136</v>
      </c>
      <c r="EI51" s="7">
        <f t="shared" si="7"/>
        <v>137</v>
      </c>
      <c r="EJ51" s="7">
        <f t="shared" si="7"/>
        <v>138</v>
      </c>
      <c r="EK51" s="7">
        <f t="shared" si="7"/>
        <v>139</v>
      </c>
      <c r="EL51" s="7">
        <f t="shared" si="7"/>
        <v>140</v>
      </c>
      <c r="EM51" s="7">
        <f t="shared" si="7"/>
        <v>141</v>
      </c>
      <c r="EN51" s="7">
        <f t="shared" si="7"/>
        <v>142</v>
      </c>
      <c r="EO51" s="7">
        <f t="shared" si="7"/>
        <v>143</v>
      </c>
      <c r="EP51" s="7">
        <f t="shared" si="7"/>
        <v>144</v>
      </c>
      <c r="EQ51" s="7">
        <f t="shared" si="7"/>
        <v>145</v>
      </c>
      <c r="ER51" s="7">
        <f t="shared" si="7"/>
        <v>146</v>
      </c>
      <c r="ES51" s="7">
        <f t="shared" si="7"/>
        <v>147</v>
      </c>
      <c r="ET51" s="7">
        <f t="shared" si="7"/>
        <v>148</v>
      </c>
      <c r="EU51" s="7">
        <f t="shared" si="7"/>
        <v>149</v>
      </c>
      <c r="EV51" s="7">
        <f t="shared" si="7"/>
        <v>150</v>
      </c>
      <c r="EW51" s="7">
        <f t="shared" si="7"/>
        <v>151</v>
      </c>
      <c r="EX51" s="7">
        <f t="shared" si="7"/>
        <v>152</v>
      </c>
      <c r="EY51" s="7">
        <f t="shared" si="7"/>
        <v>153</v>
      </c>
      <c r="EZ51" s="7">
        <f t="shared" si="7"/>
        <v>154</v>
      </c>
      <c r="FA51" s="7">
        <f t="shared" si="7"/>
        <v>155</v>
      </c>
      <c r="FB51" s="7">
        <f t="shared" si="7"/>
        <v>156</v>
      </c>
      <c r="FC51" s="7">
        <f t="shared" si="7"/>
        <v>157</v>
      </c>
      <c r="FD51" s="7">
        <f t="shared" si="7"/>
        <v>158</v>
      </c>
      <c r="FE51" s="7">
        <f t="shared" si="7"/>
        <v>159</v>
      </c>
      <c r="FF51" s="7">
        <f t="shared" si="7"/>
        <v>160</v>
      </c>
      <c r="FG51" s="7">
        <f t="shared" si="7"/>
        <v>161</v>
      </c>
      <c r="FH51" s="7">
        <f t="shared" si="7"/>
        <v>162</v>
      </c>
      <c r="FI51" s="7">
        <f t="shared" si="7"/>
        <v>163</v>
      </c>
      <c r="FJ51" s="7">
        <f t="shared" si="7"/>
        <v>164</v>
      </c>
      <c r="FK51" s="7">
        <f t="shared" si="7"/>
        <v>165</v>
      </c>
      <c r="FL51" s="7">
        <f t="shared" si="7"/>
        <v>166</v>
      </c>
      <c r="FM51" s="7">
        <f t="shared" si="7"/>
        <v>167</v>
      </c>
      <c r="FN51" s="7">
        <f t="shared" si="7"/>
        <v>168</v>
      </c>
      <c r="FO51" s="7">
        <f t="shared" si="7"/>
        <v>169</v>
      </c>
      <c r="FP51" s="7">
        <f t="shared" si="7"/>
        <v>170</v>
      </c>
      <c r="FQ51" s="7">
        <f t="shared" si="7"/>
        <v>171</v>
      </c>
      <c r="FR51" s="7">
        <f t="shared" si="7"/>
        <v>172</v>
      </c>
      <c r="FS51" s="7">
        <f t="shared" si="7"/>
        <v>173</v>
      </c>
      <c r="FT51" s="7">
        <f t="shared" si="7"/>
        <v>174</v>
      </c>
      <c r="FU51" s="7">
        <f t="shared" si="7"/>
        <v>175</v>
      </c>
      <c r="FV51" s="7">
        <f t="shared" si="7"/>
        <v>176</v>
      </c>
      <c r="FW51" s="7">
        <f t="shared" si="7"/>
        <v>177</v>
      </c>
      <c r="FX51" s="7">
        <f t="shared" si="7"/>
        <v>178</v>
      </c>
      <c r="FY51" s="7">
        <f t="shared" si="7"/>
        <v>179</v>
      </c>
      <c r="FZ51" s="7">
        <f t="shared" si="7"/>
        <v>180</v>
      </c>
      <c r="GA51" s="7">
        <f t="shared" si="7"/>
        <v>181</v>
      </c>
      <c r="GB51" s="7">
        <f t="shared" si="7"/>
        <v>182</v>
      </c>
      <c r="GC51" s="7">
        <f t="shared" si="7"/>
        <v>183</v>
      </c>
      <c r="GD51" s="7">
        <f t="shared" si="7"/>
        <v>184</v>
      </c>
      <c r="GE51" s="7">
        <f t="shared" si="7"/>
        <v>185</v>
      </c>
      <c r="GF51" s="7">
        <f t="shared" si="7"/>
        <v>186</v>
      </c>
      <c r="GG51" s="7">
        <f t="shared" si="7"/>
        <v>187</v>
      </c>
      <c r="GH51" s="7">
        <f t="shared" si="7"/>
        <v>188</v>
      </c>
      <c r="GI51" s="7">
        <f t="shared" si="7"/>
        <v>189</v>
      </c>
      <c r="GJ51" s="7">
        <f t="shared" si="7"/>
        <v>190</v>
      </c>
      <c r="GK51" s="7">
        <f t="shared" si="7"/>
        <v>191</v>
      </c>
      <c r="GL51" s="7">
        <f t="shared" si="7"/>
        <v>192</v>
      </c>
      <c r="GM51" s="7">
        <f t="shared" si="7"/>
        <v>193</v>
      </c>
      <c r="GN51" s="7">
        <f t="shared" ref="GN51:IY51" si="8">GM51+1</f>
        <v>194</v>
      </c>
      <c r="GO51" s="7">
        <f t="shared" si="8"/>
        <v>195</v>
      </c>
      <c r="GP51" s="7">
        <f t="shared" si="8"/>
        <v>196</v>
      </c>
      <c r="GQ51" s="7">
        <f t="shared" si="8"/>
        <v>197</v>
      </c>
      <c r="GR51" s="7">
        <f t="shared" si="8"/>
        <v>198</v>
      </c>
      <c r="GS51" s="7">
        <f t="shared" si="8"/>
        <v>199</v>
      </c>
      <c r="GT51" s="7">
        <f t="shared" si="8"/>
        <v>200</v>
      </c>
      <c r="GU51" s="7">
        <f t="shared" si="8"/>
        <v>201</v>
      </c>
      <c r="GV51" s="7">
        <f t="shared" si="8"/>
        <v>202</v>
      </c>
      <c r="GW51" s="7">
        <f t="shared" si="8"/>
        <v>203</v>
      </c>
      <c r="GX51" s="7">
        <f t="shared" si="8"/>
        <v>204</v>
      </c>
      <c r="GY51" s="7">
        <f t="shared" si="8"/>
        <v>205</v>
      </c>
      <c r="GZ51" s="7">
        <f t="shared" si="8"/>
        <v>206</v>
      </c>
      <c r="HA51" s="7">
        <f t="shared" si="8"/>
        <v>207</v>
      </c>
      <c r="HB51" s="7">
        <f t="shared" si="8"/>
        <v>208</v>
      </c>
      <c r="HC51" s="7">
        <f t="shared" si="8"/>
        <v>209</v>
      </c>
      <c r="HD51" s="7">
        <f t="shared" si="8"/>
        <v>210</v>
      </c>
      <c r="HE51" s="7">
        <f t="shared" si="8"/>
        <v>211</v>
      </c>
      <c r="HF51" s="7">
        <f t="shared" si="8"/>
        <v>212</v>
      </c>
      <c r="HG51" s="7">
        <f t="shared" si="8"/>
        <v>213</v>
      </c>
      <c r="HH51" s="7">
        <f t="shared" si="8"/>
        <v>214</v>
      </c>
      <c r="HI51" s="7">
        <f t="shared" si="8"/>
        <v>215</v>
      </c>
      <c r="HJ51" s="7">
        <f t="shared" si="8"/>
        <v>216</v>
      </c>
      <c r="HK51" s="7">
        <f t="shared" si="8"/>
        <v>217</v>
      </c>
      <c r="HL51" s="7">
        <f t="shared" si="8"/>
        <v>218</v>
      </c>
      <c r="HM51" s="7">
        <f t="shared" si="8"/>
        <v>219</v>
      </c>
      <c r="HN51" s="7">
        <f t="shared" si="8"/>
        <v>220</v>
      </c>
      <c r="HO51" s="7">
        <f t="shared" si="8"/>
        <v>221</v>
      </c>
      <c r="HP51" s="7">
        <f t="shared" si="8"/>
        <v>222</v>
      </c>
      <c r="HQ51" s="7">
        <f t="shared" si="8"/>
        <v>223</v>
      </c>
      <c r="HR51" s="7">
        <f t="shared" si="8"/>
        <v>224</v>
      </c>
      <c r="HS51" s="7">
        <f t="shared" si="8"/>
        <v>225</v>
      </c>
      <c r="HT51" s="7">
        <f t="shared" si="8"/>
        <v>226</v>
      </c>
      <c r="HU51" s="7">
        <f t="shared" si="8"/>
        <v>227</v>
      </c>
      <c r="HV51" s="7">
        <f t="shared" si="8"/>
        <v>228</v>
      </c>
      <c r="HW51" s="7">
        <f t="shared" si="8"/>
        <v>229</v>
      </c>
      <c r="HX51" s="7">
        <f t="shared" si="8"/>
        <v>230</v>
      </c>
      <c r="HY51" s="7">
        <f t="shared" si="8"/>
        <v>231</v>
      </c>
      <c r="HZ51" s="7">
        <f t="shared" si="8"/>
        <v>232</v>
      </c>
      <c r="IA51" s="7">
        <f t="shared" si="8"/>
        <v>233</v>
      </c>
      <c r="IB51" s="7">
        <f t="shared" si="8"/>
        <v>234</v>
      </c>
      <c r="IC51" s="7">
        <f t="shared" si="8"/>
        <v>235</v>
      </c>
      <c r="ID51" s="7">
        <f t="shared" si="8"/>
        <v>236</v>
      </c>
      <c r="IE51" s="7">
        <f t="shared" si="8"/>
        <v>237</v>
      </c>
      <c r="IF51" s="7">
        <f t="shared" si="8"/>
        <v>238</v>
      </c>
      <c r="IG51" s="7">
        <f t="shared" si="8"/>
        <v>239</v>
      </c>
      <c r="IH51" s="7">
        <f t="shared" si="8"/>
        <v>240</v>
      </c>
      <c r="II51" s="7">
        <f t="shared" si="8"/>
        <v>241</v>
      </c>
      <c r="IJ51" s="7">
        <f t="shared" si="8"/>
        <v>242</v>
      </c>
      <c r="IK51" s="7">
        <f t="shared" si="8"/>
        <v>243</v>
      </c>
      <c r="IL51" s="7">
        <f t="shared" si="8"/>
        <v>244</v>
      </c>
      <c r="IM51" s="7">
        <f t="shared" si="8"/>
        <v>245</v>
      </c>
      <c r="IN51" s="7">
        <f t="shared" si="8"/>
        <v>246</v>
      </c>
      <c r="IO51" s="7">
        <f t="shared" si="8"/>
        <v>247</v>
      </c>
      <c r="IP51" s="7">
        <f t="shared" si="8"/>
        <v>248</v>
      </c>
      <c r="IQ51" s="7">
        <f t="shared" si="8"/>
        <v>249</v>
      </c>
      <c r="IR51" s="7">
        <f t="shared" si="8"/>
        <v>250</v>
      </c>
      <c r="IS51" s="7">
        <f t="shared" si="8"/>
        <v>251</v>
      </c>
      <c r="IT51" s="7">
        <f t="shared" si="8"/>
        <v>252</v>
      </c>
      <c r="IU51" s="7">
        <f t="shared" si="8"/>
        <v>253</v>
      </c>
      <c r="IV51" s="7">
        <f t="shared" si="8"/>
        <v>254</v>
      </c>
      <c r="IW51" s="7">
        <f t="shared" si="8"/>
        <v>255</v>
      </c>
      <c r="IX51" s="7">
        <f t="shared" si="8"/>
        <v>256</v>
      </c>
      <c r="IY51" s="7">
        <f t="shared" si="8"/>
        <v>257</v>
      </c>
      <c r="IZ51" s="7">
        <f t="shared" ref="IZ51:LK51" si="9">IY51+1</f>
        <v>258</v>
      </c>
      <c r="JA51" s="7">
        <f t="shared" si="9"/>
        <v>259</v>
      </c>
      <c r="JB51" s="7">
        <f t="shared" si="9"/>
        <v>260</v>
      </c>
      <c r="JC51" s="7">
        <f t="shared" si="9"/>
        <v>261</v>
      </c>
      <c r="JD51" s="7">
        <f t="shared" si="9"/>
        <v>262</v>
      </c>
      <c r="JE51" s="7">
        <f t="shared" si="9"/>
        <v>263</v>
      </c>
      <c r="JF51" s="7">
        <f t="shared" si="9"/>
        <v>264</v>
      </c>
      <c r="JG51" s="7">
        <f t="shared" si="9"/>
        <v>265</v>
      </c>
      <c r="JH51" s="7">
        <f t="shared" si="9"/>
        <v>266</v>
      </c>
      <c r="JI51" s="7">
        <f t="shared" si="9"/>
        <v>267</v>
      </c>
      <c r="JJ51" s="7">
        <f t="shared" si="9"/>
        <v>268</v>
      </c>
      <c r="JK51" s="7">
        <f t="shared" si="9"/>
        <v>269</v>
      </c>
      <c r="JL51" s="7">
        <f t="shared" si="9"/>
        <v>270</v>
      </c>
      <c r="JM51" s="7">
        <f t="shared" si="9"/>
        <v>271</v>
      </c>
      <c r="JN51" s="7">
        <f t="shared" si="9"/>
        <v>272</v>
      </c>
      <c r="JO51" s="7">
        <f t="shared" si="9"/>
        <v>273</v>
      </c>
      <c r="JP51" s="7">
        <f t="shared" si="9"/>
        <v>274</v>
      </c>
      <c r="JQ51" s="7">
        <f t="shared" si="9"/>
        <v>275</v>
      </c>
      <c r="JR51" s="7">
        <f t="shared" si="9"/>
        <v>276</v>
      </c>
      <c r="JS51" s="7">
        <f t="shared" si="9"/>
        <v>277</v>
      </c>
      <c r="JT51" s="7">
        <f t="shared" si="9"/>
        <v>278</v>
      </c>
      <c r="JU51" s="7">
        <f t="shared" si="9"/>
        <v>279</v>
      </c>
      <c r="JV51" s="7">
        <f t="shared" si="9"/>
        <v>280</v>
      </c>
      <c r="JW51" s="7">
        <f t="shared" si="9"/>
        <v>281</v>
      </c>
      <c r="JX51" s="7">
        <f t="shared" si="9"/>
        <v>282</v>
      </c>
      <c r="JY51" s="7">
        <f t="shared" si="9"/>
        <v>283</v>
      </c>
      <c r="JZ51" s="7">
        <f t="shared" si="9"/>
        <v>284</v>
      </c>
      <c r="KA51" s="7">
        <f t="shared" si="9"/>
        <v>285</v>
      </c>
      <c r="KB51" s="7">
        <f t="shared" si="9"/>
        <v>286</v>
      </c>
      <c r="KC51" s="7">
        <f t="shared" si="9"/>
        <v>287</v>
      </c>
      <c r="KD51" s="7">
        <f t="shared" si="9"/>
        <v>288</v>
      </c>
      <c r="KE51" s="7">
        <f t="shared" si="9"/>
        <v>289</v>
      </c>
      <c r="KF51" s="7">
        <f t="shared" si="9"/>
        <v>290</v>
      </c>
      <c r="KG51" s="7">
        <f t="shared" si="9"/>
        <v>291</v>
      </c>
      <c r="KH51" s="7">
        <f t="shared" si="9"/>
        <v>292</v>
      </c>
      <c r="KI51" s="7">
        <f t="shared" si="9"/>
        <v>293</v>
      </c>
      <c r="KJ51" s="7">
        <f t="shared" si="9"/>
        <v>294</v>
      </c>
      <c r="KK51" s="7">
        <f t="shared" si="9"/>
        <v>295</v>
      </c>
      <c r="KL51" s="7">
        <f t="shared" si="9"/>
        <v>296</v>
      </c>
      <c r="KM51" s="7">
        <f t="shared" si="9"/>
        <v>297</v>
      </c>
      <c r="KN51" s="7">
        <f t="shared" si="9"/>
        <v>298</v>
      </c>
      <c r="KO51" s="7">
        <f t="shared" si="9"/>
        <v>299</v>
      </c>
      <c r="KP51" s="7">
        <f t="shared" si="9"/>
        <v>300</v>
      </c>
      <c r="KQ51" s="7">
        <f t="shared" si="9"/>
        <v>301</v>
      </c>
      <c r="KR51" s="7">
        <f t="shared" si="9"/>
        <v>302</v>
      </c>
      <c r="KS51" s="7">
        <f t="shared" si="9"/>
        <v>303</v>
      </c>
      <c r="KT51" s="7">
        <f t="shared" si="9"/>
        <v>304</v>
      </c>
      <c r="KU51" s="7">
        <f t="shared" si="9"/>
        <v>305</v>
      </c>
      <c r="KV51" s="7">
        <f t="shared" si="9"/>
        <v>306</v>
      </c>
      <c r="KW51" s="7">
        <f t="shared" si="9"/>
        <v>307</v>
      </c>
      <c r="KX51" s="7">
        <f t="shared" si="9"/>
        <v>308</v>
      </c>
      <c r="KY51" s="7">
        <f t="shared" si="9"/>
        <v>309</v>
      </c>
      <c r="KZ51" s="7">
        <f t="shared" si="9"/>
        <v>310</v>
      </c>
      <c r="LA51" s="7">
        <f t="shared" si="9"/>
        <v>311</v>
      </c>
      <c r="LB51" s="7">
        <f t="shared" si="9"/>
        <v>312</v>
      </c>
      <c r="LC51" s="7">
        <f t="shared" si="9"/>
        <v>313</v>
      </c>
      <c r="LD51" s="7">
        <f t="shared" si="9"/>
        <v>314</v>
      </c>
      <c r="LE51" s="7">
        <f t="shared" si="9"/>
        <v>315</v>
      </c>
      <c r="LF51" s="7">
        <f t="shared" si="9"/>
        <v>316</v>
      </c>
      <c r="LG51" s="7">
        <f t="shared" si="9"/>
        <v>317</v>
      </c>
      <c r="LH51" s="7">
        <f t="shared" si="9"/>
        <v>318</v>
      </c>
      <c r="LI51" s="7">
        <f t="shared" si="9"/>
        <v>319</v>
      </c>
      <c r="LJ51" s="7">
        <f t="shared" si="9"/>
        <v>320</v>
      </c>
      <c r="LK51" s="7">
        <f t="shared" si="9"/>
        <v>321</v>
      </c>
      <c r="LL51" s="7">
        <f t="shared" ref="LL51:NW51" si="10">LK51+1</f>
        <v>322</v>
      </c>
      <c r="LM51" s="7">
        <f t="shared" si="10"/>
        <v>323</v>
      </c>
      <c r="LN51" s="7">
        <f t="shared" si="10"/>
        <v>324</v>
      </c>
      <c r="LO51" s="7">
        <f t="shared" si="10"/>
        <v>325</v>
      </c>
      <c r="LP51" s="7">
        <f t="shared" si="10"/>
        <v>326</v>
      </c>
      <c r="LQ51" s="7">
        <f t="shared" si="10"/>
        <v>327</v>
      </c>
      <c r="LR51" s="7">
        <f t="shared" si="10"/>
        <v>328</v>
      </c>
      <c r="LS51" s="7">
        <f t="shared" si="10"/>
        <v>329</v>
      </c>
      <c r="LT51" s="7">
        <f t="shared" si="10"/>
        <v>330</v>
      </c>
      <c r="LU51" s="7">
        <f t="shared" si="10"/>
        <v>331</v>
      </c>
      <c r="LV51" s="7">
        <f t="shared" si="10"/>
        <v>332</v>
      </c>
      <c r="LW51" s="7">
        <f t="shared" si="10"/>
        <v>333</v>
      </c>
      <c r="LX51" s="7">
        <f t="shared" si="10"/>
        <v>334</v>
      </c>
      <c r="LY51" s="7">
        <f t="shared" si="10"/>
        <v>335</v>
      </c>
      <c r="LZ51" s="7">
        <f t="shared" si="10"/>
        <v>336</v>
      </c>
      <c r="MA51" s="7">
        <f t="shared" si="10"/>
        <v>337</v>
      </c>
      <c r="MB51" s="7">
        <f t="shared" si="10"/>
        <v>338</v>
      </c>
      <c r="MC51" s="7">
        <f t="shared" si="10"/>
        <v>339</v>
      </c>
      <c r="MD51" s="7">
        <f t="shared" si="10"/>
        <v>340</v>
      </c>
      <c r="ME51" s="7">
        <f t="shared" si="10"/>
        <v>341</v>
      </c>
      <c r="MF51" s="7">
        <f t="shared" si="10"/>
        <v>342</v>
      </c>
      <c r="MG51" s="7">
        <f t="shared" si="10"/>
        <v>343</v>
      </c>
      <c r="MH51" s="7">
        <f t="shared" si="10"/>
        <v>344</v>
      </c>
      <c r="MI51" s="7">
        <f t="shared" si="10"/>
        <v>345</v>
      </c>
      <c r="MJ51" s="7">
        <f t="shared" si="10"/>
        <v>346</v>
      </c>
      <c r="MK51" s="7">
        <f t="shared" si="10"/>
        <v>347</v>
      </c>
      <c r="ML51" s="7">
        <f t="shared" si="10"/>
        <v>348</v>
      </c>
      <c r="MM51" s="7">
        <f t="shared" si="10"/>
        <v>349</v>
      </c>
      <c r="MN51" s="7">
        <f t="shared" si="10"/>
        <v>350</v>
      </c>
      <c r="MO51" s="7">
        <f t="shared" si="10"/>
        <v>351</v>
      </c>
      <c r="MP51" s="7">
        <f t="shared" si="10"/>
        <v>352</v>
      </c>
      <c r="MQ51" s="7">
        <f t="shared" si="10"/>
        <v>353</v>
      </c>
      <c r="MR51" s="7">
        <f t="shared" si="10"/>
        <v>354</v>
      </c>
      <c r="MS51" s="7">
        <f t="shared" si="10"/>
        <v>355</v>
      </c>
      <c r="MT51" s="7">
        <f t="shared" si="10"/>
        <v>356</v>
      </c>
      <c r="MU51" s="7">
        <f t="shared" si="10"/>
        <v>357</v>
      </c>
      <c r="MV51" s="7">
        <f t="shared" si="10"/>
        <v>358</v>
      </c>
      <c r="MW51" s="7">
        <f t="shared" si="10"/>
        <v>359</v>
      </c>
      <c r="MX51" s="7">
        <f t="shared" si="10"/>
        <v>360</v>
      </c>
      <c r="MY51" s="7">
        <f t="shared" si="10"/>
        <v>361</v>
      </c>
      <c r="MZ51" s="7">
        <f t="shared" si="10"/>
        <v>362</v>
      </c>
      <c r="NA51" s="7">
        <f t="shared" si="10"/>
        <v>363</v>
      </c>
      <c r="NB51" s="7">
        <f t="shared" si="10"/>
        <v>364</v>
      </c>
      <c r="NC51" s="7">
        <f t="shared" si="10"/>
        <v>365</v>
      </c>
      <c r="ND51" s="7">
        <f t="shared" si="10"/>
        <v>366</v>
      </c>
      <c r="NE51" s="7">
        <f t="shared" si="10"/>
        <v>367</v>
      </c>
      <c r="NF51" s="7">
        <f t="shared" si="10"/>
        <v>368</v>
      </c>
      <c r="NG51" s="7">
        <f t="shared" si="10"/>
        <v>369</v>
      </c>
      <c r="NH51" s="7">
        <f t="shared" si="10"/>
        <v>370</v>
      </c>
      <c r="NI51" s="7">
        <f t="shared" si="10"/>
        <v>371</v>
      </c>
      <c r="NJ51" s="7">
        <f t="shared" si="10"/>
        <v>372</v>
      </c>
      <c r="NK51" s="7">
        <f t="shared" si="10"/>
        <v>373</v>
      </c>
      <c r="NL51" s="7">
        <f t="shared" si="10"/>
        <v>374</v>
      </c>
      <c r="NM51" s="7">
        <f t="shared" si="10"/>
        <v>375</v>
      </c>
      <c r="NN51" s="7">
        <f t="shared" si="10"/>
        <v>376</v>
      </c>
      <c r="NO51" s="7">
        <f t="shared" si="10"/>
        <v>377</v>
      </c>
      <c r="NP51" s="7">
        <f t="shared" si="10"/>
        <v>378</v>
      </c>
      <c r="NQ51" s="7">
        <f t="shared" si="10"/>
        <v>379</v>
      </c>
      <c r="NR51" s="7">
        <f t="shared" si="10"/>
        <v>380</v>
      </c>
      <c r="NS51" s="7">
        <f t="shared" si="10"/>
        <v>381</v>
      </c>
      <c r="NT51" s="7">
        <f t="shared" si="10"/>
        <v>382</v>
      </c>
      <c r="NU51" s="7">
        <f t="shared" si="10"/>
        <v>383</v>
      </c>
      <c r="NV51" s="7">
        <f t="shared" si="10"/>
        <v>384</v>
      </c>
      <c r="NW51" s="7">
        <f t="shared" si="10"/>
        <v>385</v>
      </c>
      <c r="NX51" s="7">
        <f t="shared" ref="NX51:QI51" si="11">NW51+1</f>
        <v>386</v>
      </c>
      <c r="NY51" s="7">
        <f t="shared" si="11"/>
        <v>387</v>
      </c>
      <c r="NZ51" s="7">
        <f t="shared" si="11"/>
        <v>388</v>
      </c>
      <c r="OA51" s="7">
        <f t="shared" si="11"/>
        <v>389</v>
      </c>
      <c r="OB51" s="7">
        <f t="shared" si="11"/>
        <v>390</v>
      </c>
      <c r="OC51" s="7">
        <f t="shared" si="11"/>
        <v>391</v>
      </c>
      <c r="OD51" s="7">
        <f t="shared" si="11"/>
        <v>392</v>
      </c>
      <c r="OE51" s="7">
        <f t="shared" si="11"/>
        <v>393</v>
      </c>
      <c r="OF51" s="7">
        <f t="shared" si="11"/>
        <v>394</v>
      </c>
      <c r="OG51" s="7">
        <f t="shared" si="11"/>
        <v>395</v>
      </c>
      <c r="OH51" s="7">
        <f t="shared" si="11"/>
        <v>396</v>
      </c>
      <c r="OI51" s="7">
        <f t="shared" si="11"/>
        <v>397</v>
      </c>
      <c r="OJ51" s="7">
        <f t="shared" si="11"/>
        <v>398</v>
      </c>
      <c r="OK51" s="7">
        <f t="shared" si="11"/>
        <v>399</v>
      </c>
      <c r="OL51" s="7">
        <f t="shared" si="11"/>
        <v>400</v>
      </c>
      <c r="OM51" s="7">
        <f t="shared" si="11"/>
        <v>401</v>
      </c>
      <c r="ON51" s="7">
        <f t="shared" si="11"/>
        <v>402</v>
      </c>
      <c r="OO51" s="7">
        <f t="shared" si="11"/>
        <v>403</v>
      </c>
      <c r="OP51" s="7">
        <f t="shared" si="11"/>
        <v>404</v>
      </c>
      <c r="OQ51" s="7">
        <f t="shared" si="11"/>
        <v>405</v>
      </c>
      <c r="OR51" s="7">
        <f t="shared" si="11"/>
        <v>406</v>
      </c>
      <c r="OS51" s="7">
        <f t="shared" si="11"/>
        <v>407</v>
      </c>
      <c r="OT51" s="7">
        <f t="shared" si="11"/>
        <v>408</v>
      </c>
      <c r="OU51" s="7">
        <f t="shared" si="11"/>
        <v>409</v>
      </c>
      <c r="OV51" s="7">
        <f t="shared" si="11"/>
        <v>410</v>
      </c>
      <c r="OW51" s="7">
        <f t="shared" si="11"/>
        <v>411</v>
      </c>
      <c r="OX51" s="7">
        <f t="shared" si="11"/>
        <v>412</v>
      </c>
      <c r="OY51" s="7">
        <f t="shared" si="11"/>
        <v>413</v>
      </c>
      <c r="OZ51" s="7">
        <f t="shared" si="11"/>
        <v>414</v>
      </c>
      <c r="PA51" s="7">
        <f t="shared" si="11"/>
        <v>415</v>
      </c>
      <c r="PB51" s="7">
        <f t="shared" si="11"/>
        <v>416</v>
      </c>
      <c r="PC51" s="7">
        <f t="shared" si="11"/>
        <v>417</v>
      </c>
      <c r="PD51" s="7">
        <f t="shared" si="11"/>
        <v>418</v>
      </c>
      <c r="PE51" s="7">
        <f t="shared" si="11"/>
        <v>419</v>
      </c>
      <c r="PF51" s="7">
        <f t="shared" si="11"/>
        <v>420</v>
      </c>
      <c r="PG51" s="7">
        <f t="shared" si="11"/>
        <v>421</v>
      </c>
      <c r="PH51" s="7">
        <f t="shared" si="11"/>
        <v>422</v>
      </c>
      <c r="PI51" s="7">
        <f t="shared" si="11"/>
        <v>423</v>
      </c>
      <c r="PJ51" s="7">
        <f t="shared" si="11"/>
        <v>424</v>
      </c>
      <c r="PK51" s="7">
        <f t="shared" si="11"/>
        <v>425</v>
      </c>
      <c r="PL51" s="7">
        <f t="shared" si="11"/>
        <v>426</v>
      </c>
      <c r="PM51" s="7">
        <f t="shared" si="11"/>
        <v>427</v>
      </c>
      <c r="PN51" s="7">
        <f t="shared" si="11"/>
        <v>428</v>
      </c>
      <c r="PO51" s="7">
        <f t="shared" si="11"/>
        <v>429</v>
      </c>
      <c r="PP51" s="7">
        <f t="shared" si="11"/>
        <v>430</v>
      </c>
      <c r="PQ51" s="7">
        <f t="shared" si="11"/>
        <v>431</v>
      </c>
      <c r="PR51" s="7">
        <f t="shared" si="11"/>
        <v>432</v>
      </c>
      <c r="PS51" s="7">
        <f t="shared" si="11"/>
        <v>433</v>
      </c>
      <c r="PT51" s="7">
        <f t="shared" si="11"/>
        <v>434</v>
      </c>
      <c r="PU51" s="7">
        <f t="shared" si="11"/>
        <v>435</v>
      </c>
      <c r="PV51" s="7">
        <f t="shared" si="11"/>
        <v>436</v>
      </c>
      <c r="PW51" s="7">
        <f t="shared" si="11"/>
        <v>437</v>
      </c>
      <c r="PX51" s="7">
        <f t="shared" si="11"/>
        <v>438</v>
      </c>
      <c r="PY51" s="7">
        <f t="shared" si="11"/>
        <v>439</v>
      </c>
      <c r="PZ51" s="7">
        <f t="shared" si="11"/>
        <v>440</v>
      </c>
      <c r="QA51" s="7">
        <f t="shared" si="11"/>
        <v>441</v>
      </c>
      <c r="QB51" s="7">
        <f t="shared" si="11"/>
        <v>442</v>
      </c>
      <c r="QC51" s="7">
        <f t="shared" si="11"/>
        <v>443</v>
      </c>
      <c r="QD51" s="7">
        <f t="shared" si="11"/>
        <v>444</v>
      </c>
      <c r="QE51" s="7">
        <f t="shared" si="11"/>
        <v>445</v>
      </c>
      <c r="QF51" s="7">
        <f t="shared" si="11"/>
        <v>446</v>
      </c>
      <c r="QG51" s="7">
        <f t="shared" si="11"/>
        <v>447</v>
      </c>
      <c r="QH51" s="7">
        <f t="shared" si="11"/>
        <v>448</v>
      </c>
      <c r="QI51" s="7">
        <f t="shared" si="11"/>
        <v>449</v>
      </c>
      <c r="QJ51" s="7">
        <f t="shared" ref="QJ51:SU51" si="12">QI51+1</f>
        <v>450</v>
      </c>
      <c r="QK51" s="7">
        <f t="shared" si="12"/>
        <v>451</v>
      </c>
      <c r="QL51" s="7">
        <f t="shared" si="12"/>
        <v>452</v>
      </c>
      <c r="QM51" s="7">
        <f t="shared" si="12"/>
        <v>453</v>
      </c>
      <c r="QN51" s="7">
        <f t="shared" si="12"/>
        <v>454</v>
      </c>
      <c r="QO51" s="7">
        <f t="shared" si="12"/>
        <v>455</v>
      </c>
      <c r="QP51" s="7">
        <f t="shared" si="12"/>
        <v>456</v>
      </c>
      <c r="QQ51" s="7">
        <f t="shared" si="12"/>
        <v>457</v>
      </c>
      <c r="QR51" s="7">
        <f t="shared" si="12"/>
        <v>458</v>
      </c>
      <c r="QS51" s="7">
        <f t="shared" si="12"/>
        <v>459</v>
      </c>
      <c r="QT51" s="7">
        <f t="shared" si="12"/>
        <v>460</v>
      </c>
      <c r="QU51" s="7">
        <f t="shared" si="12"/>
        <v>461</v>
      </c>
      <c r="QV51" s="7">
        <f t="shared" si="12"/>
        <v>462</v>
      </c>
      <c r="QW51" s="7">
        <f t="shared" si="12"/>
        <v>463</v>
      </c>
      <c r="QX51" s="7">
        <f t="shared" si="12"/>
        <v>464</v>
      </c>
      <c r="QY51" s="7">
        <f t="shared" si="12"/>
        <v>465</v>
      </c>
      <c r="QZ51" s="7">
        <f t="shared" si="12"/>
        <v>466</v>
      </c>
      <c r="RA51" s="7">
        <f t="shared" si="12"/>
        <v>467</v>
      </c>
      <c r="RB51" s="7">
        <f t="shared" si="12"/>
        <v>468</v>
      </c>
      <c r="RC51" s="7">
        <f t="shared" si="12"/>
        <v>469</v>
      </c>
      <c r="RD51" s="7">
        <f t="shared" si="12"/>
        <v>470</v>
      </c>
      <c r="RE51" s="7">
        <f t="shared" si="12"/>
        <v>471</v>
      </c>
      <c r="RF51" s="7">
        <f t="shared" si="12"/>
        <v>472</v>
      </c>
      <c r="RG51" s="7">
        <f t="shared" si="12"/>
        <v>473</v>
      </c>
      <c r="RH51" s="7">
        <f t="shared" si="12"/>
        <v>474</v>
      </c>
      <c r="RI51" s="7">
        <f t="shared" si="12"/>
        <v>475</v>
      </c>
      <c r="RJ51" s="7">
        <f t="shared" si="12"/>
        <v>476</v>
      </c>
      <c r="RK51" s="7">
        <f t="shared" si="12"/>
        <v>477</v>
      </c>
      <c r="RL51" s="7">
        <f t="shared" si="12"/>
        <v>478</v>
      </c>
      <c r="RM51" s="7">
        <f t="shared" si="12"/>
        <v>479</v>
      </c>
      <c r="RN51" s="7">
        <f t="shared" si="12"/>
        <v>480</v>
      </c>
      <c r="RO51" s="7">
        <f t="shared" si="12"/>
        <v>481</v>
      </c>
      <c r="RP51" s="7">
        <f t="shared" si="12"/>
        <v>482</v>
      </c>
      <c r="RQ51" s="7">
        <f t="shared" si="12"/>
        <v>483</v>
      </c>
      <c r="RR51" s="7">
        <f t="shared" si="12"/>
        <v>484</v>
      </c>
      <c r="RS51" s="7">
        <f t="shared" si="12"/>
        <v>485</v>
      </c>
      <c r="RT51" s="7">
        <f t="shared" si="12"/>
        <v>486</v>
      </c>
      <c r="RU51" s="7">
        <f t="shared" si="12"/>
        <v>487</v>
      </c>
      <c r="RV51" s="7">
        <f t="shared" si="12"/>
        <v>488</v>
      </c>
      <c r="RW51" s="7">
        <f t="shared" si="12"/>
        <v>489</v>
      </c>
      <c r="RX51" s="7">
        <f t="shared" si="12"/>
        <v>490</v>
      </c>
      <c r="RY51" s="7">
        <f t="shared" si="12"/>
        <v>491</v>
      </c>
      <c r="RZ51" s="7">
        <f t="shared" si="12"/>
        <v>492</v>
      </c>
      <c r="SA51" s="7">
        <f t="shared" si="12"/>
        <v>493</v>
      </c>
      <c r="SB51" s="7">
        <f t="shared" si="12"/>
        <v>494</v>
      </c>
      <c r="SC51" s="7">
        <f t="shared" si="12"/>
        <v>495</v>
      </c>
      <c r="SD51" s="7">
        <f t="shared" si="12"/>
        <v>496</v>
      </c>
      <c r="SE51" s="7">
        <f t="shared" si="12"/>
        <v>497</v>
      </c>
      <c r="SF51" s="7">
        <f t="shared" si="12"/>
        <v>498</v>
      </c>
      <c r="SG51" s="7">
        <f t="shared" si="12"/>
        <v>499</v>
      </c>
      <c r="SH51" s="7">
        <f t="shared" si="12"/>
        <v>500</v>
      </c>
      <c r="SI51" s="7">
        <f t="shared" si="12"/>
        <v>501</v>
      </c>
      <c r="SJ51" s="7">
        <f t="shared" si="12"/>
        <v>502</v>
      </c>
      <c r="SK51" s="7">
        <f t="shared" si="12"/>
        <v>503</v>
      </c>
      <c r="SL51" s="7">
        <f t="shared" si="12"/>
        <v>504</v>
      </c>
      <c r="SM51" s="7">
        <f t="shared" si="12"/>
        <v>505</v>
      </c>
      <c r="SN51" s="7">
        <f t="shared" si="12"/>
        <v>506</v>
      </c>
      <c r="SO51" s="7">
        <f t="shared" si="12"/>
        <v>507</v>
      </c>
      <c r="SP51" s="7">
        <f t="shared" si="12"/>
        <v>508</v>
      </c>
      <c r="SQ51" s="7">
        <f t="shared" si="12"/>
        <v>509</v>
      </c>
      <c r="SR51" s="7">
        <f t="shared" si="12"/>
        <v>510</v>
      </c>
      <c r="SS51" s="7">
        <f t="shared" si="12"/>
        <v>511</v>
      </c>
      <c r="ST51" s="7">
        <f t="shared" si="12"/>
        <v>512</v>
      </c>
      <c r="SU51" s="7">
        <f t="shared" si="12"/>
        <v>513</v>
      </c>
      <c r="SV51" s="7">
        <f t="shared" ref="SV51:VG51" si="13">SU51+1</f>
        <v>514</v>
      </c>
      <c r="SW51" s="7">
        <f t="shared" si="13"/>
        <v>515</v>
      </c>
      <c r="SX51" s="7">
        <f t="shared" si="13"/>
        <v>516</v>
      </c>
      <c r="SY51" s="7">
        <f t="shared" si="13"/>
        <v>517</v>
      </c>
      <c r="SZ51" s="7">
        <f t="shared" si="13"/>
        <v>518</v>
      </c>
      <c r="TA51" s="7">
        <f t="shared" si="13"/>
        <v>519</v>
      </c>
      <c r="TB51" s="7">
        <f t="shared" si="13"/>
        <v>520</v>
      </c>
      <c r="TC51" s="7">
        <f t="shared" si="13"/>
        <v>521</v>
      </c>
      <c r="TD51" s="7">
        <f t="shared" si="13"/>
        <v>522</v>
      </c>
      <c r="TE51" s="7">
        <f t="shared" si="13"/>
        <v>523</v>
      </c>
      <c r="TF51" s="7">
        <f t="shared" si="13"/>
        <v>524</v>
      </c>
      <c r="TG51" s="7">
        <f t="shared" si="13"/>
        <v>525</v>
      </c>
      <c r="TH51" s="7">
        <f t="shared" si="13"/>
        <v>526</v>
      </c>
      <c r="TI51" s="7">
        <f t="shared" si="13"/>
        <v>527</v>
      </c>
      <c r="TJ51" s="7">
        <f t="shared" si="13"/>
        <v>528</v>
      </c>
      <c r="TK51" s="7">
        <f t="shared" si="13"/>
        <v>529</v>
      </c>
      <c r="TL51" s="7">
        <f t="shared" si="13"/>
        <v>530</v>
      </c>
      <c r="TM51" s="7">
        <f t="shared" si="13"/>
        <v>531</v>
      </c>
      <c r="TN51" s="7">
        <f t="shared" si="13"/>
        <v>532</v>
      </c>
      <c r="TO51" s="7">
        <f t="shared" si="13"/>
        <v>533</v>
      </c>
      <c r="TP51" s="7">
        <f t="shared" si="13"/>
        <v>534</v>
      </c>
      <c r="TQ51" s="7">
        <f t="shared" si="13"/>
        <v>535</v>
      </c>
      <c r="TR51" s="7">
        <f t="shared" si="13"/>
        <v>536</v>
      </c>
      <c r="TS51" s="7">
        <f t="shared" si="13"/>
        <v>537</v>
      </c>
      <c r="TT51" s="7">
        <f t="shared" si="13"/>
        <v>538</v>
      </c>
      <c r="TU51" s="7">
        <f t="shared" si="13"/>
        <v>539</v>
      </c>
      <c r="TV51" s="7">
        <f t="shared" si="13"/>
        <v>540</v>
      </c>
      <c r="TW51" s="7">
        <f t="shared" si="13"/>
        <v>541</v>
      </c>
      <c r="TX51" s="7">
        <f t="shared" si="13"/>
        <v>542</v>
      </c>
      <c r="TY51" s="7">
        <f t="shared" si="13"/>
        <v>543</v>
      </c>
      <c r="TZ51" s="7">
        <f t="shared" si="13"/>
        <v>544</v>
      </c>
      <c r="UA51" s="7">
        <f t="shared" si="13"/>
        <v>545</v>
      </c>
      <c r="UB51" s="7">
        <f t="shared" si="13"/>
        <v>546</v>
      </c>
      <c r="UC51" s="7">
        <f t="shared" si="13"/>
        <v>547</v>
      </c>
      <c r="UD51" s="7">
        <f t="shared" si="13"/>
        <v>548</v>
      </c>
      <c r="UE51" s="7">
        <f t="shared" si="13"/>
        <v>549</v>
      </c>
      <c r="UF51" s="7">
        <f t="shared" si="13"/>
        <v>550</v>
      </c>
      <c r="UG51" s="7">
        <f t="shared" si="13"/>
        <v>551</v>
      </c>
      <c r="UH51" s="7">
        <f t="shared" si="13"/>
        <v>552</v>
      </c>
      <c r="UI51" s="7">
        <f t="shared" si="13"/>
        <v>553</v>
      </c>
      <c r="UJ51" s="7">
        <f t="shared" si="13"/>
        <v>554</v>
      </c>
      <c r="UK51" s="7">
        <f t="shared" si="13"/>
        <v>555</v>
      </c>
      <c r="UL51" s="7">
        <f t="shared" si="13"/>
        <v>556</v>
      </c>
      <c r="UM51" s="7">
        <f t="shared" si="13"/>
        <v>557</v>
      </c>
      <c r="UN51" s="7">
        <f t="shared" si="13"/>
        <v>558</v>
      </c>
      <c r="UO51" s="7">
        <f t="shared" si="13"/>
        <v>559</v>
      </c>
      <c r="UP51" s="7">
        <f t="shared" si="13"/>
        <v>560</v>
      </c>
      <c r="UQ51" s="7">
        <f t="shared" si="13"/>
        <v>561</v>
      </c>
      <c r="UR51" s="7">
        <f t="shared" si="13"/>
        <v>562</v>
      </c>
      <c r="US51" s="7">
        <f t="shared" si="13"/>
        <v>563</v>
      </c>
      <c r="UT51" s="7">
        <f t="shared" si="13"/>
        <v>564</v>
      </c>
      <c r="UU51" s="7">
        <f t="shared" si="13"/>
        <v>565</v>
      </c>
      <c r="UV51" s="7">
        <f t="shared" si="13"/>
        <v>566</v>
      </c>
      <c r="UW51" s="7">
        <f t="shared" si="13"/>
        <v>567</v>
      </c>
      <c r="UX51" s="7">
        <f t="shared" si="13"/>
        <v>568</v>
      </c>
      <c r="UY51" s="7">
        <f t="shared" si="13"/>
        <v>569</v>
      </c>
      <c r="UZ51" s="7">
        <f t="shared" si="13"/>
        <v>570</v>
      </c>
      <c r="VA51" s="7">
        <f t="shared" si="13"/>
        <v>571</v>
      </c>
      <c r="VB51" s="7">
        <f t="shared" si="13"/>
        <v>572</v>
      </c>
      <c r="VC51" s="7">
        <f t="shared" si="13"/>
        <v>573</v>
      </c>
      <c r="VD51" s="7">
        <f t="shared" si="13"/>
        <v>574</v>
      </c>
      <c r="VE51" s="7">
        <f t="shared" si="13"/>
        <v>575</v>
      </c>
      <c r="VF51" s="7">
        <f t="shared" si="13"/>
        <v>576</v>
      </c>
      <c r="VG51" s="7">
        <f t="shared" si="13"/>
        <v>577</v>
      </c>
      <c r="VH51" s="7">
        <f t="shared" ref="VH51:XS51" si="14">VG51+1</f>
        <v>578</v>
      </c>
      <c r="VI51" s="7">
        <f t="shared" si="14"/>
        <v>579</v>
      </c>
      <c r="VJ51" s="7">
        <f t="shared" si="14"/>
        <v>580</v>
      </c>
      <c r="VK51" s="7">
        <f t="shared" si="14"/>
        <v>581</v>
      </c>
      <c r="VL51" s="7">
        <f t="shared" si="14"/>
        <v>582</v>
      </c>
      <c r="VM51" s="7">
        <f t="shared" si="14"/>
        <v>583</v>
      </c>
      <c r="VN51" s="7">
        <f t="shared" si="14"/>
        <v>584</v>
      </c>
      <c r="VO51" s="7">
        <f t="shared" si="14"/>
        <v>585</v>
      </c>
      <c r="VP51" s="7">
        <f t="shared" si="14"/>
        <v>586</v>
      </c>
      <c r="VQ51" s="7">
        <f t="shared" si="14"/>
        <v>587</v>
      </c>
      <c r="VR51" s="7">
        <f t="shared" si="14"/>
        <v>588</v>
      </c>
      <c r="VS51" s="7">
        <f t="shared" si="14"/>
        <v>589</v>
      </c>
      <c r="VT51" s="7">
        <f t="shared" si="14"/>
        <v>590</v>
      </c>
      <c r="VU51" s="7">
        <f t="shared" si="14"/>
        <v>591</v>
      </c>
      <c r="VV51" s="7">
        <f t="shared" si="14"/>
        <v>592</v>
      </c>
      <c r="VW51" s="7">
        <f t="shared" si="14"/>
        <v>593</v>
      </c>
      <c r="VX51" s="7">
        <f t="shared" si="14"/>
        <v>594</v>
      </c>
      <c r="VY51" s="7">
        <f t="shared" si="14"/>
        <v>595</v>
      </c>
      <c r="VZ51" s="7">
        <f t="shared" si="14"/>
        <v>596</v>
      </c>
      <c r="WA51" s="7">
        <f t="shared" si="14"/>
        <v>597</v>
      </c>
      <c r="WB51" s="7">
        <f t="shared" si="14"/>
        <v>598</v>
      </c>
      <c r="WC51" s="7">
        <f t="shared" si="14"/>
        <v>599</v>
      </c>
      <c r="WD51" s="7">
        <f t="shared" si="14"/>
        <v>600</v>
      </c>
      <c r="WE51" s="7">
        <f t="shared" si="14"/>
        <v>601</v>
      </c>
      <c r="WF51" s="7">
        <f t="shared" si="14"/>
        <v>602</v>
      </c>
      <c r="WG51" s="7">
        <f t="shared" si="14"/>
        <v>603</v>
      </c>
      <c r="WH51" s="7">
        <f t="shared" si="14"/>
        <v>604</v>
      </c>
      <c r="WI51" s="7">
        <f t="shared" si="14"/>
        <v>605</v>
      </c>
      <c r="WJ51" s="7">
        <f t="shared" si="14"/>
        <v>606</v>
      </c>
      <c r="WK51" s="7">
        <f t="shared" si="14"/>
        <v>607</v>
      </c>
      <c r="WL51" s="7">
        <f t="shared" si="14"/>
        <v>608</v>
      </c>
      <c r="WM51" s="7">
        <f t="shared" si="14"/>
        <v>609</v>
      </c>
      <c r="WN51" s="7">
        <f t="shared" si="14"/>
        <v>610</v>
      </c>
      <c r="WO51" s="7">
        <f t="shared" si="14"/>
        <v>611</v>
      </c>
      <c r="WP51" s="7">
        <f t="shared" si="14"/>
        <v>612</v>
      </c>
      <c r="WQ51" s="7">
        <f t="shared" si="14"/>
        <v>613</v>
      </c>
      <c r="WR51" s="7">
        <f t="shared" si="14"/>
        <v>614</v>
      </c>
      <c r="WS51" s="7">
        <f t="shared" si="14"/>
        <v>615</v>
      </c>
      <c r="WT51" s="7">
        <f t="shared" si="14"/>
        <v>616</v>
      </c>
      <c r="WU51" s="7">
        <f t="shared" si="14"/>
        <v>617</v>
      </c>
      <c r="WV51" s="7">
        <f t="shared" si="14"/>
        <v>618</v>
      </c>
      <c r="WW51" s="7">
        <f t="shared" si="14"/>
        <v>619</v>
      </c>
      <c r="WX51" s="7">
        <f t="shared" si="14"/>
        <v>620</v>
      </c>
      <c r="WY51" s="7">
        <f t="shared" si="14"/>
        <v>621</v>
      </c>
      <c r="WZ51" s="7">
        <f t="shared" si="14"/>
        <v>622</v>
      </c>
      <c r="XA51" s="7">
        <f t="shared" si="14"/>
        <v>623</v>
      </c>
      <c r="XB51" s="7">
        <f t="shared" si="14"/>
        <v>624</v>
      </c>
      <c r="XC51" s="7">
        <f t="shared" si="14"/>
        <v>625</v>
      </c>
      <c r="XD51" s="7">
        <f t="shared" si="14"/>
        <v>626</v>
      </c>
      <c r="XE51" s="7">
        <f t="shared" si="14"/>
        <v>627</v>
      </c>
      <c r="XF51" s="7">
        <f t="shared" si="14"/>
        <v>628</v>
      </c>
      <c r="XG51" s="7">
        <f t="shared" si="14"/>
        <v>629</v>
      </c>
      <c r="XH51" s="7">
        <f t="shared" si="14"/>
        <v>630</v>
      </c>
      <c r="XI51" s="7">
        <f t="shared" si="14"/>
        <v>631</v>
      </c>
      <c r="XJ51" s="7">
        <f t="shared" si="14"/>
        <v>632</v>
      </c>
      <c r="XK51" s="7">
        <f t="shared" si="14"/>
        <v>633</v>
      </c>
      <c r="XL51" s="7">
        <f t="shared" si="14"/>
        <v>634</v>
      </c>
      <c r="XM51" s="7">
        <f t="shared" si="14"/>
        <v>635</v>
      </c>
      <c r="XN51" s="7">
        <f t="shared" si="14"/>
        <v>636</v>
      </c>
      <c r="XO51" s="7">
        <f t="shared" si="14"/>
        <v>637</v>
      </c>
      <c r="XP51" s="7">
        <f t="shared" si="14"/>
        <v>638</v>
      </c>
      <c r="XQ51" s="7">
        <f t="shared" si="14"/>
        <v>639</v>
      </c>
      <c r="XR51" s="7">
        <f t="shared" si="14"/>
        <v>640</v>
      </c>
      <c r="XS51" s="7">
        <f t="shared" si="14"/>
        <v>641</v>
      </c>
      <c r="XT51" s="7">
        <f t="shared" ref="XT51:AAE51" si="15">XS51+1</f>
        <v>642</v>
      </c>
      <c r="XU51" s="7">
        <f t="shared" si="15"/>
        <v>643</v>
      </c>
      <c r="XV51" s="7">
        <f t="shared" si="15"/>
        <v>644</v>
      </c>
      <c r="XW51" s="7">
        <f t="shared" si="15"/>
        <v>645</v>
      </c>
      <c r="XX51" s="7">
        <f t="shared" si="15"/>
        <v>646</v>
      </c>
      <c r="XY51" s="7">
        <f t="shared" si="15"/>
        <v>647</v>
      </c>
      <c r="XZ51" s="7">
        <f t="shared" si="15"/>
        <v>648</v>
      </c>
      <c r="YA51" s="7">
        <f t="shared" si="15"/>
        <v>649</v>
      </c>
      <c r="YB51" s="7">
        <f t="shared" si="15"/>
        <v>650</v>
      </c>
      <c r="YC51" s="7">
        <f t="shared" si="15"/>
        <v>651</v>
      </c>
      <c r="YD51" s="7">
        <f t="shared" si="15"/>
        <v>652</v>
      </c>
      <c r="YE51" s="7">
        <f t="shared" si="15"/>
        <v>653</v>
      </c>
      <c r="YF51" s="7">
        <f t="shared" si="15"/>
        <v>654</v>
      </c>
      <c r="YG51" s="7">
        <f t="shared" si="15"/>
        <v>655</v>
      </c>
      <c r="YH51" s="7">
        <f t="shared" si="15"/>
        <v>656</v>
      </c>
      <c r="YI51" s="7">
        <f t="shared" si="15"/>
        <v>657</v>
      </c>
      <c r="YJ51" s="7">
        <f t="shared" si="15"/>
        <v>658</v>
      </c>
      <c r="YK51" s="7">
        <f t="shared" si="15"/>
        <v>659</v>
      </c>
      <c r="YL51" s="7">
        <f t="shared" si="15"/>
        <v>660</v>
      </c>
      <c r="YM51" s="7">
        <f t="shared" si="15"/>
        <v>661</v>
      </c>
      <c r="YN51" s="7">
        <f t="shared" si="15"/>
        <v>662</v>
      </c>
      <c r="YO51" s="7">
        <f t="shared" si="15"/>
        <v>663</v>
      </c>
      <c r="YP51" s="7">
        <f t="shared" si="15"/>
        <v>664</v>
      </c>
      <c r="YQ51" s="7">
        <f t="shared" si="15"/>
        <v>665</v>
      </c>
      <c r="YR51" s="7">
        <f t="shared" si="15"/>
        <v>666</v>
      </c>
      <c r="YS51" s="7">
        <f t="shared" si="15"/>
        <v>667</v>
      </c>
      <c r="YT51" s="7">
        <f t="shared" si="15"/>
        <v>668</v>
      </c>
      <c r="YU51" s="7">
        <f t="shared" si="15"/>
        <v>669</v>
      </c>
      <c r="YV51" s="7">
        <f t="shared" si="15"/>
        <v>670</v>
      </c>
      <c r="YW51" s="7">
        <f t="shared" si="15"/>
        <v>671</v>
      </c>
      <c r="YX51" s="7">
        <f t="shared" si="15"/>
        <v>672</v>
      </c>
      <c r="YY51" s="7">
        <f t="shared" si="15"/>
        <v>673</v>
      </c>
      <c r="YZ51" s="7">
        <f t="shared" si="15"/>
        <v>674</v>
      </c>
      <c r="ZA51" s="7">
        <f t="shared" si="15"/>
        <v>675</v>
      </c>
      <c r="ZB51" s="7">
        <f t="shared" si="15"/>
        <v>676</v>
      </c>
      <c r="ZC51" s="7">
        <f t="shared" si="15"/>
        <v>677</v>
      </c>
      <c r="ZD51" s="7">
        <f t="shared" si="15"/>
        <v>678</v>
      </c>
      <c r="ZE51" s="7">
        <f t="shared" si="15"/>
        <v>679</v>
      </c>
      <c r="ZF51" s="7">
        <f t="shared" si="15"/>
        <v>680</v>
      </c>
      <c r="ZG51" s="7">
        <f t="shared" si="15"/>
        <v>681</v>
      </c>
      <c r="ZH51" s="7">
        <f t="shared" si="15"/>
        <v>682</v>
      </c>
      <c r="ZI51" s="7">
        <f t="shared" si="15"/>
        <v>683</v>
      </c>
      <c r="ZJ51" s="7">
        <f t="shared" si="15"/>
        <v>684</v>
      </c>
      <c r="ZK51" s="7">
        <f t="shared" si="15"/>
        <v>685</v>
      </c>
      <c r="ZL51" s="7">
        <f t="shared" si="15"/>
        <v>686</v>
      </c>
      <c r="ZM51" s="7">
        <f t="shared" si="15"/>
        <v>687</v>
      </c>
      <c r="ZN51" s="7">
        <f t="shared" si="15"/>
        <v>688</v>
      </c>
      <c r="ZO51" s="7">
        <f t="shared" si="15"/>
        <v>689</v>
      </c>
      <c r="ZP51" s="7">
        <f t="shared" si="15"/>
        <v>690</v>
      </c>
      <c r="ZQ51" s="7">
        <f t="shared" si="15"/>
        <v>691</v>
      </c>
      <c r="ZR51" s="7">
        <f t="shared" si="15"/>
        <v>692</v>
      </c>
      <c r="ZS51" s="7">
        <f t="shared" si="15"/>
        <v>693</v>
      </c>
      <c r="ZT51" s="7">
        <f t="shared" si="15"/>
        <v>694</v>
      </c>
      <c r="ZU51" s="7">
        <f t="shared" si="15"/>
        <v>695</v>
      </c>
      <c r="ZV51" s="7">
        <f t="shared" si="15"/>
        <v>696</v>
      </c>
      <c r="ZW51" s="7">
        <f t="shared" si="15"/>
        <v>697</v>
      </c>
      <c r="ZX51" s="7">
        <f t="shared" si="15"/>
        <v>698</v>
      </c>
      <c r="ZY51" s="7">
        <f t="shared" si="15"/>
        <v>699</v>
      </c>
      <c r="ZZ51" s="7">
        <f t="shared" si="15"/>
        <v>700</v>
      </c>
      <c r="AAA51" s="7">
        <f t="shared" si="15"/>
        <v>701</v>
      </c>
      <c r="AAB51" s="7">
        <f t="shared" si="15"/>
        <v>702</v>
      </c>
      <c r="AAC51" s="7">
        <f t="shared" si="15"/>
        <v>703</v>
      </c>
      <c r="AAD51" s="7">
        <f t="shared" si="15"/>
        <v>704</v>
      </c>
      <c r="AAE51" s="7">
        <f t="shared" si="15"/>
        <v>705</v>
      </c>
      <c r="AAF51" s="7">
        <f t="shared" ref="AAF51:ACQ51" si="16">AAE51+1</f>
        <v>706</v>
      </c>
      <c r="AAG51" s="7">
        <f t="shared" si="16"/>
        <v>707</v>
      </c>
      <c r="AAH51" s="7">
        <f t="shared" si="16"/>
        <v>708</v>
      </c>
      <c r="AAI51" s="7">
        <f t="shared" si="16"/>
        <v>709</v>
      </c>
      <c r="AAJ51" s="7">
        <f t="shared" si="16"/>
        <v>710</v>
      </c>
      <c r="AAK51" s="7">
        <f t="shared" si="16"/>
        <v>711</v>
      </c>
      <c r="AAL51" s="7">
        <f t="shared" si="16"/>
        <v>712</v>
      </c>
      <c r="AAM51" s="7">
        <f t="shared" si="16"/>
        <v>713</v>
      </c>
      <c r="AAN51" s="7">
        <f t="shared" si="16"/>
        <v>714</v>
      </c>
      <c r="AAO51" s="7">
        <f t="shared" si="16"/>
        <v>715</v>
      </c>
      <c r="AAP51" s="7">
        <f t="shared" si="16"/>
        <v>716</v>
      </c>
      <c r="AAQ51" s="7">
        <f t="shared" si="16"/>
        <v>717</v>
      </c>
      <c r="AAR51" s="7">
        <f t="shared" si="16"/>
        <v>718</v>
      </c>
      <c r="AAS51" s="7">
        <f t="shared" si="16"/>
        <v>719</v>
      </c>
      <c r="AAT51" s="7">
        <f t="shared" si="16"/>
        <v>720</v>
      </c>
      <c r="AAU51" s="7">
        <f t="shared" si="16"/>
        <v>721</v>
      </c>
      <c r="AAV51" s="7">
        <f t="shared" si="16"/>
        <v>722</v>
      </c>
      <c r="AAW51" s="7">
        <f t="shared" si="16"/>
        <v>723</v>
      </c>
      <c r="AAX51" s="7">
        <f t="shared" si="16"/>
        <v>724</v>
      </c>
      <c r="AAY51" s="7">
        <f t="shared" si="16"/>
        <v>725</v>
      </c>
      <c r="AAZ51" s="7">
        <f t="shared" si="16"/>
        <v>726</v>
      </c>
      <c r="ABA51" s="7">
        <f t="shared" si="16"/>
        <v>727</v>
      </c>
      <c r="ABB51" s="7">
        <f t="shared" si="16"/>
        <v>728</v>
      </c>
      <c r="ABC51" s="7">
        <f t="shared" si="16"/>
        <v>729</v>
      </c>
      <c r="ABD51" s="7">
        <f t="shared" si="16"/>
        <v>730</v>
      </c>
      <c r="ABE51" s="7">
        <f t="shared" si="16"/>
        <v>731</v>
      </c>
      <c r="ABF51" s="7">
        <f t="shared" si="16"/>
        <v>732</v>
      </c>
      <c r="ABG51" s="7">
        <f t="shared" si="16"/>
        <v>733</v>
      </c>
      <c r="ABH51" s="7">
        <f t="shared" si="16"/>
        <v>734</v>
      </c>
      <c r="ABI51" s="7">
        <f t="shared" si="16"/>
        <v>735</v>
      </c>
      <c r="ABJ51" s="7">
        <f t="shared" si="16"/>
        <v>736</v>
      </c>
      <c r="ABK51" s="7">
        <f t="shared" si="16"/>
        <v>737</v>
      </c>
      <c r="ABL51" s="7">
        <f t="shared" si="16"/>
        <v>738</v>
      </c>
      <c r="ABM51" s="7">
        <f t="shared" si="16"/>
        <v>739</v>
      </c>
      <c r="ABN51" s="7">
        <f t="shared" si="16"/>
        <v>740</v>
      </c>
      <c r="ABO51" s="7">
        <f t="shared" si="16"/>
        <v>741</v>
      </c>
      <c r="ABP51" s="7">
        <f t="shared" si="16"/>
        <v>742</v>
      </c>
      <c r="ABQ51" s="7">
        <f t="shared" si="16"/>
        <v>743</v>
      </c>
      <c r="ABR51" s="7">
        <f t="shared" si="16"/>
        <v>744</v>
      </c>
      <c r="ABS51" s="7">
        <f t="shared" si="16"/>
        <v>745</v>
      </c>
      <c r="ABT51" s="7">
        <f t="shared" si="16"/>
        <v>746</v>
      </c>
      <c r="ABU51" s="7">
        <f t="shared" si="16"/>
        <v>747</v>
      </c>
      <c r="ABV51" s="7">
        <f t="shared" si="16"/>
        <v>748</v>
      </c>
      <c r="ABW51" s="7">
        <f t="shared" si="16"/>
        <v>749</v>
      </c>
      <c r="ABX51" s="7">
        <f t="shared" si="16"/>
        <v>750</v>
      </c>
      <c r="ABY51" s="7">
        <f t="shared" si="16"/>
        <v>751</v>
      </c>
      <c r="ABZ51" s="7">
        <f t="shared" si="16"/>
        <v>752</v>
      </c>
      <c r="ACA51" s="7">
        <f t="shared" si="16"/>
        <v>753</v>
      </c>
      <c r="ACB51" s="7">
        <f t="shared" si="16"/>
        <v>754</v>
      </c>
      <c r="ACC51" s="7">
        <f t="shared" si="16"/>
        <v>755</v>
      </c>
      <c r="ACD51" s="7">
        <f t="shared" si="16"/>
        <v>756</v>
      </c>
      <c r="ACE51" s="7">
        <f t="shared" si="16"/>
        <v>757</v>
      </c>
      <c r="ACF51" s="7">
        <f t="shared" si="16"/>
        <v>758</v>
      </c>
      <c r="ACG51" s="7">
        <f t="shared" si="16"/>
        <v>759</v>
      </c>
      <c r="ACH51" s="7">
        <f t="shared" si="16"/>
        <v>760</v>
      </c>
      <c r="ACI51" s="7">
        <f t="shared" si="16"/>
        <v>761</v>
      </c>
      <c r="ACJ51" s="7">
        <f t="shared" si="16"/>
        <v>762</v>
      </c>
      <c r="ACK51" s="7">
        <f t="shared" si="16"/>
        <v>763</v>
      </c>
      <c r="ACL51" s="7">
        <f t="shared" si="16"/>
        <v>764</v>
      </c>
      <c r="ACM51" s="7">
        <f t="shared" si="16"/>
        <v>765</v>
      </c>
      <c r="ACN51" s="7">
        <f t="shared" si="16"/>
        <v>766</v>
      </c>
      <c r="ACO51" s="7">
        <f t="shared" si="16"/>
        <v>767</v>
      </c>
      <c r="ACP51" s="7">
        <f t="shared" si="16"/>
        <v>768</v>
      </c>
      <c r="ACQ51" s="7">
        <f t="shared" si="16"/>
        <v>769</v>
      </c>
      <c r="ACR51" s="7">
        <f t="shared" ref="ACR51:AFC51" si="17">ACQ51+1</f>
        <v>770</v>
      </c>
      <c r="ACS51" s="7">
        <f t="shared" si="17"/>
        <v>771</v>
      </c>
      <c r="ACT51" s="7">
        <f t="shared" si="17"/>
        <v>772</v>
      </c>
      <c r="ACU51" s="7">
        <f t="shared" si="17"/>
        <v>773</v>
      </c>
      <c r="ACV51" s="7">
        <f t="shared" si="17"/>
        <v>774</v>
      </c>
      <c r="ACW51" s="7">
        <f t="shared" si="17"/>
        <v>775</v>
      </c>
      <c r="ACX51" s="7">
        <f t="shared" si="17"/>
        <v>776</v>
      </c>
      <c r="ACY51" s="7">
        <f t="shared" si="17"/>
        <v>777</v>
      </c>
      <c r="ACZ51" s="7">
        <f t="shared" si="17"/>
        <v>778</v>
      </c>
      <c r="ADA51" s="7">
        <f t="shared" si="17"/>
        <v>779</v>
      </c>
      <c r="ADB51" s="7">
        <f t="shared" si="17"/>
        <v>780</v>
      </c>
      <c r="ADC51" s="7">
        <f t="shared" si="17"/>
        <v>781</v>
      </c>
      <c r="ADD51" s="7">
        <f t="shared" si="17"/>
        <v>782</v>
      </c>
      <c r="ADE51" s="7">
        <f t="shared" si="17"/>
        <v>783</v>
      </c>
      <c r="ADF51" s="7">
        <f t="shared" si="17"/>
        <v>784</v>
      </c>
      <c r="ADG51" s="7">
        <f t="shared" si="17"/>
        <v>785</v>
      </c>
      <c r="ADH51" s="7">
        <f t="shared" si="17"/>
        <v>786</v>
      </c>
      <c r="ADI51" s="7">
        <f t="shared" si="17"/>
        <v>787</v>
      </c>
      <c r="ADJ51" s="7">
        <f t="shared" si="17"/>
        <v>788</v>
      </c>
      <c r="ADK51" s="7">
        <f t="shared" si="17"/>
        <v>789</v>
      </c>
      <c r="ADL51" s="7">
        <f t="shared" si="17"/>
        <v>790</v>
      </c>
      <c r="ADM51" s="7">
        <f t="shared" si="17"/>
        <v>791</v>
      </c>
      <c r="ADN51" s="7">
        <f t="shared" si="17"/>
        <v>792</v>
      </c>
      <c r="ADO51" s="7">
        <f t="shared" si="17"/>
        <v>793</v>
      </c>
      <c r="ADP51" s="7">
        <f t="shared" si="17"/>
        <v>794</v>
      </c>
      <c r="ADQ51" s="7">
        <f t="shared" si="17"/>
        <v>795</v>
      </c>
      <c r="ADR51" s="7">
        <f t="shared" si="17"/>
        <v>796</v>
      </c>
      <c r="ADS51" s="7">
        <f t="shared" si="17"/>
        <v>797</v>
      </c>
      <c r="ADT51" s="7">
        <f t="shared" si="17"/>
        <v>798</v>
      </c>
      <c r="ADU51" s="7">
        <f t="shared" si="17"/>
        <v>799</v>
      </c>
      <c r="ADV51" s="7">
        <f t="shared" si="17"/>
        <v>800</v>
      </c>
      <c r="ADW51" s="7">
        <f t="shared" si="17"/>
        <v>801</v>
      </c>
      <c r="ADX51" s="7">
        <f t="shared" si="17"/>
        <v>802</v>
      </c>
      <c r="ADY51" s="7">
        <f t="shared" si="17"/>
        <v>803</v>
      </c>
      <c r="ADZ51" s="7">
        <f t="shared" si="17"/>
        <v>804</v>
      </c>
      <c r="AEA51" s="7">
        <f t="shared" si="17"/>
        <v>805</v>
      </c>
      <c r="AEB51" s="7">
        <f t="shared" si="17"/>
        <v>806</v>
      </c>
      <c r="AEC51" s="7">
        <f t="shared" si="17"/>
        <v>807</v>
      </c>
      <c r="AED51" s="7">
        <f t="shared" si="17"/>
        <v>808</v>
      </c>
      <c r="AEE51" s="7">
        <f t="shared" si="17"/>
        <v>809</v>
      </c>
      <c r="AEF51" s="7">
        <f t="shared" si="17"/>
        <v>810</v>
      </c>
      <c r="AEG51" s="7">
        <f t="shared" si="17"/>
        <v>811</v>
      </c>
      <c r="AEH51" s="7">
        <f t="shared" si="17"/>
        <v>812</v>
      </c>
      <c r="AEI51" s="7">
        <f t="shared" si="17"/>
        <v>813</v>
      </c>
      <c r="AEJ51" s="7">
        <f t="shared" si="17"/>
        <v>814</v>
      </c>
      <c r="AEK51" s="7">
        <f t="shared" si="17"/>
        <v>815</v>
      </c>
      <c r="AEL51" s="7">
        <f t="shared" si="17"/>
        <v>816</v>
      </c>
      <c r="AEM51" s="7">
        <f t="shared" si="17"/>
        <v>817</v>
      </c>
      <c r="AEN51" s="7">
        <f t="shared" si="17"/>
        <v>818</v>
      </c>
      <c r="AEO51" s="7">
        <f t="shared" si="17"/>
        <v>819</v>
      </c>
      <c r="AEP51" s="7">
        <f t="shared" si="17"/>
        <v>820</v>
      </c>
      <c r="AEQ51" s="7">
        <f t="shared" si="17"/>
        <v>821</v>
      </c>
      <c r="AER51" s="7">
        <f t="shared" si="17"/>
        <v>822</v>
      </c>
      <c r="AES51" s="7">
        <f t="shared" si="17"/>
        <v>823</v>
      </c>
      <c r="AET51" s="7">
        <f t="shared" si="17"/>
        <v>824</v>
      </c>
      <c r="AEU51" s="7">
        <f t="shared" si="17"/>
        <v>825</v>
      </c>
      <c r="AEV51" s="7">
        <f t="shared" si="17"/>
        <v>826</v>
      </c>
      <c r="AEW51" s="7">
        <f t="shared" si="17"/>
        <v>827</v>
      </c>
      <c r="AEX51" s="7">
        <f t="shared" si="17"/>
        <v>828</v>
      </c>
      <c r="AEY51" s="7">
        <f t="shared" si="17"/>
        <v>829</v>
      </c>
      <c r="AEZ51" s="7">
        <f t="shared" si="17"/>
        <v>830</v>
      </c>
      <c r="AFA51" s="7">
        <f t="shared" si="17"/>
        <v>831</v>
      </c>
      <c r="AFB51" s="7">
        <f t="shared" si="17"/>
        <v>832</v>
      </c>
      <c r="AFC51" s="7">
        <f t="shared" si="17"/>
        <v>833</v>
      </c>
      <c r="AFD51" s="7">
        <f t="shared" ref="AFD51:AHO51" si="18">AFC51+1</f>
        <v>834</v>
      </c>
      <c r="AFE51" s="7">
        <f t="shared" si="18"/>
        <v>835</v>
      </c>
      <c r="AFF51" s="7">
        <f t="shared" si="18"/>
        <v>836</v>
      </c>
      <c r="AFG51" s="7">
        <f t="shared" si="18"/>
        <v>837</v>
      </c>
      <c r="AFH51" s="7">
        <f t="shared" si="18"/>
        <v>838</v>
      </c>
      <c r="AFI51" s="7">
        <f t="shared" si="18"/>
        <v>839</v>
      </c>
      <c r="AFJ51" s="7">
        <f t="shared" si="18"/>
        <v>840</v>
      </c>
      <c r="AFK51" s="7">
        <f t="shared" si="18"/>
        <v>841</v>
      </c>
      <c r="AFL51" s="7">
        <f t="shared" si="18"/>
        <v>842</v>
      </c>
      <c r="AFM51" s="7">
        <f t="shared" si="18"/>
        <v>843</v>
      </c>
      <c r="AFN51" s="7">
        <f t="shared" si="18"/>
        <v>844</v>
      </c>
      <c r="AFO51" s="7">
        <f t="shared" si="18"/>
        <v>845</v>
      </c>
      <c r="AFP51" s="7">
        <f t="shared" si="18"/>
        <v>846</v>
      </c>
      <c r="AFQ51" s="7">
        <f t="shared" si="18"/>
        <v>847</v>
      </c>
      <c r="AFR51" s="7">
        <f t="shared" si="18"/>
        <v>848</v>
      </c>
      <c r="AFS51" s="7">
        <f t="shared" si="18"/>
        <v>849</v>
      </c>
      <c r="AFT51" s="7">
        <f t="shared" si="18"/>
        <v>850</v>
      </c>
      <c r="AFU51" s="7">
        <f t="shared" si="18"/>
        <v>851</v>
      </c>
      <c r="AFV51" s="7">
        <f t="shared" si="18"/>
        <v>852</v>
      </c>
      <c r="AFW51" s="7">
        <f t="shared" si="18"/>
        <v>853</v>
      </c>
      <c r="AFX51" s="7">
        <f t="shared" si="18"/>
        <v>854</v>
      </c>
      <c r="AFY51" s="7">
        <f t="shared" si="18"/>
        <v>855</v>
      </c>
      <c r="AFZ51" s="7">
        <f t="shared" si="18"/>
        <v>856</v>
      </c>
      <c r="AGA51" s="7">
        <f t="shared" si="18"/>
        <v>857</v>
      </c>
      <c r="AGB51" s="7">
        <f t="shared" si="18"/>
        <v>858</v>
      </c>
      <c r="AGC51" s="7">
        <f t="shared" si="18"/>
        <v>859</v>
      </c>
      <c r="AGD51" s="7">
        <f t="shared" si="18"/>
        <v>860</v>
      </c>
      <c r="AGE51" s="7">
        <f t="shared" si="18"/>
        <v>861</v>
      </c>
      <c r="AGF51" s="7">
        <f t="shared" si="18"/>
        <v>862</v>
      </c>
      <c r="AGG51" s="7">
        <f t="shared" si="18"/>
        <v>863</v>
      </c>
      <c r="AGH51" s="7">
        <f t="shared" si="18"/>
        <v>864</v>
      </c>
      <c r="AGI51" s="7">
        <f t="shared" si="18"/>
        <v>865</v>
      </c>
      <c r="AGJ51" s="7">
        <f t="shared" si="18"/>
        <v>866</v>
      </c>
      <c r="AGK51" s="7">
        <f t="shared" si="18"/>
        <v>867</v>
      </c>
      <c r="AGL51" s="7">
        <f t="shared" si="18"/>
        <v>868</v>
      </c>
      <c r="AGM51" s="7">
        <f t="shared" si="18"/>
        <v>869</v>
      </c>
      <c r="AGN51" s="7">
        <f t="shared" si="18"/>
        <v>870</v>
      </c>
      <c r="AGO51" s="7">
        <f t="shared" si="18"/>
        <v>871</v>
      </c>
      <c r="AGP51" s="7">
        <f t="shared" si="18"/>
        <v>872</v>
      </c>
      <c r="AGQ51" s="7">
        <f t="shared" si="18"/>
        <v>873</v>
      </c>
      <c r="AGR51" s="7">
        <f t="shared" si="18"/>
        <v>874</v>
      </c>
      <c r="AGS51" s="7">
        <f t="shared" si="18"/>
        <v>875</v>
      </c>
      <c r="AGT51" s="7">
        <f t="shared" si="18"/>
        <v>876</v>
      </c>
      <c r="AGU51" s="7">
        <f t="shared" si="18"/>
        <v>877</v>
      </c>
      <c r="AGV51" s="7">
        <f t="shared" si="18"/>
        <v>878</v>
      </c>
      <c r="AGW51" s="7">
        <f t="shared" si="18"/>
        <v>879</v>
      </c>
      <c r="AGX51" s="7">
        <f t="shared" si="18"/>
        <v>880</v>
      </c>
      <c r="AGY51" s="7">
        <f t="shared" si="18"/>
        <v>881</v>
      </c>
      <c r="AGZ51" s="7">
        <f t="shared" si="18"/>
        <v>882</v>
      </c>
      <c r="AHA51" s="7">
        <f t="shared" si="18"/>
        <v>883</v>
      </c>
      <c r="AHB51" s="7">
        <f t="shared" si="18"/>
        <v>884</v>
      </c>
      <c r="AHC51" s="7">
        <f t="shared" si="18"/>
        <v>885</v>
      </c>
      <c r="AHD51" s="7">
        <f t="shared" si="18"/>
        <v>886</v>
      </c>
      <c r="AHE51" s="7">
        <f t="shared" si="18"/>
        <v>887</v>
      </c>
      <c r="AHF51" s="7">
        <f t="shared" si="18"/>
        <v>888</v>
      </c>
      <c r="AHG51" s="7">
        <f t="shared" si="18"/>
        <v>889</v>
      </c>
      <c r="AHH51" s="7">
        <f t="shared" si="18"/>
        <v>890</v>
      </c>
      <c r="AHI51" s="7">
        <f t="shared" si="18"/>
        <v>891</v>
      </c>
      <c r="AHJ51" s="7">
        <f t="shared" si="18"/>
        <v>892</v>
      </c>
      <c r="AHK51" s="7">
        <f t="shared" si="18"/>
        <v>893</v>
      </c>
      <c r="AHL51" s="7">
        <f t="shared" si="18"/>
        <v>894</v>
      </c>
      <c r="AHM51" s="7">
        <f t="shared" si="18"/>
        <v>895</v>
      </c>
      <c r="AHN51" s="7">
        <f t="shared" si="18"/>
        <v>896</v>
      </c>
      <c r="AHO51" s="7">
        <f t="shared" si="18"/>
        <v>897</v>
      </c>
      <c r="AHP51" s="7">
        <f t="shared" ref="AHP51:AKA51" si="19">AHO51+1</f>
        <v>898</v>
      </c>
      <c r="AHQ51" s="7">
        <f t="shared" si="19"/>
        <v>899</v>
      </c>
      <c r="AHR51" s="7">
        <f t="shared" si="19"/>
        <v>900</v>
      </c>
      <c r="AHS51" s="7">
        <f t="shared" si="19"/>
        <v>901</v>
      </c>
      <c r="AHT51" s="7">
        <f t="shared" si="19"/>
        <v>902</v>
      </c>
      <c r="AHU51" s="7">
        <f t="shared" si="19"/>
        <v>903</v>
      </c>
      <c r="AHV51" s="7">
        <f t="shared" si="19"/>
        <v>904</v>
      </c>
      <c r="AHW51" s="7">
        <f t="shared" si="19"/>
        <v>905</v>
      </c>
      <c r="AHX51" s="7">
        <f t="shared" si="19"/>
        <v>906</v>
      </c>
      <c r="AHY51" s="7">
        <f t="shared" si="19"/>
        <v>907</v>
      </c>
      <c r="AHZ51" s="7">
        <f t="shared" si="19"/>
        <v>908</v>
      </c>
      <c r="AIA51" s="7">
        <f t="shared" si="19"/>
        <v>909</v>
      </c>
      <c r="AIB51" s="7">
        <f t="shared" si="19"/>
        <v>910</v>
      </c>
      <c r="AIC51" s="7">
        <f t="shared" si="19"/>
        <v>911</v>
      </c>
      <c r="AID51" s="7">
        <f t="shared" si="19"/>
        <v>912</v>
      </c>
      <c r="AIE51" s="7">
        <f t="shared" si="19"/>
        <v>913</v>
      </c>
      <c r="AIF51" s="7">
        <f t="shared" si="19"/>
        <v>914</v>
      </c>
      <c r="AIG51" s="7">
        <f t="shared" si="19"/>
        <v>915</v>
      </c>
      <c r="AIH51" s="7">
        <f t="shared" si="19"/>
        <v>916</v>
      </c>
      <c r="AII51" s="7">
        <f t="shared" si="19"/>
        <v>917</v>
      </c>
      <c r="AIJ51" s="7">
        <f t="shared" si="19"/>
        <v>918</v>
      </c>
      <c r="AIK51" s="7">
        <f t="shared" si="19"/>
        <v>919</v>
      </c>
      <c r="AIL51" s="7">
        <f t="shared" si="19"/>
        <v>920</v>
      </c>
      <c r="AIM51" s="7">
        <f t="shared" si="19"/>
        <v>921</v>
      </c>
      <c r="AIN51" s="7">
        <f t="shared" si="19"/>
        <v>922</v>
      </c>
      <c r="AIO51" s="7">
        <f t="shared" si="19"/>
        <v>923</v>
      </c>
      <c r="AIP51" s="7">
        <f t="shared" si="19"/>
        <v>924</v>
      </c>
      <c r="AIQ51" s="7">
        <f t="shared" si="19"/>
        <v>925</v>
      </c>
      <c r="AIR51" s="7">
        <f t="shared" si="19"/>
        <v>926</v>
      </c>
      <c r="AIS51" s="7">
        <f t="shared" si="19"/>
        <v>927</v>
      </c>
      <c r="AIT51" s="7">
        <f t="shared" si="19"/>
        <v>928</v>
      </c>
      <c r="AIU51" s="7">
        <f t="shared" si="19"/>
        <v>929</v>
      </c>
      <c r="AIV51" s="7">
        <f t="shared" si="19"/>
        <v>930</v>
      </c>
      <c r="AIW51" s="7">
        <f t="shared" si="19"/>
        <v>931</v>
      </c>
      <c r="AIX51" s="7">
        <f t="shared" si="19"/>
        <v>932</v>
      </c>
      <c r="AIY51" s="7">
        <f t="shared" si="19"/>
        <v>933</v>
      </c>
      <c r="AIZ51" s="7">
        <f t="shared" si="19"/>
        <v>934</v>
      </c>
      <c r="AJA51" s="7">
        <f t="shared" si="19"/>
        <v>935</v>
      </c>
      <c r="AJB51" s="7">
        <f t="shared" si="19"/>
        <v>936</v>
      </c>
      <c r="AJC51" s="7">
        <f t="shared" si="19"/>
        <v>937</v>
      </c>
      <c r="AJD51" s="7">
        <f t="shared" si="19"/>
        <v>938</v>
      </c>
      <c r="AJE51" s="7">
        <f t="shared" si="19"/>
        <v>939</v>
      </c>
      <c r="AJF51" s="7">
        <f t="shared" si="19"/>
        <v>940</v>
      </c>
      <c r="AJG51" s="7">
        <f t="shared" si="19"/>
        <v>941</v>
      </c>
      <c r="AJH51" s="7">
        <f t="shared" si="19"/>
        <v>942</v>
      </c>
      <c r="AJI51" s="7">
        <f t="shared" si="19"/>
        <v>943</v>
      </c>
      <c r="AJJ51" s="7">
        <f t="shared" si="19"/>
        <v>944</v>
      </c>
      <c r="AJK51" s="7">
        <f t="shared" si="19"/>
        <v>945</v>
      </c>
      <c r="AJL51" s="7">
        <f t="shared" si="19"/>
        <v>946</v>
      </c>
      <c r="AJM51" s="7">
        <f t="shared" si="19"/>
        <v>947</v>
      </c>
      <c r="AJN51" s="7">
        <f t="shared" si="19"/>
        <v>948</v>
      </c>
      <c r="AJO51" s="7">
        <f t="shared" si="19"/>
        <v>949</v>
      </c>
      <c r="AJP51" s="7">
        <f t="shared" si="19"/>
        <v>950</v>
      </c>
      <c r="AJQ51" s="7">
        <f t="shared" si="19"/>
        <v>951</v>
      </c>
      <c r="AJR51" s="7">
        <f t="shared" si="19"/>
        <v>952</v>
      </c>
      <c r="AJS51" s="7">
        <f t="shared" si="19"/>
        <v>953</v>
      </c>
      <c r="AJT51" s="7">
        <f t="shared" si="19"/>
        <v>954</v>
      </c>
      <c r="AJU51" s="7">
        <f t="shared" si="19"/>
        <v>955</v>
      </c>
      <c r="AJV51" s="7">
        <f t="shared" si="19"/>
        <v>956</v>
      </c>
      <c r="AJW51" s="7">
        <f t="shared" si="19"/>
        <v>957</v>
      </c>
      <c r="AJX51" s="7">
        <f t="shared" si="19"/>
        <v>958</v>
      </c>
      <c r="AJY51" s="7">
        <f t="shared" si="19"/>
        <v>959</v>
      </c>
      <c r="AJZ51" s="7">
        <f t="shared" si="19"/>
        <v>960</v>
      </c>
      <c r="AKA51" s="7">
        <f t="shared" si="19"/>
        <v>961</v>
      </c>
      <c r="AKB51" s="7">
        <f t="shared" ref="AKB51:ALO51" si="20">AKA51+1</f>
        <v>962</v>
      </c>
      <c r="AKC51" s="7">
        <f t="shared" si="20"/>
        <v>963</v>
      </c>
      <c r="AKD51" s="7">
        <f t="shared" si="20"/>
        <v>964</v>
      </c>
      <c r="AKE51" s="7">
        <f t="shared" si="20"/>
        <v>965</v>
      </c>
      <c r="AKF51" s="7">
        <f t="shared" si="20"/>
        <v>966</v>
      </c>
      <c r="AKG51" s="7">
        <f t="shared" si="20"/>
        <v>967</v>
      </c>
      <c r="AKH51" s="7">
        <f t="shared" si="20"/>
        <v>968</v>
      </c>
      <c r="AKI51" s="7">
        <f t="shared" si="20"/>
        <v>969</v>
      </c>
      <c r="AKJ51" s="7">
        <f t="shared" si="20"/>
        <v>970</v>
      </c>
      <c r="AKK51" s="7">
        <f t="shared" si="20"/>
        <v>971</v>
      </c>
      <c r="AKL51" s="7">
        <f t="shared" si="20"/>
        <v>972</v>
      </c>
      <c r="AKM51" s="7">
        <f t="shared" si="20"/>
        <v>973</v>
      </c>
      <c r="AKN51" s="7">
        <f t="shared" si="20"/>
        <v>974</v>
      </c>
      <c r="AKO51" s="7">
        <f t="shared" si="20"/>
        <v>975</v>
      </c>
      <c r="AKP51" s="7">
        <f t="shared" si="20"/>
        <v>976</v>
      </c>
      <c r="AKQ51" s="7">
        <f t="shared" si="20"/>
        <v>977</v>
      </c>
      <c r="AKR51" s="7">
        <f t="shared" si="20"/>
        <v>978</v>
      </c>
      <c r="AKS51" s="7">
        <f t="shared" si="20"/>
        <v>979</v>
      </c>
      <c r="AKT51" s="7">
        <f t="shared" si="20"/>
        <v>980</v>
      </c>
      <c r="AKU51" s="7">
        <f t="shared" si="20"/>
        <v>981</v>
      </c>
      <c r="AKV51" s="7">
        <f t="shared" si="20"/>
        <v>982</v>
      </c>
      <c r="AKW51" s="7">
        <f t="shared" si="20"/>
        <v>983</v>
      </c>
      <c r="AKX51" s="7">
        <f t="shared" si="20"/>
        <v>984</v>
      </c>
      <c r="AKY51" s="7">
        <f t="shared" si="20"/>
        <v>985</v>
      </c>
      <c r="AKZ51" s="7">
        <f t="shared" si="20"/>
        <v>986</v>
      </c>
      <c r="ALA51" s="7">
        <f t="shared" si="20"/>
        <v>987</v>
      </c>
      <c r="ALB51" s="7">
        <f t="shared" si="20"/>
        <v>988</v>
      </c>
      <c r="ALC51" s="7">
        <f t="shared" si="20"/>
        <v>989</v>
      </c>
      <c r="ALD51" s="7">
        <f t="shared" si="20"/>
        <v>990</v>
      </c>
      <c r="ALE51" s="7">
        <f t="shared" si="20"/>
        <v>991</v>
      </c>
      <c r="ALF51" s="7">
        <f t="shared" si="20"/>
        <v>992</v>
      </c>
      <c r="ALG51" s="7">
        <f t="shared" si="20"/>
        <v>993</v>
      </c>
      <c r="ALH51" s="7">
        <f t="shared" si="20"/>
        <v>994</v>
      </c>
      <c r="ALI51" s="7">
        <f t="shared" si="20"/>
        <v>995</v>
      </c>
      <c r="ALJ51" s="7">
        <f t="shared" si="20"/>
        <v>996</v>
      </c>
      <c r="ALK51" s="7">
        <f t="shared" si="20"/>
        <v>997</v>
      </c>
      <c r="ALL51" s="7">
        <f t="shared" si="20"/>
        <v>998</v>
      </c>
      <c r="ALM51" s="7">
        <f t="shared" si="20"/>
        <v>999</v>
      </c>
      <c r="ALN51" s="7">
        <f t="shared" si="20"/>
        <v>1000</v>
      </c>
      <c r="ALO51" s="7">
        <f t="shared" si="20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771.64999999999964</v>
      </c>
      <c r="D52" s="8">
        <f t="shared" ref="D52:BO52" si="21">C52*(1-$C$43)</f>
        <v>769.91224419999958</v>
      </c>
      <c r="E52" s="8">
        <f t="shared" si="21"/>
        <v>768.17840182606119</v>
      </c>
      <c r="F52" s="8">
        <f t="shared" si="21"/>
        <v>766.44846406514887</v>
      </c>
      <c r="G52" s="8">
        <f t="shared" si="21"/>
        <v>764.72242212407411</v>
      </c>
      <c r="H52" s="8">
        <f t="shared" si="21"/>
        <v>763.00026722945063</v>
      </c>
      <c r="I52" s="8">
        <f t="shared" si="21"/>
        <v>761.28199062764986</v>
      </c>
      <c r="J52" s="8">
        <f t="shared" si="21"/>
        <v>759.56758358475633</v>
      </c>
      <c r="K52" s="8">
        <f t="shared" si="21"/>
        <v>757.85703738652342</v>
      </c>
      <c r="L52" s="8">
        <f t="shared" si="21"/>
        <v>756.15034333832898</v>
      </c>
      <c r="M52" s="8">
        <f t="shared" si="21"/>
        <v>754.44749276513107</v>
      </c>
      <c r="N52" s="8">
        <f t="shared" si="21"/>
        <v>752.74847701142403</v>
      </c>
      <c r="O52" s="8">
        <f t="shared" si="21"/>
        <v>751.05328744119424</v>
      </c>
      <c r="P52" s="8">
        <f t="shared" si="21"/>
        <v>749.36191543787663</v>
      </c>
      <c r="Q52" s="8">
        <f t="shared" si="21"/>
        <v>747.67435240431053</v>
      </c>
      <c r="R52" s="8">
        <f t="shared" si="21"/>
        <v>745.990589762696</v>
      </c>
      <c r="S52" s="8">
        <f t="shared" si="21"/>
        <v>744.31061895455036</v>
      </c>
      <c r="T52" s="8">
        <f t="shared" si="21"/>
        <v>742.63443144066468</v>
      </c>
      <c r="U52" s="8">
        <f t="shared" si="21"/>
        <v>740.96201870106029</v>
      </c>
      <c r="V52" s="8">
        <f t="shared" si="21"/>
        <v>739.29337223494542</v>
      </c>
      <c r="W52" s="8">
        <f t="shared" si="21"/>
        <v>737.62848356067229</v>
      </c>
      <c r="X52" s="8">
        <f t="shared" si="21"/>
        <v>735.96734421569363</v>
      </c>
      <c r="Y52" s="8">
        <f t="shared" si="21"/>
        <v>734.30994575651982</v>
      </c>
      <c r="Z52" s="8">
        <f t="shared" si="21"/>
        <v>732.65627975867608</v>
      </c>
      <c r="AA52" s="8">
        <f t="shared" si="21"/>
        <v>731.00633781665954</v>
      </c>
      <c r="AB52" s="8">
        <f t="shared" si="21"/>
        <v>729.36011154389644</v>
      </c>
      <c r="AC52" s="8">
        <f t="shared" si="21"/>
        <v>727.71759257269957</v>
      </c>
      <c r="AD52" s="8">
        <f t="shared" si="21"/>
        <v>726.07877255422579</v>
      </c>
      <c r="AE52" s="8">
        <f t="shared" si="21"/>
        <v>724.4436431584337</v>
      </c>
      <c r="AF52" s="8">
        <f t="shared" si="21"/>
        <v>722.81219607404091</v>
      </c>
      <c r="AG52" s="8">
        <f t="shared" si="21"/>
        <v>721.1844230084821</v>
      </c>
      <c r="AH52" s="8">
        <f t="shared" si="21"/>
        <v>719.56031568786693</v>
      </c>
      <c r="AI52" s="8">
        <f t="shared" si="21"/>
        <v>717.93986585693779</v>
      </c>
      <c r="AJ52" s="8">
        <f t="shared" si="21"/>
        <v>716.3230652790279</v>
      </c>
      <c r="AK52" s="8">
        <f t="shared" si="21"/>
        <v>714.70990573601955</v>
      </c>
      <c r="AL52" s="8">
        <f t="shared" si="21"/>
        <v>713.10037902830197</v>
      </c>
      <c r="AM52" s="8">
        <f t="shared" si="21"/>
        <v>711.49447697473022</v>
      </c>
      <c r="AN52" s="8">
        <f t="shared" si="21"/>
        <v>709.89219141258309</v>
      </c>
      <c r="AO52" s="8">
        <f t="shared" si="21"/>
        <v>708.29351419752197</v>
      </c>
      <c r="AP52" s="8">
        <f t="shared" si="21"/>
        <v>706.69843720354913</v>
      </c>
      <c r="AQ52" s="8">
        <f t="shared" si="21"/>
        <v>705.10695232296666</v>
      </c>
      <c r="AR52" s="8">
        <f t="shared" si="21"/>
        <v>703.51905146633533</v>
      </c>
      <c r="AS52" s="8">
        <f t="shared" si="21"/>
        <v>701.93472656243307</v>
      </c>
      <c r="AT52" s="8">
        <f t="shared" si="21"/>
        <v>700.35396955821443</v>
      </c>
      <c r="AU52" s="8">
        <f t="shared" si="21"/>
        <v>698.77677241876927</v>
      </c>
      <c r="AV52" s="8">
        <f t="shared" si="21"/>
        <v>697.20312712728219</v>
      </c>
      <c r="AW52" s="8">
        <f t="shared" si="21"/>
        <v>695.63302568499148</v>
      </c>
      <c r="AX52" s="8">
        <f t="shared" si="21"/>
        <v>694.0664601111489</v>
      </c>
      <c r="AY52" s="8">
        <f t="shared" si="21"/>
        <v>692.5034224429786</v>
      </c>
      <c r="AZ52" s="8">
        <f t="shared" si="21"/>
        <v>690.94390473563703</v>
      </c>
      <c r="BA52" s="8">
        <f t="shared" si="21"/>
        <v>689.38789906217232</v>
      </c>
      <c r="BB52" s="8">
        <f t="shared" si="21"/>
        <v>687.83539751348428</v>
      </c>
      <c r="BC52" s="8">
        <f t="shared" si="21"/>
        <v>686.28639219828392</v>
      </c>
      <c r="BD52" s="8">
        <f t="shared" si="21"/>
        <v>684.74087524305332</v>
      </c>
      <c r="BE52" s="8">
        <f t="shared" si="21"/>
        <v>683.19883879200597</v>
      </c>
      <c r="BF52" s="8">
        <f t="shared" si="21"/>
        <v>681.66027500704638</v>
      </c>
      <c r="BG52" s="8">
        <f t="shared" si="21"/>
        <v>680.12517606773054</v>
      </c>
      <c r="BH52" s="8">
        <f t="shared" si="21"/>
        <v>678.593534171226</v>
      </c>
      <c r="BI52" s="8">
        <f t="shared" si="21"/>
        <v>677.06534153227233</v>
      </c>
      <c r="BJ52" s="8">
        <f t="shared" si="21"/>
        <v>675.54059038314165</v>
      </c>
      <c r="BK52" s="8">
        <f t="shared" si="21"/>
        <v>674.01927297359885</v>
      </c>
      <c r="BL52" s="8">
        <f t="shared" si="21"/>
        <v>672.50138157086224</v>
      </c>
      <c r="BM52" s="8">
        <f t="shared" si="21"/>
        <v>670.98690845956469</v>
      </c>
      <c r="BN52" s="8">
        <f t="shared" si="21"/>
        <v>669.47584594171371</v>
      </c>
      <c r="BO52" s="8">
        <f t="shared" si="21"/>
        <v>667.96818633665293</v>
      </c>
      <c r="BP52" s="8">
        <f t="shared" ref="BP52:EA52" si="22">BO52*(1-$C$43)</f>
        <v>666.46392198102274</v>
      </c>
      <c r="BQ52" s="8">
        <f t="shared" si="22"/>
        <v>664.9630452287214</v>
      </c>
      <c r="BR52" s="8">
        <f t="shared" si="22"/>
        <v>663.46554845086632</v>
      </c>
      <c r="BS52" s="8">
        <f t="shared" si="22"/>
        <v>661.97142403575492</v>
      </c>
      <c r="BT52" s="8">
        <f t="shared" si="22"/>
        <v>660.48066438882643</v>
      </c>
      <c r="BU52" s="8">
        <f t="shared" si="22"/>
        <v>658.99326193262277</v>
      </c>
      <c r="BV52" s="8">
        <f t="shared" si="22"/>
        <v>657.50920910675052</v>
      </c>
      <c r="BW52" s="8">
        <f t="shared" si="22"/>
        <v>656.02849836784208</v>
      </c>
      <c r="BX52" s="8">
        <f t="shared" si="22"/>
        <v>654.55112218951763</v>
      </c>
      <c r="BY52" s="8">
        <f t="shared" si="22"/>
        <v>653.07707306234681</v>
      </c>
      <c r="BZ52" s="8">
        <f t="shared" si="22"/>
        <v>651.60634349381041</v>
      </c>
      <c r="CA52" s="8">
        <f t="shared" si="22"/>
        <v>650.13892600826239</v>
      </c>
      <c r="CB52" s="8">
        <f t="shared" si="22"/>
        <v>648.67481314689178</v>
      </c>
      <c r="CC52" s="8">
        <f t="shared" si="22"/>
        <v>647.21399746768498</v>
      </c>
      <c r="CD52" s="8">
        <f t="shared" si="22"/>
        <v>645.75647154538774</v>
      </c>
      <c r="CE52" s="8">
        <f t="shared" si="22"/>
        <v>644.30222797146746</v>
      </c>
      <c r="CF52" s="8">
        <f t="shared" si="22"/>
        <v>642.85125935407575</v>
      </c>
      <c r="CG52" s="8">
        <f t="shared" si="22"/>
        <v>641.40355831801037</v>
      </c>
      <c r="CH52" s="8">
        <f t="shared" si="22"/>
        <v>639.95911750467815</v>
      </c>
      <c r="CI52" s="8">
        <f t="shared" si="22"/>
        <v>638.5179295720576</v>
      </c>
      <c r="CJ52" s="8">
        <f t="shared" si="22"/>
        <v>637.07998719466127</v>
      </c>
      <c r="CK52" s="8">
        <f t="shared" si="22"/>
        <v>635.64528306349882</v>
      </c>
      <c r="CL52" s="8">
        <f t="shared" si="22"/>
        <v>634.21380988603983</v>
      </c>
      <c r="CM52" s="8">
        <f t="shared" si="22"/>
        <v>632.78556038617648</v>
      </c>
      <c r="CN52" s="8">
        <f t="shared" si="22"/>
        <v>631.3605273041868</v>
      </c>
      <c r="CO52" s="8">
        <f t="shared" si="22"/>
        <v>629.93870339669775</v>
      </c>
      <c r="CP52" s="8">
        <f t="shared" si="22"/>
        <v>628.52008143664841</v>
      </c>
      <c r="CQ52" s="8">
        <f t="shared" si="22"/>
        <v>627.10465421325307</v>
      </c>
      <c r="CR52" s="8">
        <f t="shared" si="22"/>
        <v>625.6924145319648</v>
      </c>
      <c r="CS52" s="8">
        <f t="shared" si="22"/>
        <v>624.28335521443876</v>
      </c>
      <c r="CT52" s="8">
        <f t="shared" si="22"/>
        <v>622.87746909849579</v>
      </c>
      <c r="CU52" s="8">
        <f t="shared" si="22"/>
        <v>621.47474903808597</v>
      </c>
      <c r="CV52" s="8">
        <f t="shared" si="22"/>
        <v>620.07518790325219</v>
      </c>
      <c r="CW52" s="8">
        <f t="shared" si="22"/>
        <v>618.67877858009399</v>
      </c>
      <c r="CX52" s="8">
        <f t="shared" si="22"/>
        <v>617.28551397073159</v>
      </c>
      <c r="CY52" s="8">
        <f t="shared" si="22"/>
        <v>615.89538699326943</v>
      </c>
      <c r="CZ52" s="8">
        <f t="shared" si="22"/>
        <v>614.50839058176052</v>
      </c>
      <c r="DA52" s="8">
        <f t="shared" si="22"/>
        <v>613.12451768617041</v>
      </c>
      <c r="DB52" s="8">
        <f t="shared" si="22"/>
        <v>611.74376127234109</v>
      </c>
      <c r="DC52" s="8">
        <f t="shared" si="22"/>
        <v>610.36611432195571</v>
      </c>
      <c r="DD52" s="8">
        <f t="shared" si="22"/>
        <v>608.99156983250259</v>
      </c>
      <c r="DE52" s="8">
        <f t="shared" si="22"/>
        <v>607.62012081723981</v>
      </c>
      <c r="DF52" s="8">
        <f t="shared" si="22"/>
        <v>606.25176030515934</v>
      </c>
      <c r="DG52" s="8">
        <f t="shared" si="22"/>
        <v>604.88648134095206</v>
      </c>
      <c r="DH52" s="8">
        <f t="shared" si="22"/>
        <v>603.52427698497218</v>
      </c>
      <c r="DI52" s="8">
        <f t="shared" si="22"/>
        <v>602.16514031320196</v>
      </c>
      <c r="DJ52" s="8">
        <f t="shared" si="22"/>
        <v>600.80906441721663</v>
      </c>
      <c r="DK52" s="8">
        <f t="shared" si="22"/>
        <v>599.456042404149</v>
      </c>
      <c r="DL52" s="8">
        <f t="shared" si="22"/>
        <v>598.10606739665479</v>
      </c>
      <c r="DM52" s="8">
        <f t="shared" si="22"/>
        <v>596.75913253287752</v>
      </c>
      <c r="DN52" s="8">
        <f t="shared" si="22"/>
        <v>595.41523096641345</v>
      </c>
      <c r="DO52" s="8">
        <f t="shared" si="22"/>
        <v>594.07435586627707</v>
      </c>
      <c r="DP52" s="8">
        <f t="shared" si="22"/>
        <v>592.73650041686619</v>
      </c>
      <c r="DQ52" s="8">
        <f t="shared" si="22"/>
        <v>591.40165781792734</v>
      </c>
      <c r="DR52" s="8">
        <f t="shared" si="22"/>
        <v>590.06982128452137</v>
      </c>
      <c r="DS52" s="8">
        <f t="shared" si="22"/>
        <v>588.74098404698861</v>
      </c>
      <c r="DT52" s="8">
        <f t="shared" si="22"/>
        <v>587.41513935091473</v>
      </c>
      <c r="DU52" s="8">
        <f t="shared" si="22"/>
        <v>586.09228045709642</v>
      </c>
      <c r="DV52" s="8">
        <f t="shared" si="22"/>
        <v>584.77240064150703</v>
      </c>
      <c r="DW52" s="8">
        <f t="shared" si="22"/>
        <v>583.45549319526231</v>
      </c>
      <c r="DX52" s="8">
        <f t="shared" si="22"/>
        <v>582.14155142458651</v>
      </c>
      <c r="DY52" s="8">
        <f t="shared" si="22"/>
        <v>580.83056865077833</v>
      </c>
      <c r="DZ52" s="8">
        <f t="shared" si="22"/>
        <v>579.52253821017678</v>
      </c>
      <c r="EA52" s="8">
        <f t="shared" si="22"/>
        <v>578.21745345412739</v>
      </c>
      <c r="EB52" s="8">
        <f t="shared" ref="EB52:GM52" si="23">EA52*(1-$C$43)</f>
        <v>576.91530774894863</v>
      </c>
      <c r="EC52" s="8">
        <f t="shared" si="23"/>
        <v>575.61609447589797</v>
      </c>
      <c r="ED52" s="8">
        <f t="shared" si="23"/>
        <v>574.31980703113823</v>
      </c>
      <c r="EE52" s="8">
        <f t="shared" si="23"/>
        <v>573.02643882570408</v>
      </c>
      <c r="EF52" s="8">
        <f t="shared" si="23"/>
        <v>571.73598328546859</v>
      </c>
      <c r="EG52" s="8">
        <f t="shared" si="23"/>
        <v>570.44843385110971</v>
      </c>
      <c r="EH52" s="8">
        <f t="shared" si="23"/>
        <v>569.16378397807705</v>
      </c>
      <c r="EI52" s="8">
        <f t="shared" si="23"/>
        <v>567.88202713655835</v>
      </c>
      <c r="EJ52" s="8">
        <f t="shared" si="23"/>
        <v>566.60315681144675</v>
      </c>
      <c r="EK52" s="8">
        <f t="shared" si="23"/>
        <v>565.32716650230736</v>
      </c>
      <c r="EL52" s="8">
        <f t="shared" si="23"/>
        <v>564.05404972334418</v>
      </c>
      <c r="EM52" s="8">
        <f t="shared" si="23"/>
        <v>562.78380000336722</v>
      </c>
      <c r="EN52" s="8">
        <f t="shared" si="23"/>
        <v>561.51641088575957</v>
      </c>
      <c r="EO52" s="8">
        <f t="shared" si="23"/>
        <v>560.25187592844486</v>
      </c>
      <c r="EP52" s="8">
        <f t="shared" si="23"/>
        <v>558.99018870385396</v>
      </c>
      <c r="EQ52" s="8">
        <f t="shared" si="23"/>
        <v>557.73134279889291</v>
      </c>
      <c r="ER52" s="8">
        <f t="shared" si="23"/>
        <v>556.47533181490974</v>
      </c>
      <c r="ES52" s="8">
        <f t="shared" si="23"/>
        <v>555.2221493676625</v>
      </c>
      <c r="ET52" s="8">
        <f t="shared" si="23"/>
        <v>553.97178908728654</v>
      </c>
      <c r="EU52" s="8">
        <f t="shared" si="23"/>
        <v>552.72424461826199</v>
      </c>
      <c r="EV52" s="8">
        <f t="shared" si="23"/>
        <v>551.4795096193817</v>
      </c>
      <c r="EW52" s="8">
        <f t="shared" si="23"/>
        <v>550.23757776371883</v>
      </c>
      <c r="EX52" s="8">
        <f t="shared" si="23"/>
        <v>548.99844273859492</v>
      </c>
      <c r="EY52" s="8">
        <f t="shared" si="23"/>
        <v>547.76209824554758</v>
      </c>
      <c r="EZ52" s="8">
        <f t="shared" si="23"/>
        <v>546.52853800029857</v>
      </c>
      <c r="FA52" s="8">
        <f t="shared" si="23"/>
        <v>545.29775573272184</v>
      </c>
      <c r="FB52" s="8">
        <f t="shared" si="23"/>
        <v>544.0697451868117</v>
      </c>
      <c r="FC52" s="8">
        <f t="shared" si="23"/>
        <v>542.84450012065099</v>
      </c>
      <c r="FD52" s="8">
        <f t="shared" si="23"/>
        <v>541.62201430637924</v>
      </c>
      <c r="FE52" s="8">
        <f t="shared" si="23"/>
        <v>540.4022815301613</v>
      </c>
      <c r="FF52" s="8">
        <f t="shared" si="23"/>
        <v>539.1852955921554</v>
      </c>
      <c r="FG52" s="8">
        <f t="shared" si="23"/>
        <v>537.97105030648186</v>
      </c>
      <c r="FH52" s="8">
        <f t="shared" si="23"/>
        <v>536.75953950119163</v>
      </c>
      <c r="FI52" s="8">
        <f t="shared" si="23"/>
        <v>535.55075701823489</v>
      </c>
      <c r="FJ52" s="8">
        <f t="shared" si="23"/>
        <v>534.34469671342981</v>
      </c>
      <c r="FK52" s="8">
        <f t="shared" si="23"/>
        <v>533.14135245643115</v>
      </c>
      <c r="FL52" s="8">
        <f t="shared" si="23"/>
        <v>531.94071813069922</v>
      </c>
      <c r="FM52" s="8">
        <f t="shared" si="23"/>
        <v>530.74278763346888</v>
      </c>
      <c r="FN52" s="8">
        <f t="shared" si="23"/>
        <v>529.54755487571833</v>
      </c>
      <c r="FO52" s="8">
        <f t="shared" si="23"/>
        <v>528.35501378213814</v>
      </c>
      <c r="FP52" s="8">
        <f t="shared" si="23"/>
        <v>527.16515829110074</v>
      </c>
      <c r="FQ52" s="8">
        <f t="shared" si="23"/>
        <v>525.97798235462915</v>
      </c>
      <c r="FR52" s="8">
        <f t="shared" si="23"/>
        <v>524.79347993836654</v>
      </c>
      <c r="FS52" s="8">
        <f t="shared" si="23"/>
        <v>523.61164502154531</v>
      </c>
      <c r="FT52" s="8">
        <f t="shared" si="23"/>
        <v>522.43247159695682</v>
      </c>
      <c r="FU52" s="8">
        <f t="shared" si="23"/>
        <v>521.25595367092046</v>
      </c>
      <c r="FV52" s="8">
        <f t="shared" si="23"/>
        <v>520.08208526325359</v>
      </c>
      <c r="FW52" s="8">
        <f t="shared" si="23"/>
        <v>518.91086040724076</v>
      </c>
      <c r="FX52" s="8">
        <f t="shared" si="23"/>
        <v>517.74227314960365</v>
      </c>
      <c r="FY52" s="8">
        <f t="shared" si="23"/>
        <v>516.57631755047078</v>
      </c>
      <c r="FZ52" s="8">
        <f t="shared" si="23"/>
        <v>515.41298768334707</v>
      </c>
      <c r="GA52" s="8">
        <f t="shared" si="23"/>
        <v>514.25227763508417</v>
      </c>
      <c r="GB52" s="8">
        <f t="shared" si="23"/>
        <v>513.09418150584997</v>
      </c>
      <c r="GC52" s="8">
        <f t="shared" si="23"/>
        <v>511.93869340909879</v>
      </c>
      <c r="GD52" s="8">
        <f t="shared" si="23"/>
        <v>510.78580747154149</v>
      </c>
      <c r="GE52" s="8">
        <f t="shared" si="23"/>
        <v>509.63551783311556</v>
      </c>
      <c r="GF52" s="8">
        <f t="shared" si="23"/>
        <v>508.48781864695536</v>
      </c>
      <c r="GG52" s="8">
        <f t="shared" si="23"/>
        <v>507.34270407936242</v>
      </c>
      <c r="GH52" s="8">
        <f t="shared" si="23"/>
        <v>506.20016830977568</v>
      </c>
      <c r="GI52" s="8">
        <f t="shared" si="23"/>
        <v>505.06020553074205</v>
      </c>
      <c r="GJ52" s="8">
        <f t="shared" si="23"/>
        <v>503.92280994788683</v>
      </c>
      <c r="GK52" s="8">
        <f t="shared" si="23"/>
        <v>502.78797577988416</v>
      </c>
      <c r="GL52" s="8">
        <f t="shared" si="23"/>
        <v>501.65569725842784</v>
      </c>
      <c r="GM52" s="8">
        <f t="shared" si="23"/>
        <v>500.52596862820184</v>
      </c>
      <c r="GN52" s="8">
        <f t="shared" ref="GN52:IY52" si="24">GM52*(1-$C$43)</f>
        <v>499.39878414685109</v>
      </c>
      <c r="GO52" s="8">
        <f t="shared" si="24"/>
        <v>498.27413808495237</v>
      </c>
      <c r="GP52" s="8">
        <f t="shared" si="24"/>
        <v>497.15202472598503</v>
      </c>
      <c r="GQ52" s="8">
        <f t="shared" si="24"/>
        <v>496.03243836630207</v>
      </c>
      <c r="GR52" s="8">
        <f t="shared" si="24"/>
        <v>494.91537331510114</v>
      </c>
      <c r="GS52" s="8">
        <f t="shared" si="24"/>
        <v>493.80082389439553</v>
      </c>
      <c r="GT52" s="8">
        <f t="shared" si="24"/>
        <v>492.68878443898535</v>
      </c>
      <c r="GU52" s="8">
        <f t="shared" si="24"/>
        <v>491.57924929642871</v>
      </c>
      <c r="GV52" s="8">
        <f t="shared" si="24"/>
        <v>490.47221282701315</v>
      </c>
      <c r="GW52" s="8">
        <f t="shared" si="24"/>
        <v>489.36766940372672</v>
      </c>
      <c r="GX52" s="8">
        <f t="shared" si="24"/>
        <v>488.26561341222953</v>
      </c>
      <c r="GY52" s="8">
        <f t="shared" si="24"/>
        <v>487.16603925082518</v>
      </c>
      <c r="GZ52" s="8">
        <f t="shared" si="24"/>
        <v>486.06894133043232</v>
      </c>
      <c r="HA52" s="8">
        <f t="shared" si="24"/>
        <v>484.97431407455616</v>
      </c>
      <c r="HB52" s="8">
        <f t="shared" si="24"/>
        <v>483.88215191926025</v>
      </c>
      <c r="HC52" s="8">
        <f t="shared" si="24"/>
        <v>482.79244931313804</v>
      </c>
      <c r="HD52" s="8">
        <f t="shared" si="24"/>
        <v>481.70520071728481</v>
      </c>
      <c r="HE52" s="8">
        <f t="shared" si="24"/>
        <v>480.62040060526948</v>
      </c>
      <c r="HF52" s="8">
        <f t="shared" si="24"/>
        <v>479.53804346310642</v>
      </c>
      <c r="HG52" s="8">
        <f t="shared" si="24"/>
        <v>478.4581237892275</v>
      </c>
      <c r="HH52" s="8">
        <f t="shared" si="24"/>
        <v>477.38063609445413</v>
      </c>
      <c r="HI52" s="8">
        <f t="shared" si="24"/>
        <v>476.30557490196941</v>
      </c>
      <c r="HJ52" s="8">
        <f t="shared" si="24"/>
        <v>475.23293474729013</v>
      </c>
      <c r="HK52" s="8">
        <f t="shared" si="24"/>
        <v>474.16271017823919</v>
      </c>
      <c r="HL52" s="8">
        <f t="shared" si="24"/>
        <v>473.09489575491779</v>
      </c>
      <c r="HM52" s="8">
        <f t="shared" si="24"/>
        <v>472.0294860496777</v>
      </c>
      <c r="HN52" s="8">
        <f t="shared" si="24"/>
        <v>470.96647564709383</v>
      </c>
      <c r="HO52" s="8">
        <f t="shared" si="24"/>
        <v>469.90585914393654</v>
      </c>
      <c r="HP52" s="8">
        <f t="shared" si="24"/>
        <v>468.84763114914438</v>
      </c>
      <c r="HQ52" s="8">
        <f t="shared" si="24"/>
        <v>467.79178628379651</v>
      </c>
      <c r="HR52" s="8">
        <f t="shared" si="24"/>
        <v>466.73831918108539</v>
      </c>
      <c r="HS52" s="8">
        <f t="shared" si="24"/>
        <v>465.68722448628955</v>
      </c>
      <c r="HT52" s="8">
        <f t="shared" si="24"/>
        <v>464.63849685674643</v>
      </c>
      <c r="HU52" s="8">
        <f t="shared" si="24"/>
        <v>463.59213096182503</v>
      </c>
      <c r="HV52" s="8">
        <f t="shared" si="24"/>
        <v>462.54812148289898</v>
      </c>
      <c r="HW52" s="8">
        <f t="shared" si="24"/>
        <v>461.50646311331946</v>
      </c>
      <c r="HX52" s="8">
        <f t="shared" si="24"/>
        <v>460.46715055838825</v>
      </c>
      <c r="HY52" s="8">
        <f t="shared" si="24"/>
        <v>459.43017853533075</v>
      </c>
      <c r="HZ52" s="8">
        <f t="shared" si="24"/>
        <v>458.3955417732692</v>
      </c>
      <c r="IA52" s="8">
        <f t="shared" si="24"/>
        <v>457.36323501319578</v>
      </c>
      <c r="IB52" s="8">
        <f t="shared" si="24"/>
        <v>456.33325300794604</v>
      </c>
      <c r="IC52" s="8">
        <f t="shared" si="24"/>
        <v>455.30559052217211</v>
      </c>
      <c r="ID52" s="8">
        <f t="shared" si="24"/>
        <v>454.28024233231616</v>
      </c>
      <c r="IE52" s="8">
        <f t="shared" si="24"/>
        <v>453.25720322658378</v>
      </c>
      <c r="IF52" s="8">
        <f t="shared" si="24"/>
        <v>452.23646800491753</v>
      </c>
      <c r="IG52" s="8">
        <f t="shared" si="24"/>
        <v>451.21803147897043</v>
      </c>
      <c r="IH52" s="8">
        <f t="shared" si="24"/>
        <v>450.20188847207976</v>
      </c>
      <c r="II52" s="8">
        <f t="shared" si="24"/>
        <v>449.18803381924062</v>
      </c>
      <c r="IJ52" s="8">
        <f t="shared" si="24"/>
        <v>448.17646236707969</v>
      </c>
      <c r="IK52" s="8">
        <f t="shared" si="24"/>
        <v>447.16716897382901</v>
      </c>
      <c r="IL52" s="8">
        <f t="shared" si="24"/>
        <v>446.16014850929992</v>
      </c>
      <c r="IM52" s="8">
        <f t="shared" si="24"/>
        <v>445.15539585485698</v>
      </c>
      <c r="IN52" s="8">
        <f t="shared" si="24"/>
        <v>444.1529059033918</v>
      </c>
      <c r="IO52" s="8">
        <f t="shared" si="24"/>
        <v>443.15267355929734</v>
      </c>
      <c r="IP52" s="8">
        <f t="shared" si="24"/>
        <v>442.15469373844178</v>
      </c>
      <c r="IQ52" s="8">
        <f t="shared" si="24"/>
        <v>441.1589613681428</v>
      </c>
      <c r="IR52" s="8">
        <f t="shared" si="24"/>
        <v>440.16547138714174</v>
      </c>
      <c r="IS52" s="8">
        <f t="shared" si="24"/>
        <v>439.17421874557789</v>
      </c>
      <c r="IT52" s="8">
        <f t="shared" si="24"/>
        <v>438.18519840496282</v>
      </c>
      <c r="IU52" s="8">
        <f t="shared" si="24"/>
        <v>437.19840533815483</v>
      </c>
      <c r="IV52" s="8">
        <f t="shared" si="24"/>
        <v>436.21383452933327</v>
      </c>
      <c r="IW52" s="8">
        <f t="shared" si="24"/>
        <v>435.23148097397319</v>
      </c>
      <c r="IX52" s="8">
        <f t="shared" si="24"/>
        <v>434.25133967881982</v>
      </c>
      <c r="IY52" s="8">
        <f t="shared" si="24"/>
        <v>433.27340566186308</v>
      </c>
      <c r="IZ52" s="8">
        <f t="shared" ref="IZ52:LK52" si="25">IY52*(1-$C$43)</f>
        <v>432.29767395231255</v>
      </c>
      <c r="JA52" s="8">
        <f t="shared" si="25"/>
        <v>431.32413959057192</v>
      </c>
      <c r="JB52" s="8">
        <f t="shared" si="25"/>
        <v>430.35279762821392</v>
      </c>
      <c r="JC52" s="8">
        <f t="shared" si="25"/>
        <v>429.38364312795517</v>
      </c>
      <c r="JD52" s="8">
        <f t="shared" si="25"/>
        <v>428.41667116363101</v>
      </c>
      <c r="JE52" s="8">
        <f t="shared" si="25"/>
        <v>427.45187682017053</v>
      </c>
      <c r="JF52" s="8">
        <f t="shared" si="25"/>
        <v>426.48925519357147</v>
      </c>
      <c r="JG52" s="8">
        <f t="shared" si="25"/>
        <v>425.52880139087551</v>
      </c>
      <c r="JH52" s="8">
        <f t="shared" si="25"/>
        <v>424.57051053014322</v>
      </c>
      <c r="JI52" s="8">
        <f t="shared" si="25"/>
        <v>423.61437774042935</v>
      </c>
      <c r="JJ52" s="8">
        <f t="shared" si="25"/>
        <v>422.66039816175788</v>
      </c>
      <c r="JK52" s="8">
        <f t="shared" si="25"/>
        <v>421.70856694509757</v>
      </c>
      <c r="JL52" s="8">
        <f t="shared" si="25"/>
        <v>420.75887925233718</v>
      </c>
      <c r="JM52" s="8">
        <f t="shared" si="25"/>
        <v>419.81133025626093</v>
      </c>
      <c r="JN52" s="8">
        <f t="shared" si="25"/>
        <v>418.86591514052384</v>
      </c>
      <c r="JO52" s="8">
        <f t="shared" si="25"/>
        <v>417.92262909962739</v>
      </c>
      <c r="JP52" s="8">
        <f t="shared" si="25"/>
        <v>416.98146733889502</v>
      </c>
      <c r="JQ52" s="8">
        <f t="shared" si="25"/>
        <v>416.04242507444781</v>
      </c>
      <c r="JR52" s="8">
        <f t="shared" si="25"/>
        <v>415.10549753318014</v>
      </c>
      <c r="JS52" s="8">
        <f t="shared" si="25"/>
        <v>414.17067995273538</v>
      </c>
      <c r="JT52" s="8">
        <f t="shared" si="25"/>
        <v>413.23796758148183</v>
      </c>
      <c r="JU52" s="8">
        <f t="shared" si="25"/>
        <v>412.30735567848831</v>
      </c>
      <c r="JV52" s="8">
        <f t="shared" si="25"/>
        <v>411.37883951350034</v>
      </c>
      <c r="JW52" s="8">
        <f t="shared" si="25"/>
        <v>410.45241436691595</v>
      </c>
      <c r="JX52" s="8">
        <f t="shared" si="25"/>
        <v>409.52807552976162</v>
      </c>
      <c r="JY52" s="8">
        <f t="shared" si="25"/>
        <v>408.60581830366857</v>
      </c>
      <c r="JZ52" s="8">
        <f t="shared" si="25"/>
        <v>407.68563800084871</v>
      </c>
      <c r="KA52" s="8">
        <f t="shared" si="25"/>
        <v>406.76752994407082</v>
      </c>
      <c r="KB52" s="8">
        <f t="shared" si="25"/>
        <v>405.85148946663674</v>
      </c>
      <c r="KC52" s="8">
        <f t="shared" si="25"/>
        <v>404.93751191235788</v>
      </c>
      <c r="KD52" s="8">
        <f t="shared" si="25"/>
        <v>404.02559263553121</v>
      </c>
      <c r="KE52" s="8">
        <f t="shared" si="25"/>
        <v>403.11572700091597</v>
      </c>
      <c r="KF52" s="8">
        <f t="shared" si="25"/>
        <v>402.20791038370987</v>
      </c>
      <c r="KG52" s="8">
        <f t="shared" si="25"/>
        <v>401.30213816952573</v>
      </c>
      <c r="KH52" s="8">
        <f t="shared" si="25"/>
        <v>400.39840575436796</v>
      </c>
      <c r="KI52" s="8">
        <f t="shared" si="25"/>
        <v>399.49670854460913</v>
      </c>
      <c r="KJ52" s="8">
        <f t="shared" si="25"/>
        <v>398.59704195696668</v>
      </c>
      <c r="KK52" s="8">
        <f t="shared" si="25"/>
        <v>397.69940141847957</v>
      </c>
      <c r="KL52" s="8">
        <f t="shared" si="25"/>
        <v>396.80378236648517</v>
      </c>
      <c r="KM52" s="8">
        <f t="shared" si="25"/>
        <v>395.91018024859585</v>
      </c>
      <c r="KN52" s="8">
        <f t="shared" si="25"/>
        <v>395.01859052267599</v>
      </c>
      <c r="KO52" s="8">
        <f t="shared" si="25"/>
        <v>394.12900865681894</v>
      </c>
      <c r="KP52" s="8">
        <f t="shared" si="25"/>
        <v>393.24143012932376</v>
      </c>
      <c r="KQ52" s="8">
        <f t="shared" si="25"/>
        <v>392.35585042867251</v>
      </c>
      <c r="KR52" s="8">
        <f t="shared" si="25"/>
        <v>391.4722650535071</v>
      </c>
      <c r="KS52" s="8">
        <f t="shared" si="25"/>
        <v>390.59066951260661</v>
      </c>
      <c r="KT52" s="8">
        <f t="shared" si="25"/>
        <v>389.71105932486421</v>
      </c>
      <c r="KU52" s="8">
        <f t="shared" si="25"/>
        <v>388.8334300192646</v>
      </c>
      <c r="KV52" s="8">
        <f t="shared" si="25"/>
        <v>387.9577771348612</v>
      </c>
      <c r="KW52" s="8">
        <f t="shared" si="25"/>
        <v>387.08409622075351</v>
      </c>
      <c r="KX52" s="8">
        <f t="shared" si="25"/>
        <v>386.21238283606436</v>
      </c>
      <c r="KY52" s="8">
        <f t="shared" si="25"/>
        <v>385.34263254991754</v>
      </c>
      <c r="KZ52" s="8">
        <f t="shared" si="25"/>
        <v>384.4748409414151</v>
      </c>
      <c r="LA52" s="8">
        <f t="shared" si="25"/>
        <v>383.60900359961499</v>
      </c>
      <c r="LB52" s="8">
        <f t="shared" si="25"/>
        <v>382.74511612350864</v>
      </c>
      <c r="LC52" s="8">
        <f t="shared" si="25"/>
        <v>381.88317412199848</v>
      </c>
      <c r="LD52" s="8">
        <f t="shared" si="25"/>
        <v>381.02317321387574</v>
      </c>
      <c r="LE52" s="8">
        <f t="shared" si="25"/>
        <v>380.16510902779805</v>
      </c>
      <c r="LF52" s="8">
        <f t="shared" si="25"/>
        <v>379.30897720226744</v>
      </c>
      <c r="LG52" s="8">
        <f t="shared" si="25"/>
        <v>378.45477338560795</v>
      </c>
      <c r="LH52" s="8">
        <f t="shared" si="25"/>
        <v>377.60249323594354</v>
      </c>
      <c r="LI52" s="8">
        <f t="shared" si="25"/>
        <v>376.75213242117616</v>
      </c>
      <c r="LJ52" s="8">
        <f t="shared" si="25"/>
        <v>375.90368661896366</v>
      </c>
      <c r="LK52" s="8">
        <f t="shared" si="25"/>
        <v>375.05715151669773</v>
      </c>
      <c r="LL52" s="8">
        <f t="shared" ref="LL52:NW52" si="26">LK52*(1-$C$43)</f>
        <v>374.21252281148213</v>
      </c>
      <c r="LM52" s="8">
        <f t="shared" si="26"/>
        <v>373.36979621011068</v>
      </c>
      <c r="LN52" s="8">
        <f t="shared" si="26"/>
        <v>372.52896742904551</v>
      </c>
      <c r="LO52" s="8">
        <f t="shared" si="26"/>
        <v>371.69003219439526</v>
      </c>
      <c r="LP52" s="8">
        <f t="shared" si="26"/>
        <v>370.85298624189346</v>
      </c>
      <c r="LQ52" s="8">
        <f t="shared" si="26"/>
        <v>370.01782531687672</v>
      </c>
      <c r="LR52" s="8">
        <f t="shared" si="26"/>
        <v>369.18454517426312</v>
      </c>
      <c r="LS52" s="8">
        <f t="shared" si="26"/>
        <v>368.35314157853065</v>
      </c>
      <c r="LT52" s="8">
        <f t="shared" si="26"/>
        <v>367.52361030369582</v>
      </c>
      <c r="LU52" s="8">
        <f t="shared" si="26"/>
        <v>366.6959471332919</v>
      </c>
      <c r="LV52" s="8">
        <f t="shared" si="26"/>
        <v>365.87014786034769</v>
      </c>
      <c r="LW52" s="8">
        <f t="shared" si="26"/>
        <v>365.0462082873662</v>
      </c>
      <c r="LX52" s="8">
        <f t="shared" si="26"/>
        <v>364.22412422630305</v>
      </c>
      <c r="LY52" s="8">
        <f t="shared" si="26"/>
        <v>363.40389149854542</v>
      </c>
      <c r="LZ52" s="8">
        <f t="shared" si="26"/>
        <v>362.5855059348907</v>
      </c>
      <c r="MA52" s="8">
        <f t="shared" si="26"/>
        <v>361.76896337552535</v>
      </c>
      <c r="MB52" s="8">
        <f t="shared" si="26"/>
        <v>360.95425967000364</v>
      </c>
      <c r="MC52" s="8">
        <f t="shared" si="26"/>
        <v>360.14139067722675</v>
      </c>
      <c r="MD52" s="8">
        <f t="shared" si="26"/>
        <v>359.33035226542165</v>
      </c>
      <c r="ME52" s="8">
        <f t="shared" si="26"/>
        <v>358.52114031211994</v>
      </c>
      <c r="MF52" s="8">
        <f t="shared" si="26"/>
        <v>357.71375070413706</v>
      </c>
      <c r="MG52" s="8">
        <f t="shared" si="26"/>
        <v>356.9081793375513</v>
      </c>
      <c r="MH52" s="8">
        <f t="shared" si="26"/>
        <v>356.1044221176831</v>
      </c>
      <c r="MI52" s="8">
        <f t="shared" si="26"/>
        <v>355.30247495907406</v>
      </c>
      <c r="MJ52" s="8">
        <f t="shared" si="26"/>
        <v>354.50233378546619</v>
      </c>
      <c r="MK52" s="8">
        <f t="shared" si="26"/>
        <v>353.70399452978131</v>
      </c>
      <c r="ML52" s="8">
        <f t="shared" si="26"/>
        <v>352.90745313410025</v>
      </c>
      <c r="MM52" s="8">
        <f t="shared" si="26"/>
        <v>352.11270554964227</v>
      </c>
      <c r="MN52" s="8">
        <f t="shared" si="26"/>
        <v>351.31974773674449</v>
      </c>
      <c r="MO52" s="8">
        <f t="shared" si="26"/>
        <v>350.52857566484136</v>
      </c>
      <c r="MP52" s="8">
        <f t="shared" si="26"/>
        <v>349.73918531244414</v>
      </c>
      <c r="MQ52" s="8">
        <f t="shared" si="26"/>
        <v>348.9515726671205</v>
      </c>
      <c r="MR52" s="8">
        <f t="shared" si="26"/>
        <v>348.16573372547413</v>
      </c>
      <c r="MS52" s="8">
        <f t="shared" si="26"/>
        <v>347.38166449312433</v>
      </c>
      <c r="MT52" s="8">
        <f t="shared" si="26"/>
        <v>346.5993609846858</v>
      </c>
      <c r="MU52" s="8">
        <f t="shared" si="26"/>
        <v>345.81881922374828</v>
      </c>
      <c r="MV52" s="8">
        <f t="shared" si="26"/>
        <v>345.04003524285639</v>
      </c>
      <c r="MW52" s="8">
        <f t="shared" si="26"/>
        <v>344.26300508348947</v>
      </c>
      <c r="MX52" s="8">
        <f t="shared" si="26"/>
        <v>343.48772479604145</v>
      </c>
      <c r="MY52" s="8">
        <f t="shared" si="26"/>
        <v>342.71419043980075</v>
      </c>
      <c r="MZ52" s="8">
        <f t="shared" si="26"/>
        <v>341.94239808293031</v>
      </c>
      <c r="NA52" s="8">
        <f t="shared" si="26"/>
        <v>341.17234380244753</v>
      </c>
      <c r="NB52" s="8">
        <f t="shared" si="26"/>
        <v>340.40402368420439</v>
      </c>
      <c r="NC52" s="8">
        <f t="shared" si="26"/>
        <v>339.63743382286754</v>
      </c>
      <c r="ND52" s="8">
        <f t="shared" si="26"/>
        <v>338.87257032189842</v>
      </c>
      <c r="NE52" s="8">
        <f t="shared" si="26"/>
        <v>338.10942929353348</v>
      </c>
      <c r="NF52" s="8">
        <f t="shared" si="26"/>
        <v>337.34800685876445</v>
      </c>
      <c r="NG52" s="8">
        <f t="shared" si="26"/>
        <v>336.58829914731848</v>
      </c>
      <c r="NH52" s="8">
        <f t="shared" si="26"/>
        <v>335.8303022976387</v>
      </c>
      <c r="NI52" s="8">
        <f t="shared" si="26"/>
        <v>335.07401245686441</v>
      </c>
      <c r="NJ52" s="8">
        <f t="shared" si="26"/>
        <v>334.31942578081151</v>
      </c>
      <c r="NK52" s="8">
        <f t="shared" si="26"/>
        <v>333.5665384339531</v>
      </c>
      <c r="NL52" s="8">
        <f t="shared" si="26"/>
        <v>332.81534658939984</v>
      </c>
      <c r="NM52" s="8">
        <f t="shared" si="26"/>
        <v>332.06584642888049</v>
      </c>
      <c r="NN52" s="8">
        <f t="shared" si="26"/>
        <v>331.31803414272264</v>
      </c>
      <c r="NO52" s="8">
        <f t="shared" si="26"/>
        <v>330.57190592983324</v>
      </c>
      <c r="NP52" s="8">
        <f t="shared" si="26"/>
        <v>329.82745799767923</v>
      </c>
      <c r="NQ52" s="8">
        <f t="shared" si="26"/>
        <v>329.08468656226847</v>
      </c>
      <c r="NR52" s="8">
        <f t="shared" si="26"/>
        <v>328.34358784813026</v>
      </c>
      <c r="NS52" s="8">
        <f t="shared" si="26"/>
        <v>327.60415808829623</v>
      </c>
      <c r="NT52" s="8">
        <f t="shared" si="26"/>
        <v>326.86639352428136</v>
      </c>
      <c r="NU52" s="8">
        <f t="shared" si="26"/>
        <v>326.13029040606466</v>
      </c>
      <c r="NV52" s="8">
        <f t="shared" si="26"/>
        <v>325.39584499207018</v>
      </c>
      <c r="NW52" s="8">
        <f t="shared" si="26"/>
        <v>324.663053549148</v>
      </c>
      <c r="NX52" s="8">
        <f t="shared" ref="NX52:QI52" si="27">NW52*(1-$C$43)</f>
        <v>323.93191235255529</v>
      </c>
      <c r="NY52" s="8">
        <f t="shared" si="27"/>
        <v>323.20241768593735</v>
      </c>
      <c r="NZ52" s="8">
        <f t="shared" si="27"/>
        <v>322.47456584130862</v>
      </c>
      <c r="OA52" s="8">
        <f t="shared" si="27"/>
        <v>321.74835311903399</v>
      </c>
      <c r="OB52" s="8">
        <f t="shared" si="27"/>
        <v>321.02377582780991</v>
      </c>
      <c r="OC52" s="8">
        <f t="shared" si="27"/>
        <v>320.30083028464566</v>
      </c>
      <c r="OD52" s="8">
        <f t="shared" si="27"/>
        <v>319.57951281484463</v>
      </c>
      <c r="OE52" s="8">
        <f t="shared" si="27"/>
        <v>318.85981975198558</v>
      </c>
      <c r="OF52" s="8">
        <f t="shared" si="27"/>
        <v>318.14174743790409</v>
      </c>
      <c r="OG52" s="8">
        <f t="shared" si="27"/>
        <v>317.42529222267393</v>
      </c>
      <c r="OH52" s="8">
        <f t="shared" si="27"/>
        <v>316.71045046458846</v>
      </c>
      <c r="OI52" s="8">
        <f t="shared" si="27"/>
        <v>315.99721853014222</v>
      </c>
      <c r="OJ52" s="8">
        <f t="shared" si="27"/>
        <v>315.2855927940123</v>
      </c>
      <c r="OK52" s="8">
        <f t="shared" si="27"/>
        <v>314.57556963904017</v>
      </c>
      <c r="OL52" s="8">
        <f t="shared" si="27"/>
        <v>313.86714545621305</v>
      </c>
      <c r="OM52" s="8">
        <f t="shared" si="27"/>
        <v>313.16031664464566</v>
      </c>
      <c r="ON52" s="8">
        <f t="shared" si="27"/>
        <v>312.45507961156193</v>
      </c>
      <c r="OO52" s="8">
        <f t="shared" si="27"/>
        <v>311.75143077227671</v>
      </c>
      <c r="OP52" s="8">
        <f t="shared" si="27"/>
        <v>311.04936655017752</v>
      </c>
      <c r="OQ52" s="8">
        <f t="shared" si="27"/>
        <v>310.34888337670651</v>
      </c>
      <c r="OR52" s="8">
        <f t="shared" si="27"/>
        <v>309.64997769134214</v>
      </c>
      <c r="OS52" s="8">
        <f t="shared" si="27"/>
        <v>308.95264594158124</v>
      </c>
      <c r="OT52" s="8">
        <f t="shared" si="27"/>
        <v>308.2568845829208</v>
      </c>
      <c r="OU52" s="8">
        <f t="shared" si="27"/>
        <v>307.56269007884003</v>
      </c>
      <c r="OV52" s="8">
        <f t="shared" si="27"/>
        <v>306.87005890078245</v>
      </c>
      <c r="OW52" s="8">
        <f t="shared" si="27"/>
        <v>306.1789875281379</v>
      </c>
      <c r="OX52" s="8">
        <f t="shared" si="27"/>
        <v>305.48947244822455</v>
      </c>
      <c r="OY52" s="8">
        <f t="shared" si="27"/>
        <v>304.80151015627115</v>
      </c>
      <c r="OZ52" s="8">
        <f t="shared" si="27"/>
        <v>304.11509715539921</v>
      </c>
      <c r="PA52" s="8">
        <f t="shared" si="27"/>
        <v>303.43022995660522</v>
      </c>
      <c r="PB52" s="8">
        <f t="shared" si="27"/>
        <v>302.74690507874294</v>
      </c>
      <c r="PC52" s="8">
        <f t="shared" si="27"/>
        <v>302.06511904850561</v>
      </c>
      <c r="PD52" s="8">
        <f t="shared" si="27"/>
        <v>301.38486840040838</v>
      </c>
      <c r="PE52" s="8">
        <f t="shared" si="27"/>
        <v>300.70614967677062</v>
      </c>
      <c r="PF52" s="8">
        <f t="shared" si="27"/>
        <v>300.02895942769851</v>
      </c>
      <c r="PG52" s="8">
        <f t="shared" si="27"/>
        <v>299.35329421106735</v>
      </c>
      <c r="PH52" s="8">
        <f t="shared" si="27"/>
        <v>298.67915059250402</v>
      </c>
      <c r="PI52" s="8">
        <f t="shared" si="27"/>
        <v>298.00652514536966</v>
      </c>
      <c r="PJ52" s="8">
        <f t="shared" si="27"/>
        <v>297.33541445074229</v>
      </c>
      <c r="PK52" s="8">
        <f t="shared" si="27"/>
        <v>296.66581509739922</v>
      </c>
      <c r="PL52" s="8">
        <f t="shared" si="27"/>
        <v>295.99772368179987</v>
      </c>
      <c r="PM52" s="8">
        <f t="shared" si="27"/>
        <v>295.33113680806844</v>
      </c>
      <c r="PN52" s="8">
        <f t="shared" si="27"/>
        <v>294.66605108797665</v>
      </c>
      <c r="PO52" s="8">
        <f t="shared" si="27"/>
        <v>294.00246314092652</v>
      </c>
      <c r="PP52" s="8">
        <f t="shared" si="27"/>
        <v>293.34036959393313</v>
      </c>
      <c r="PQ52" s="8">
        <f t="shared" si="27"/>
        <v>292.67976708160757</v>
      </c>
      <c r="PR52" s="8">
        <f t="shared" si="27"/>
        <v>292.02065224613978</v>
      </c>
      <c r="PS52" s="8">
        <f t="shared" si="27"/>
        <v>291.36302173728149</v>
      </c>
      <c r="PT52" s="8">
        <f t="shared" si="27"/>
        <v>290.70687221232913</v>
      </c>
      <c r="PU52" s="8">
        <f t="shared" si="27"/>
        <v>290.05220033610698</v>
      </c>
      <c r="PV52" s="8">
        <f t="shared" si="27"/>
        <v>289.39900278095007</v>
      </c>
      <c r="PW52" s="8">
        <f t="shared" si="27"/>
        <v>288.74727622668735</v>
      </c>
      <c r="PX52" s="8">
        <f t="shared" si="27"/>
        <v>288.09701736062482</v>
      </c>
      <c r="PY52" s="8">
        <f t="shared" si="27"/>
        <v>287.44822287752868</v>
      </c>
      <c r="PZ52" s="8">
        <f t="shared" si="27"/>
        <v>286.80088947960849</v>
      </c>
      <c r="QA52" s="8">
        <f t="shared" si="27"/>
        <v>286.15501387650039</v>
      </c>
      <c r="QB52" s="8">
        <f t="shared" si="27"/>
        <v>285.51059278525048</v>
      </c>
      <c r="QC52" s="8">
        <f t="shared" si="27"/>
        <v>284.86762293029807</v>
      </c>
      <c r="QD52" s="8">
        <f t="shared" si="27"/>
        <v>284.22610104345904</v>
      </c>
      <c r="QE52" s="8">
        <f t="shared" si="27"/>
        <v>283.58602386390913</v>
      </c>
      <c r="QF52" s="8">
        <f t="shared" si="27"/>
        <v>282.94738813816758</v>
      </c>
      <c r="QG52" s="8">
        <f t="shared" si="27"/>
        <v>282.31019062008045</v>
      </c>
      <c r="QH52" s="8">
        <f t="shared" si="27"/>
        <v>281.67442807080403</v>
      </c>
      <c r="QI52" s="8">
        <f t="shared" si="27"/>
        <v>281.04009725878859</v>
      </c>
      <c r="QJ52" s="8">
        <f t="shared" ref="QJ52:SU52" si="28">QI52*(1-$C$43)</f>
        <v>280.4071949597618</v>
      </c>
      <c r="QK52" s="8">
        <f t="shared" si="28"/>
        <v>279.77571795671241</v>
      </c>
      <c r="QL52" s="8">
        <f t="shared" si="28"/>
        <v>279.14566303987391</v>
      </c>
      <c r="QM52" s="8">
        <f t="shared" si="28"/>
        <v>278.51702700670808</v>
      </c>
      <c r="QN52" s="8">
        <f t="shared" si="28"/>
        <v>277.88980666188894</v>
      </c>
      <c r="QO52" s="8">
        <f t="shared" si="28"/>
        <v>277.26399881728634</v>
      </c>
      <c r="QP52" s="8">
        <f t="shared" si="28"/>
        <v>276.63960029194982</v>
      </c>
      <c r="QQ52" s="8">
        <f t="shared" si="28"/>
        <v>276.01660791209235</v>
      </c>
      <c r="QR52" s="8">
        <f t="shared" si="28"/>
        <v>275.39501851107434</v>
      </c>
      <c r="QS52" s="8">
        <f t="shared" si="28"/>
        <v>274.77482892938741</v>
      </c>
      <c r="QT52" s="8">
        <f t="shared" si="28"/>
        <v>274.1560360146384</v>
      </c>
      <c r="QU52" s="8">
        <f t="shared" si="28"/>
        <v>273.53863662153344</v>
      </c>
      <c r="QV52" s="8">
        <f t="shared" si="28"/>
        <v>272.92262761186174</v>
      </c>
      <c r="QW52" s="8">
        <f t="shared" si="28"/>
        <v>272.3080058544798</v>
      </c>
      <c r="QX52" s="8">
        <f t="shared" si="28"/>
        <v>271.69476822529549</v>
      </c>
      <c r="QY52" s="8">
        <f t="shared" si="28"/>
        <v>271.08291160725213</v>
      </c>
      <c r="QZ52" s="8">
        <f t="shared" si="28"/>
        <v>270.47243289031258</v>
      </c>
      <c r="RA52" s="8">
        <f t="shared" si="28"/>
        <v>269.86332897144359</v>
      </c>
      <c r="RB52" s="8">
        <f t="shared" si="28"/>
        <v>269.25559675459988</v>
      </c>
      <c r="RC52" s="8">
        <f t="shared" si="28"/>
        <v>268.64923315070848</v>
      </c>
      <c r="RD52" s="8">
        <f t="shared" si="28"/>
        <v>268.04423507765307</v>
      </c>
      <c r="RE52" s="8">
        <f t="shared" si="28"/>
        <v>267.44059946025817</v>
      </c>
      <c r="RF52" s="8">
        <f t="shared" si="28"/>
        <v>266.83832323027366</v>
      </c>
      <c r="RG52" s="8">
        <f t="shared" si="28"/>
        <v>266.23740332635907</v>
      </c>
      <c r="RH52" s="8">
        <f t="shared" si="28"/>
        <v>265.63783669406808</v>
      </c>
      <c r="RI52" s="8">
        <f t="shared" si="28"/>
        <v>265.03962028583305</v>
      </c>
      <c r="RJ52" s="8">
        <f t="shared" si="28"/>
        <v>264.44275106094932</v>
      </c>
      <c r="RK52" s="8">
        <f t="shared" si="28"/>
        <v>263.84722598556004</v>
      </c>
      <c r="RL52" s="8">
        <f t="shared" si="28"/>
        <v>263.25304203264056</v>
      </c>
      <c r="RM52" s="8">
        <f t="shared" si="28"/>
        <v>262.66019618198305</v>
      </c>
      <c r="RN52" s="8">
        <f t="shared" si="28"/>
        <v>262.06868542018123</v>
      </c>
      <c r="RO52" s="8">
        <f t="shared" si="28"/>
        <v>261.47850674061499</v>
      </c>
      <c r="RP52" s="8">
        <f t="shared" si="28"/>
        <v>260.8896571434351</v>
      </c>
      <c r="RQ52" s="8">
        <f t="shared" si="28"/>
        <v>260.3021336355481</v>
      </c>
      <c r="RR52" s="8">
        <f t="shared" si="28"/>
        <v>259.71593323060085</v>
      </c>
      <c r="RS52" s="8">
        <f t="shared" si="28"/>
        <v>259.13105294896553</v>
      </c>
      <c r="RT52" s="8">
        <f t="shared" si="28"/>
        <v>258.54748981772445</v>
      </c>
      <c r="RU52" s="8">
        <f t="shared" si="28"/>
        <v>257.96524087065495</v>
      </c>
      <c r="RV52" s="8">
        <f t="shared" si="28"/>
        <v>257.3843031482142</v>
      </c>
      <c r="RW52" s="8">
        <f t="shared" si="28"/>
        <v>256.80467369752444</v>
      </c>
      <c r="RX52" s="8">
        <f t="shared" si="28"/>
        <v>256.22634957235761</v>
      </c>
      <c r="RY52" s="8">
        <f t="shared" si="28"/>
        <v>255.64932783312065</v>
      </c>
      <c r="RZ52" s="8">
        <f t="shared" si="28"/>
        <v>255.07360554684047</v>
      </c>
      <c r="SA52" s="8">
        <f t="shared" si="28"/>
        <v>254.49917978714899</v>
      </c>
      <c r="SB52" s="8">
        <f t="shared" si="28"/>
        <v>253.92604763426831</v>
      </c>
      <c r="SC52" s="8">
        <f t="shared" si="28"/>
        <v>253.35420617499594</v>
      </c>
      <c r="SD52" s="8">
        <f t="shared" si="28"/>
        <v>252.78365250268985</v>
      </c>
      <c r="SE52" s="8">
        <f t="shared" si="28"/>
        <v>252.21438371725378</v>
      </c>
      <c r="SF52" s="8">
        <f t="shared" si="28"/>
        <v>251.64639692512253</v>
      </c>
      <c r="SG52" s="8">
        <f t="shared" si="28"/>
        <v>251.07968923924716</v>
      </c>
      <c r="SH52" s="8">
        <f t="shared" si="28"/>
        <v>250.51425777908037</v>
      </c>
      <c r="SI52" s="8">
        <f t="shared" si="28"/>
        <v>249.95009967056188</v>
      </c>
      <c r="SJ52" s="8">
        <f t="shared" si="28"/>
        <v>249.38721204610377</v>
      </c>
      <c r="SK52" s="8">
        <f t="shared" si="28"/>
        <v>248.82559204457593</v>
      </c>
      <c r="SL52" s="8">
        <f t="shared" si="28"/>
        <v>248.26523681129154</v>
      </c>
      <c r="SM52" s="8">
        <f t="shared" si="28"/>
        <v>247.70614349799251</v>
      </c>
      <c r="SN52" s="8">
        <f t="shared" si="28"/>
        <v>247.14830926283503</v>
      </c>
      <c r="SO52" s="8">
        <f t="shared" si="28"/>
        <v>246.59173127037511</v>
      </c>
      <c r="SP52" s="8">
        <f t="shared" si="28"/>
        <v>246.03640669155422</v>
      </c>
      <c r="SQ52" s="8">
        <f t="shared" si="28"/>
        <v>245.48233270368482</v>
      </c>
      <c r="SR52" s="8">
        <f t="shared" si="28"/>
        <v>244.92950649043613</v>
      </c>
      <c r="SS52" s="8">
        <f t="shared" si="28"/>
        <v>244.37792524181967</v>
      </c>
      <c r="ST52" s="8">
        <f t="shared" si="28"/>
        <v>243.82758615417509</v>
      </c>
      <c r="SU52" s="8">
        <f t="shared" si="28"/>
        <v>243.27848643015588</v>
      </c>
      <c r="SV52" s="8">
        <f t="shared" ref="SV52:VG52" si="29">SU52*(1-$C$43)</f>
        <v>242.73062327871517</v>
      </c>
      <c r="SW52" s="8">
        <f t="shared" si="29"/>
        <v>242.18399391509149</v>
      </c>
      <c r="SX52" s="8">
        <f t="shared" si="29"/>
        <v>241.6385955607947</v>
      </c>
      <c r="SY52" s="8">
        <f t="shared" si="29"/>
        <v>241.09442544359177</v>
      </c>
      <c r="SZ52" s="8">
        <f t="shared" si="29"/>
        <v>240.55148079749279</v>
      </c>
      <c r="TA52" s="8">
        <f t="shared" si="29"/>
        <v>240.00975886273682</v>
      </c>
      <c r="TB52" s="8">
        <f t="shared" si="29"/>
        <v>239.46925688577792</v>
      </c>
      <c r="TC52" s="8">
        <f t="shared" si="29"/>
        <v>238.92997211927116</v>
      </c>
      <c r="TD52" s="8">
        <f t="shared" si="29"/>
        <v>238.39190182205854</v>
      </c>
      <c r="TE52" s="8">
        <f t="shared" si="29"/>
        <v>237.85504325915525</v>
      </c>
      <c r="TF52" s="8">
        <f t="shared" si="29"/>
        <v>237.31939370173563</v>
      </c>
      <c r="TG52" s="8">
        <f t="shared" si="29"/>
        <v>236.78495042711933</v>
      </c>
      <c r="TH52" s="8">
        <f t="shared" si="29"/>
        <v>236.25171071875744</v>
      </c>
      <c r="TI52" s="8">
        <f t="shared" si="29"/>
        <v>235.71967186621879</v>
      </c>
      <c r="TJ52" s="8">
        <f t="shared" si="29"/>
        <v>235.18883116517605</v>
      </c>
      <c r="TK52" s="8">
        <f t="shared" si="29"/>
        <v>234.65918591739208</v>
      </c>
      <c r="TL52" s="8">
        <f t="shared" si="29"/>
        <v>234.1307334307061</v>
      </c>
      <c r="TM52" s="8">
        <f t="shared" si="29"/>
        <v>233.60347101902013</v>
      </c>
      <c r="TN52" s="8">
        <f t="shared" si="29"/>
        <v>233.0773960022853</v>
      </c>
      <c r="TO52" s="8">
        <f t="shared" si="29"/>
        <v>232.55250570648815</v>
      </c>
      <c r="TP52" s="8">
        <f t="shared" si="29"/>
        <v>232.02879746363712</v>
      </c>
      <c r="TQ52" s="8">
        <f t="shared" si="29"/>
        <v>231.50626861174899</v>
      </c>
      <c r="TR52" s="8">
        <f t="shared" si="29"/>
        <v>230.98491649483532</v>
      </c>
      <c r="TS52" s="8">
        <f t="shared" si="29"/>
        <v>230.46473846288893</v>
      </c>
      <c r="TT52" s="8">
        <f t="shared" si="29"/>
        <v>229.94573187187049</v>
      </c>
      <c r="TU52" s="8">
        <f t="shared" si="29"/>
        <v>229.42789408369504</v>
      </c>
      <c r="TV52" s="8">
        <f t="shared" si="29"/>
        <v>228.91122246621856</v>
      </c>
      <c r="TW52" s="8">
        <f t="shared" si="29"/>
        <v>228.39571439322464</v>
      </c>
      <c r="TX52" s="8">
        <f t="shared" si="29"/>
        <v>227.88136724441108</v>
      </c>
      <c r="TY52" s="8">
        <f t="shared" si="29"/>
        <v>227.36817840537665</v>
      </c>
      <c r="TZ52" s="8">
        <f t="shared" si="29"/>
        <v>226.85614526760773</v>
      </c>
      <c r="UA52" s="8">
        <f t="shared" si="29"/>
        <v>226.34526522846508</v>
      </c>
      <c r="UB52" s="8">
        <f t="shared" si="29"/>
        <v>225.83553569117058</v>
      </c>
      <c r="UC52" s="8">
        <f t="shared" si="29"/>
        <v>225.32695406479405</v>
      </c>
      <c r="UD52" s="8">
        <f t="shared" si="29"/>
        <v>224.81951776424012</v>
      </c>
      <c r="UE52" s="8">
        <f t="shared" si="29"/>
        <v>224.31322421023503</v>
      </c>
      <c r="UF52" s="8">
        <f t="shared" si="29"/>
        <v>223.80807082931358</v>
      </c>
      <c r="UG52" s="8">
        <f t="shared" si="29"/>
        <v>223.30405505380597</v>
      </c>
      <c r="UH52" s="8">
        <f t="shared" si="29"/>
        <v>222.80117432182479</v>
      </c>
      <c r="UI52" s="8">
        <f t="shared" si="29"/>
        <v>222.29942607725204</v>
      </c>
      <c r="UJ52" s="8">
        <f t="shared" si="29"/>
        <v>221.79880776972607</v>
      </c>
      <c r="UK52" s="8">
        <f t="shared" si="29"/>
        <v>221.29931685462864</v>
      </c>
      <c r="UL52" s="8">
        <f t="shared" si="29"/>
        <v>220.80095079307202</v>
      </c>
      <c r="UM52" s="8">
        <f t="shared" si="29"/>
        <v>220.30370705188602</v>
      </c>
      <c r="UN52" s="8">
        <f t="shared" si="29"/>
        <v>219.80758310360517</v>
      </c>
      <c r="UO52" s="8">
        <f t="shared" si="29"/>
        <v>219.31257642645585</v>
      </c>
      <c r="UP52" s="8">
        <f t="shared" si="29"/>
        <v>218.81868450434345</v>
      </c>
      <c r="UQ52" s="8">
        <f t="shared" si="29"/>
        <v>218.32590482683966</v>
      </c>
      <c r="UR52" s="8">
        <f t="shared" si="29"/>
        <v>217.83423488916961</v>
      </c>
      <c r="US52" s="8">
        <f t="shared" si="29"/>
        <v>217.34367219219919</v>
      </c>
      <c r="UT52" s="8">
        <f t="shared" si="29"/>
        <v>216.85421424242236</v>
      </c>
      <c r="UU52" s="8">
        <f t="shared" si="29"/>
        <v>216.36585855194841</v>
      </c>
      <c r="UV52" s="8">
        <f t="shared" si="29"/>
        <v>215.87860263848941</v>
      </c>
      <c r="UW52" s="8">
        <f t="shared" si="29"/>
        <v>215.39244402534752</v>
      </c>
      <c r="UX52" s="8">
        <f t="shared" si="29"/>
        <v>214.90738024140242</v>
      </c>
      <c r="UY52" s="8">
        <f t="shared" si="29"/>
        <v>214.42340882109877</v>
      </c>
      <c r="UZ52" s="8">
        <f t="shared" si="29"/>
        <v>213.94052730443366</v>
      </c>
      <c r="VA52" s="8">
        <f t="shared" si="29"/>
        <v>213.45873323694406</v>
      </c>
      <c r="VB52" s="8">
        <f t="shared" si="29"/>
        <v>212.97802416969446</v>
      </c>
      <c r="VC52" s="8">
        <f t="shared" si="29"/>
        <v>212.4983976592643</v>
      </c>
      <c r="VD52" s="8">
        <f t="shared" si="29"/>
        <v>212.01985126773562</v>
      </c>
      <c r="VE52" s="8">
        <f t="shared" si="29"/>
        <v>211.54238256268067</v>
      </c>
      <c r="VF52" s="8">
        <f t="shared" si="29"/>
        <v>211.06598911714951</v>
      </c>
      <c r="VG52" s="8">
        <f t="shared" si="29"/>
        <v>210.59066850965769</v>
      </c>
      <c r="VH52" s="8">
        <f t="shared" ref="VH52:XS52" si="30">VG52*(1-$C$43)</f>
        <v>210.11641832417394</v>
      </c>
      <c r="VI52" s="8">
        <f t="shared" si="30"/>
        <v>209.6432361501079</v>
      </c>
      <c r="VJ52" s="8">
        <f t="shared" si="30"/>
        <v>209.17111958229785</v>
      </c>
      <c r="VK52" s="8">
        <f t="shared" si="30"/>
        <v>208.70006622099851</v>
      </c>
      <c r="VL52" s="8">
        <f t="shared" si="30"/>
        <v>208.23007367186881</v>
      </c>
      <c r="VM52" s="8">
        <f t="shared" si="30"/>
        <v>207.76113954595976</v>
      </c>
      <c r="VN52" s="8">
        <f t="shared" si="30"/>
        <v>207.29326145970225</v>
      </c>
      <c r="VO52" s="8">
        <f t="shared" si="30"/>
        <v>206.82643703489501</v>
      </c>
      <c r="VP52" s="8">
        <f t="shared" si="30"/>
        <v>206.36066389869242</v>
      </c>
      <c r="VQ52" s="8">
        <f t="shared" si="30"/>
        <v>205.89593968359256</v>
      </c>
      <c r="VR52" s="8">
        <f t="shared" si="30"/>
        <v>205.43226202742511</v>
      </c>
      <c r="VS52" s="8">
        <f t="shared" si="30"/>
        <v>204.96962857333935</v>
      </c>
      <c r="VT52" s="8">
        <f t="shared" si="30"/>
        <v>204.50803696979219</v>
      </c>
      <c r="VU52" s="8">
        <f t="shared" si="30"/>
        <v>204.04748487053621</v>
      </c>
      <c r="VV52" s="8">
        <f t="shared" si="30"/>
        <v>203.58796993460774</v>
      </c>
      <c r="VW52" s="8">
        <f t="shared" si="30"/>
        <v>203.12948982631499</v>
      </c>
      <c r="VX52" s="8">
        <f t="shared" si="30"/>
        <v>202.67204221522613</v>
      </c>
      <c r="VY52" s="8">
        <f t="shared" si="30"/>
        <v>202.21562477615743</v>
      </c>
      <c r="VZ52" s="8">
        <f t="shared" si="30"/>
        <v>201.76023518916151</v>
      </c>
      <c r="WA52" s="8">
        <f t="shared" si="30"/>
        <v>201.30587113951552</v>
      </c>
      <c r="WB52" s="8">
        <f t="shared" si="30"/>
        <v>200.85253031770932</v>
      </c>
      <c r="WC52" s="8">
        <f t="shared" si="30"/>
        <v>200.40021041943385</v>
      </c>
      <c r="WD52" s="8">
        <f t="shared" si="30"/>
        <v>199.94890914556927</v>
      </c>
      <c r="WE52" s="8">
        <f t="shared" si="30"/>
        <v>199.49862420217346</v>
      </c>
      <c r="WF52" s="8">
        <f t="shared" si="30"/>
        <v>199.04935330047016</v>
      </c>
      <c r="WG52" s="8">
        <f t="shared" si="30"/>
        <v>198.60109415683749</v>
      </c>
      <c r="WH52" s="8">
        <f t="shared" si="30"/>
        <v>198.15384449279628</v>
      </c>
      <c r="WI52" s="8">
        <f t="shared" si="30"/>
        <v>197.7076020349985</v>
      </c>
      <c r="WJ52" s="8">
        <f t="shared" si="30"/>
        <v>197.26236451521567</v>
      </c>
      <c r="WK52" s="8">
        <f t="shared" si="30"/>
        <v>196.81812967032738</v>
      </c>
      <c r="WL52" s="8">
        <f t="shared" si="30"/>
        <v>196.3748952423098</v>
      </c>
      <c r="WM52" s="8">
        <f t="shared" si="30"/>
        <v>195.93265897822411</v>
      </c>
      <c r="WN52" s="8">
        <f t="shared" si="30"/>
        <v>195.49141863020515</v>
      </c>
      <c r="WO52" s="8">
        <f t="shared" si="30"/>
        <v>195.05117195544992</v>
      </c>
      <c r="WP52" s="8">
        <f t="shared" si="30"/>
        <v>194.61191671620622</v>
      </c>
      <c r="WQ52" s="8">
        <f t="shared" si="30"/>
        <v>194.17365067976132</v>
      </c>
      <c r="WR52" s="8">
        <f t="shared" si="30"/>
        <v>193.7363716184305</v>
      </c>
      <c r="WS52" s="8">
        <f t="shared" si="30"/>
        <v>193.3000773095458</v>
      </c>
      <c r="WT52" s="8">
        <f t="shared" si="30"/>
        <v>192.86476553544469</v>
      </c>
      <c r="WU52" s="8">
        <f t="shared" si="30"/>
        <v>192.43043408345886</v>
      </c>
      <c r="WV52" s="8">
        <f t="shared" si="30"/>
        <v>191.99708074590291</v>
      </c>
      <c r="WW52" s="8">
        <f t="shared" si="30"/>
        <v>191.56470332006313</v>
      </c>
      <c r="WX52" s="8">
        <f t="shared" si="30"/>
        <v>191.13329960818635</v>
      </c>
      <c r="WY52" s="8">
        <f t="shared" si="30"/>
        <v>190.7028674174687</v>
      </c>
      <c r="WZ52" s="8">
        <f t="shared" si="30"/>
        <v>190.27340456004455</v>
      </c>
      <c r="XA52" s="8">
        <f t="shared" si="30"/>
        <v>189.84490885297532</v>
      </c>
      <c r="XB52" s="8">
        <f t="shared" si="30"/>
        <v>189.41737811823842</v>
      </c>
      <c r="XC52" s="8">
        <f t="shared" si="30"/>
        <v>188.99081018271613</v>
      </c>
      <c r="XD52" s="8">
        <f t="shared" si="30"/>
        <v>188.56520287818464</v>
      </c>
      <c r="XE52" s="8">
        <f t="shared" si="30"/>
        <v>188.14055404130295</v>
      </c>
      <c r="XF52" s="8">
        <f t="shared" si="30"/>
        <v>187.71686151360194</v>
      </c>
      <c r="XG52" s="8">
        <f t="shared" si="30"/>
        <v>187.29412314147331</v>
      </c>
      <c r="XH52" s="8">
        <f t="shared" si="30"/>
        <v>186.8723367761587</v>
      </c>
      <c r="XI52" s="8">
        <f t="shared" si="30"/>
        <v>186.45150027373879</v>
      </c>
      <c r="XJ52" s="8">
        <f t="shared" si="30"/>
        <v>186.03161149512232</v>
      </c>
      <c r="XK52" s="8">
        <f t="shared" si="30"/>
        <v>185.61266830603529</v>
      </c>
      <c r="XL52" s="8">
        <f t="shared" si="30"/>
        <v>185.19466857701011</v>
      </c>
      <c r="XM52" s="8">
        <f t="shared" si="30"/>
        <v>184.77761018337466</v>
      </c>
      <c r="XN52" s="8">
        <f t="shared" si="30"/>
        <v>184.3614910052417</v>
      </c>
      <c r="XO52" s="8">
        <f t="shared" si="30"/>
        <v>183.94630892749788</v>
      </c>
      <c r="XP52" s="8">
        <f t="shared" si="30"/>
        <v>183.53206183979316</v>
      </c>
      <c r="XQ52" s="8">
        <f t="shared" si="30"/>
        <v>183.11874763652995</v>
      </c>
      <c r="XR52" s="8">
        <f t="shared" si="30"/>
        <v>182.70636421685248</v>
      </c>
      <c r="XS52" s="8">
        <f t="shared" si="30"/>
        <v>182.29490948463612</v>
      </c>
      <c r="XT52" s="8">
        <f t="shared" ref="XT52:AAE52" si="31">XS52*(1-$C$43)</f>
        <v>181.88438134847672</v>
      </c>
      <c r="XU52" s="8">
        <f t="shared" si="31"/>
        <v>181.47477772167994</v>
      </c>
      <c r="XV52" s="8">
        <f t="shared" si="31"/>
        <v>181.06609652225072</v>
      </c>
      <c r="XW52" s="8">
        <f t="shared" si="31"/>
        <v>180.6583356728826</v>
      </c>
      <c r="XX52" s="8">
        <f t="shared" si="31"/>
        <v>180.25149310094727</v>
      </c>
      <c r="XY52" s="8">
        <f t="shared" si="31"/>
        <v>179.84556673848394</v>
      </c>
      <c r="XZ52" s="8">
        <f t="shared" si="31"/>
        <v>179.44055452218888</v>
      </c>
      <c r="YA52" s="8">
        <f t="shared" si="31"/>
        <v>179.03645439340491</v>
      </c>
      <c r="YB52" s="8">
        <f t="shared" si="31"/>
        <v>178.63326429811096</v>
      </c>
      <c r="YC52" s="8">
        <f t="shared" si="31"/>
        <v>178.2309821869116</v>
      </c>
      <c r="YD52" s="8">
        <f t="shared" si="31"/>
        <v>177.82960601502668</v>
      </c>
      <c r="YE52" s="8">
        <f t="shared" si="31"/>
        <v>177.42913374228084</v>
      </c>
      <c r="YF52" s="8">
        <f t="shared" si="31"/>
        <v>177.02956333309322</v>
      </c>
      <c r="YG52" s="8">
        <f t="shared" si="31"/>
        <v>176.63089275646709</v>
      </c>
      <c r="YH52" s="8">
        <f t="shared" si="31"/>
        <v>176.23311998597953</v>
      </c>
      <c r="YI52" s="8">
        <f t="shared" si="31"/>
        <v>175.83624299977109</v>
      </c>
      <c r="YJ52" s="8">
        <f t="shared" si="31"/>
        <v>175.4402597805356</v>
      </c>
      <c r="YK52" s="8">
        <f t="shared" si="31"/>
        <v>175.04516831550981</v>
      </c>
      <c r="YL52" s="8">
        <f t="shared" si="31"/>
        <v>174.65096659646329</v>
      </c>
      <c r="YM52" s="8">
        <f t="shared" si="31"/>
        <v>174.25765261968806</v>
      </c>
      <c r="YN52" s="8">
        <f t="shared" si="31"/>
        <v>173.86522438598851</v>
      </c>
      <c r="YO52" s="8">
        <f t="shared" si="31"/>
        <v>173.47367990067127</v>
      </c>
      <c r="YP52" s="8">
        <f t="shared" si="31"/>
        <v>173.08301717353496</v>
      </c>
      <c r="YQ52" s="8">
        <f t="shared" si="31"/>
        <v>172.69323421886014</v>
      </c>
      <c r="YR52" s="8">
        <f t="shared" si="31"/>
        <v>172.30432905539925</v>
      </c>
      <c r="YS52" s="8">
        <f t="shared" si="31"/>
        <v>171.91629970636649</v>
      </c>
      <c r="YT52" s="8">
        <f t="shared" si="31"/>
        <v>171.52914419942775</v>
      </c>
      <c r="YU52" s="8">
        <f t="shared" si="31"/>
        <v>171.14286056669064</v>
      </c>
      <c r="YV52" s="8">
        <f t="shared" si="31"/>
        <v>170.75744684469444</v>
      </c>
      <c r="YW52" s="8">
        <f t="shared" si="31"/>
        <v>170.37290107440018</v>
      </c>
      <c r="YX52" s="8">
        <f t="shared" si="31"/>
        <v>169.98922130118063</v>
      </c>
      <c r="YY52" s="8">
        <f t="shared" si="31"/>
        <v>169.60640557481037</v>
      </c>
      <c r="YZ52" s="8">
        <f t="shared" si="31"/>
        <v>169.2244519494559</v>
      </c>
      <c r="ZA52" s="8">
        <f t="shared" si="31"/>
        <v>168.84335848366572</v>
      </c>
      <c r="ZB52" s="8">
        <f t="shared" si="31"/>
        <v>168.46312324036052</v>
      </c>
      <c r="ZC52" s="8">
        <f t="shared" si="31"/>
        <v>168.08374428682322</v>
      </c>
      <c r="ZD52" s="8">
        <f t="shared" si="31"/>
        <v>167.70521969468928</v>
      </c>
      <c r="ZE52" s="8">
        <f t="shared" si="31"/>
        <v>167.32754753993683</v>
      </c>
      <c r="ZF52" s="8">
        <f t="shared" si="31"/>
        <v>166.95072590287688</v>
      </c>
      <c r="ZG52" s="8">
        <f t="shared" si="31"/>
        <v>166.57475286814361</v>
      </c>
      <c r="ZH52" s="8">
        <f t="shared" si="31"/>
        <v>166.19962652468453</v>
      </c>
      <c r="ZI52" s="8">
        <f t="shared" si="31"/>
        <v>165.82534496575093</v>
      </c>
      <c r="ZJ52" s="8">
        <f t="shared" si="31"/>
        <v>165.45190628888804</v>
      </c>
      <c r="ZK52" s="8">
        <f t="shared" si="31"/>
        <v>165.07930859592545</v>
      </c>
      <c r="ZL52" s="8">
        <f t="shared" si="31"/>
        <v>164.70754999296742</v>
      </c>
      <c r="ZM52" s="8">
        <f t="shared" si="31"/>
        <v>164.33662859038324</v>
      </c>
      <c r="ZN52" s="8">
        <f t="shared" si="31"/>
        <v>163.96654250279769</v>
      </c>
      <c r="ZO52" s="8">
        <f t="shared" si="31"/>
        <v>163.59728984908139</v>
      </c>
      <c r="ZP52" s="8">
        <f t="shared" si="31"/>
        <v>163.22886875234124</v>
      </c>
      <c r="ZQ52" s="8">
        <f t="shared" si="31"/>
        <v>162.86127733991097</v>
      </c>
      <c r="ZR52" s="8">
        <f t="shared" si="31"/>
        <v>162.49451374334149</v>
      </c>
      <c r="ZS52" s="8">
        <f t="shared" si="31"/>
        <v>162.12857609839148</v>
      </c>
      <c r="ZT52" s="8">
        <f t="shared" si="31"/>
        <v>161.76346254501789</v>
      </c>
      <c r="ZU52" s="8">
        <f t="shared" si="31"/>
        <v>161.39917122736651</v>
      </c>
      <c r="ZV52" s="8">
        <f t="shared" si="31"/>
        <v>161.03570029376246</v>
      </c>
      <c r="ZW52" s="8">
        <f t="shared" si="31"/>
        <v>160.67304789670089</v>
      </c>
      <c r="ZX52" s="8">
        <f t="shared" si="31"/>
        <v>160.31121219283753</v>
      </c>
      <c r="ZY52" s="8">
        <f t="shared" si="31"/>
        <v>159.95019134297925</v>
      </c>
      <c r="ZZ52" s="8">
        <f t="shared" si="31"/>
        <v>159.58998351207487</v>
      </c>
      <c r="AAA52" s="8">
        <f t="shared" si="31"/>
        <v>159.23058686920567</v>
      </c>
      <c r="AAB52" s="8">
        <f t="shared" si="31"/>
        <v>158.8719995875762</v>
      </c>
      <c r="AAC52" s="8">
        <f t="shared" si="31"/>
        <v>158.51421984450496</v>
      </c>
      <c r="AAD52" s="8">
        <f t="shared" si="31"/>
        <v>158.15724582141513</v>
      </c>
      <c r="AAE52" s="8">
        <f t="shared" si="31"/>
        <v>157.80107570382529</v>
      </c>
      <c r="AAF52" s="8">
        <f t="shared" ref="AAF52:ACQ52" si="32">AAE52*(1-$C$43)</f>
        <v>157.44570768134028</v>
      </c>
      <c r="AAG52" s="8">
        <f t="shared" si="32"/>
        <v>157.09113994764189</v>
      </c>
      <c r="AAH52" s="8">
        <f t="shared" si="32"/>
        <v>156.7373707004798</v>
      </c>
      <c r="AAI52" s="8">
        <f t="shared" si="32"/>
        <v>156.3843981416623</v>
      </c>
      <c r="AAJ52" s="8">
        <f t="shared" si="32"/>
        <v>156.03222047704728</v>
      </c>
      <c r="AAK52" s="8">
        <f t="shared" si="32"/>
        <v>155.68083591653297</v>
      </c>
      <c r="AAL52" s="8">
        <f t="shared" si="32"/>
        <v>155.33024267404895</v>
      </c>
      <c r="AAM52" s="8">
        <f t="shared" si="32"/>
        <v>154.98043896754697</v>
      </c>
      <c r="AAN52" s="8">
        <f t="shared" si="32"/>
        <v>154.63142301899205</v>
      </c>
      <c r="AAO52" s="8">
        <f t="shared" si="32"/>
        <v>154.28319305435329</v>
      </c>
      <c r="AAP52" s="8">
        <f t="shared" si="32"/>
        <v>153.93574730359489</v>
      </c>
      <c r="AAQ52" s="8">
        <f t="shared" si="32"/>
        <v>153.58908400066719</v>
      </c>
      <c r="AAR52" s="8">
        <f t="shared" si="32"/>
        <v>153.24320138349768</v>
      </c>
      <c r="AAS52" s="8">
        <f t="shared" si="32"/>
        <v>152.89809769398204</v>
      </c>
      <c r="AAT52" s="8">
        <f t="shared" si="32"/>
        <v>152.55377117797519</v>
      </c>
      <c r="AAU52" s="8">
        <f t="shared" si="32"/>
        <v>152.2102200852824</v>
      </c>
      <c r="AAV52" s="8">
        <f t="shared" si="32"/>
        <v>151.86744266965033</v>
      </c>
      <c r="AAW52" s="8">
        <f t="shared" si="32"/>
        <v>151.52543718875827</v>
      </c>
      <c r="AAX52" s="8">
        <f t="shared" si="32"/>
        <v>151.18420190420917</v>
      </c>
      <c r="AAY52" s="8">
        <f t="shared" si="32"/>
        <v>150.84373508152089</v>
      </c>
      <c r="AAZ52" s="8">
        <f t="shared" si="32"/>
        <v>150.5040349901173</v>
      </c>
      <c r="ABA52" s="8">
        <f t="shared" si="32"/>
        <v>150.16509990331954</v>
      </c>
      <c r="ABB52" s="8">
        <f t="shared" si="32"/>
        <v>149.82692809833728</v>
      </c>
      <c r="ABC52" s="8">
        <f t="shared" si="32"/>
        <v>149.48951785625982</v>
      </c>
      <c r="ABD52" s="8">
        <f t="shared" si="32"/>
        <v>149.15286746204751</v>
      </c>
      <c r="ABE52" s="8">
        <f t="shared" si="32"/>
        <v>148.81697520452298</v>
      </c>
      <c r="ABF52" s="8">
        <f t="shared" si="32"/>
        <v>148.48183937636239</v>
      </c>
      <c r="ABG52" s="8">
        <f t="shared" si="32"/>
        <v>148.1474582740868</v>
      </c>
      <c r="ABH52" s="8">
        <f t="shared" si="32"/>
        <v>147.81383019805355</v>
      </c>
      <c r="ABI52" s="8">
        <f t="shared" si="32"/>
        <v>147.48095345244752</v>
      </c>
      <c r="ABJ52" s="8">
        <f t="shared" si="32"/>
        <v>147.1488263452726</v>
      </c>
      <c r="ABK52" s="8">
        <f t="shared" si="32"/>
        <v>146.81744718834304</v>
      </c>
      <c r="ABL52" s="8">
        <f t="shared" si="32"/>
        <v>146.48681429727489</v>
      </c>
      <c r="ABM52" s="8">
        <f t="shared" si="32"/>
        <v>146.15692599147744</v>
      </c>
      <c r="ABN52" s="8">
        <f t="shared" si="32"/>
        <v>145.82778059414463</v>
      </c>
      <c r="ABO52" s="8">
        <f t="shared" si="32"/>
        <v>145.49937643224661</v>
      </c>
      <c r="ABP52" s="8">
        <f t="shared" si="32"/>
        <v>145.17171183652118</v>
      </c>
      <c r="ABQ52" s="8">
        <f t="shared" si="32"/>
        <v>144.84478514146534</v>
      </c>
      <c r="ABR52" s="8">
        <f t="shared" si="32"/>
        <v>144.51859468532675</v>
      </c>
      <c r="ABS52" s="8">
        <f t="shared" si="32"/>
        <v>144.19313881009538</v>
      </c>
      <c r="ABT52" s="8">
        <f t="shared" si="32"/>
        <v>143.86841586149504</v>
      </c>
      <c r="ABU52" s="8">
        <f t="shared" si="32"/>
        <v>143.54442418897494</v>
      </c>
      <c r="ABV52" s="8">
        <f t="shared" si="32"/>
        <v>143.22116214570136</v>
      </c>
      <c r="ABW52" s="8">
        <f t="shared" si="32"/>
        <v>142.89862808854923</v>
      </c>
      <c r="ABX52" s="8">
        <f t="shared" si="32"/>
        <v>142.5768203780938</v>
      </c>
      <c r="ABY52" s="8">
        <f t="shared" si="32"/>
        <v>142.25573737860233</v>
      </c>
      <c r="ABZ52" s="8">
        <f t="shared" si="32"/>
        <v>141.93537745802573</v>
      </c>
      <c r="ACA52" s="8">
        <f t="shared" si="32"/>
        <v>141.61573898799026</v>
      </c>
      <c r="ACB52" s="8">
        <f t="shared" si="32"/>
        <v>141.29682034378931</v>
      </c>
      <c r="ACC52" s="8">
        <f t="shared" si="32"/>
        <v>140.97861990437508</v>
      </c>
      <c r="ACD52" s="8">
        <f t="shared" si="32"/>
        <v>140.66113605235043</v>
      </c>
      <c r="ACE52" s="8">
        <f t="shared" si="32"/>
        <v>140.34436717396053</v>
      </c>
      <c r="ACF52" s="8">
        <f t="shared" si="32"/>
        <v>140.02831165908478</v>
      </c>
      <c r="ACG52" s="8">
        <f t="shared" si="32"/>
        <v>139.71296790122852</v>
      </c>
      <c r="ACH52" s="8">
        <f t="shared" si="32"/>
        <v>139.39833429751496</v>
      </c>
      <c r="ACI52" s="8">
        <f t="shared" si="32"/>
        <v>139.08440924867696</v>
      </c>
      <c r="ACJ52" s="8">
        <f t="shared" si="32"/>
        <v>138.77119115904893</v>
      </c>
      <c r="ACK52" s="8">
        <f t="shared" si="32"/>
        <v>138.45867843655876</v>
      </c>
      <c r="ACL52" s="8">
        <f t="shared" si="32"/>
        <v>138.14686949271962</v>
      </c>
      <c r="ACM52" s="8">
        <f t="shared" si="32"/>
        <v>137.83576274262199</v>
      </c>
      <c r="ACN52" s="8">
        <f t="shared" si="32"/>
        <v>137.52535660492561</v>
      </c>
      <c r="ACO52" s="8">
        <f t="shared" si="32"/>
        <v>137.21564950185132</v>
      </c>
      <c r="ACP52" s="8">
        <f t="shared" si="32"/>
        <v>136.90663985917314</v>
      </c>
      <c r="ACQ52" s="8">
        <f t="shared" si="32"/>
        <v>136.59832610621027</v>
      </c>
      <c r="ACR52" s="8">
        <f t="shared" ref="ACR52:AFC52" si="33">ACQ52*(1-$C$43)</f>
        <v>136.29070667581908</v>
      </c>
      <c r="ACS52" s="8">
        <f t="shared" si="33"/>
        <v>135.98378000438512</v>
      </c>
      <c r="ACT52" s="8">
        <f t="shared" si="33"/>
        <v>135.67754453181524</v>
      </c>
      <c r="ACU52" s="8">
        <f t="shared" si="33"/>
        <v>135.37199870152958</v>
      </c>
      <c r="ACV52" s="8">
        <f t="shared" si="33"/>
        <v>135.06714096045374</v>
      </c>
      <c r="ACW52" s="8">
        <f t="shared" si="33"/>
        <v>134.76296975901079</v>
      </c>
      <c r="ACX52" s="8">
        <f t="shared" si="33"/>
        <v>134.45948355111349</v>
      </c>
      <c r="ACY52" s="8">
        <f t="shared" si="33"/>
        <v>134.15668079415639</v>
      </c>
      <c r="ACZ52" s="8">
        <f t="shared" si="33"/>
        <v>133.85455994900795</v>
      </c>
      <c r="ADA52" s="8">
        <f t="shared" si="33"/>
        <v>133.55311948000278</v>
      </c>
      <c r="ADB52" s="8">
        <f t="shared" si="33"/>
        <v>133.25235785493382</v>
      </c>
      <c r="ADC52" s="8">
        <f t="shared" si="33"/>
        <v>132.95227354504451</v>
      </c>
      <c r="ADD52" s="8">
        <f t="shared" si="33"/>
        <v>132.65286502502107</v>
      </c>
      <c r="ADE52" s="8">
        <f t="shared" si="33"/>
        <v>132.35413077298472</v>
      </c>
      <c r="ADF52" s="8">
        <f t="shared" si="33"/>
        <v>132.05606927048396</v>
      </c>
      <c r="ADG52" s="8">
        <f t="shared" si="33"/>
        <v>131.75867900248682</v>
      </c>
      <c r="ADH52" s="8">
        <f t="shared" si="33"/>
        <v>131.46195845737321</v>
      </c>
      <c r="ADI52" s="8">
        <f t="shared" si="33"/>
        <v>131.16590612692721</v>
      </c>
      <c r="ADJ52" s="8">
        <f t="shared" si="33"/>
        <v>130.87052050632937</v>
      </c>
      <c r="ADK52" s="8">
        <f t="shared" si="33"/>
        <v>130.57580009414912</v>
      </c>
      <c r="ADL52" s="8">
        <f t="shared" si="33"/>
        <v>130.28174339233709</v>
      </c>
      <c r="ADM52" s="8">
        <f t="shared" si="33"/>
        <v>129.98834890621754</v>
      </c>
      <c r="ADN52" s="8">
        <f t="shared" si="33"/>
        <v>129.69561514448074</v>
      </c>
      <c r="ADO52" s="8">
        <f t="shared" si="33"/>
        <v>129.40354061917537</v>
      </c>
      <c r="ADP52" s="8">
        <f t="shared" si="33"/>
        <v>129.11212384570098</v>
      </c>
      <c r="ADQ52" s="8">
        <f t="shared" si="33"/>
        <v>128.82136334280045</v>
      </c>
      <c r="ADR52" s="8">
        <f t="shared" si="33"/>
        <v>128.53125763255247</v>
      </c>
      <c r="ADS52" s="8">
        <f t="shared" si="33"/>
        <v>128.24180524036396</v>
      </c>
      <c r="ADT52" s="8">
        <f t="shared" si="33"/>
        <v>127.95300469496266</v>
      </c>
      <c r="ADU52" s="8">
        <f t="shared" si="33"/>
        <v>127.6648545283896</v>
      </c>
      <c r="ADV52" s="8">
        <f t="shared" si="33"/>
        <v>127.37735327599167</v>
      </c>
      <c r="ADW52" s="8">
        <f t="shared" si="33"/>
        <v>127.09049947641412</v>
      </c>
      <c r="ADX52" s="8">
        <f t="shared" si="33"/>
        <v>126.80429167159323</v>
      </c>
      <c r="ADY52" s="8">
        <f t="shared" si="33"/>
        <v>126.51872840674881</v>
      </c>
      <c r="ADZ52" s="8">
        <f t="shared" si="33"/>
        <v>126.23380823037681</v>
      </c>
      <c r="AEA52" s="8">
        <f t="shared" si="33"/>
        <v>125.949529694242</v>
      </c>
      <c r="AEB52" s="8">
        <f t="shared" si="33"/>
        <v>125.66589135337057</v>
      </c>
      <c r="AEC52" s="8">
        <f t="shared" si="33"/>
        <v>125.38289176604277</v>
      </c>
      <c r="AED52" s="8">
        <f t="shared" si="33"/>
        <v>125.10052949378564</v>
      </c>
      <c r="AEE52" s="8">
        <f t="shared" si="33"/>
        <v>124.81880310136563</v>
      </c>
      <c r="AEF52" s="8">
        <f t="shared" si="33"/>
        <v>124.53771115678136</v>
      </c>
      <c r="AEG52" s="8">
        <f t="shared" si="33"/>
        <v>124.25725223125627</v>
      </c>
      <c r="AEH52" s="8">
        <f t="shared" si="33"/>
        <v>123.97742489923148</v>
      </c>
      <c r="AEI52" s="8">
        <f t="shared" si="33"/>
        <v>123.69822773835841</v>
      </c>
      <c r="AEJ52" s="8">
        <f t="shared" si="33"/>
        <v>123.41965932949162</v>
      </c>
      <c r="AEK52" s="8">
        <f t="shared" si="33"/>
        <v>123.1417182566816</v>
      </c>
      <c r="AEL52" s="8">
        <f t="shared" si="33"/>
        <v>122.86440310716755</v>
      </c>
      <c r="AEM52" s="8">
        <f t="shared" si="33"/>
        <v>122.5877124713702</v>
      </c>
      <c r="AEN52" s="8">
        <f t="shared" si="33"/>
        <v>122.31164494288467</v>
      </c>
      <c r="AEO52" s="8">
        <f t="shared" si="33"/>
        <v>122.03619911847329</v>
      </c>
      <c r="AEP52" s="8">
        <f t="shared" si="33"/>
        <v>121.76137359805848</v>
      </c>
      <c r="AEQ52" s="8">
        <f t="shared" si="33"/>
        <v>121.48716698471566</v>
      </c>
      <c r="AER52" s="8">
        <f t="shared" si="33"/>
        <v>121.21357788466608</v>
      </c>
      <c r="AES52" s="8">
        <f t="shared" si="33"/>
        <v>120.9406049072698</v>
      </c>
      <c r="AET52" s="8">
        <f t="shared" si="33"/>
        <v>120.66824666501863</v>
      </c>
      <c r="AEU52" s="8">
        <f t="shared" si="33"/>
        <v>120.396501773529</v>
      </c>
      <c r="AEV52" s="8">
        <f t="shared" si="33"/>
        <v>120.125368851535</v>
      </c>
      <c r="AEW52" s="8">
        <f t="shared" si="33"/>
        <v>119.85484652088134</v>
      </c>
      <c r="AEX52" s="8">
        <f t="shared" si="33"/>
        <v>119.58493340651631</v>
      </c>
      <c r="AEY52" s="8">
        <f t="shared" si="33"/>
        <v>119.31562813648483</v>
      </c>
      <c r="AEZ52" s="8">
        <f t="shared" si="33"/>
        <v>119.04692934192147</v>
      </c>
      <c r="AFA52" s="8">
        <f t="shared" si="33"/>
        <v>118.77883565704346</v>
      </c>
      <c r="AFB52" s="8">
        <f t="shared" si="33"/>
        <v>118.51134571914379</v>
      </c>
      <c r="AFC52" s="8">
        <f t="shared" si="33"/>
        <v>118.24445816858427</v>
      </c>
      <c r="AFD52" s="8">
        <f t="shared" ref="AFD52:AHO52" si="34">AFC52*(1-$C$43)</f>
        <v>117.97817164878862</v>
      </c>
      <c r="AFE52" s="8">
        <f t="shared" si="34"/>
        <v>117.71248480623554</v>
      </c>
      <c r="AFF52" s="8">
        <f t="shared" si="34"/>
        <v>117.44739629045189</v>
      </c>
      <c r="AFG52" s="8">
        <f t="shared" si="34"/>
        <v>117.18290475400579</v>
      </c>
      <c r="AFH52" s="8">
        <f t="shared" si="34"/>
        <v>116.91900885249977</v>
      </c>
      <c r="AFI52" s="8">
        <f t="shared" si="34"/>
        <v>116.65570724456394</v>
      </c>
      <c r="AFJ52" s="8">
        <f t="shared" si="34"/>
        <v>116.39299859184918</v>
      </c>
      <c r="AFK52" s="8">
        <f t="shared" si="34"/>
        <v>116.13088155902032</v>
      </c>
      <c r="AFL52" s="8">
        <f t="shared" si="34"/>
        <v>115.86935481374941</v>
      </c>
      <c r="AFM52" s="8">
        <f t="shared" si="34"/>
        <v>115.60841702670885</v>
      </c>
      <c r="AFN52" s="8">
        <f t="shared" si="34"/>
        <v>115.3480668715647</v>
      </c>
      <c r="AFO52" s="8">
        <f t="shared" si="34"/>
        <v>115.08830302496993</v>
      </c>
      <c r="AFP52" s="8">
        <f t="shared" si="34"/>
        <v>114.82912416655769</v>
      </c>
      <c r="AFQ52" s="8">
        <f t="shared" si="34"/>
        <v>114.5705289789346</v>
      </c>
      <c r="AFR52" s="8">
        <f t="shared" si="34"/>
        <v>114.31251614767405</v>
      </c>
      <c r="AFS52" s="8">
        <f t="shared" si="34"/>
        <v>114.05508436130948</v>
      </c>
      <c r="AFT52" s="8">
        <f t="shared" si="34"/>
        <v>113.79823231132781</v>
      </c>
      <c r="AFU52" s="8">
        <f t="shared" si="34"/>
        <v>113.54195869216269</v>
      </c>
      <c r="AFV52" s="8">
        <f t="shared" si="34"/>
        <v>113.28626220118794</v>
      </c>
      <c r="AFW52" s="8">
        <f t="shared" si="34"/>
        <v>113.03114153871086</v>
      </c>
      <c r="AFX52" s="8">
        <f t="shared" si="34"/>
        <v>112.77659540796567</v>
      </c>
      <c r="AFY52" s="8">
        <f t="shared" si="34"/>
        <v>112.52262251510693</v>
      </c>
      <c r="AFZ52" s="8">
        <f t="shared" si="34"/>
        <v>112.26922156920291</v>
      </c>
      <c r="AGA52" s="8">
        <f t="shared" si="34"/>
        <v>112.01639128222907</v>
      </c>
      <c r="AGB52" s="8">
        <f t="shared" si="34"/>
        <v>111.76413036906148</v>
      </c>
      <c r="AGC52" s="8">
        <f t="shared" si="34"/>
        <v>111.51243754747034</v>
      </c>
      <c r="AGD52" s="8">
        <f t="shared" si="34"/>
        <v>111.26131153811343</v>
      </c>
      <c r="AGE52" s="8">
        <f t="shared" si="34"/>
        <v>111.0107510645296</v>
      </c>
      <c r="AGF52" s="8">
        <f t="shared" si="34"/>
        <v>110.76075485313227</v>
      </c>
      <c r="AGG52" s="8">
        <f t="shared" si="34"/>
        <v>110.51132163320301</v>
      </c>
      <c r="AGH52" s="8">
        <f t="shared" si="34"/>
        <v>110.26245013688504</v>
      </c>
      <c r="AGI52" s="8">
        <f t="shared" si="34"/>
        <v>110.01413909917677</v>
      </c>
      <c r="AGJ52" s="8">
        <f t="shared" si="34"/>
        <v>109.76638725792543</v>
      </c>
      <c r="AGK52" s="8">
        <f t="shared" si="34"/>
        <v>109.51919335382058</v>
      </c>
      <c r="AGL52" s="8">
        <f t="shared" si="34"/>
        <v>109.27255613038777</v>
      </c>
      <c r="AGM52" s="8">
        <f t="shared" si="34"/>
        <v>109.02647433398214</v>
      </c>
      <c r="AGN52" s="8">
        <f t="shared" si="34"/>
        <v>108.780946713782</v>
      </c>
      <c r="AGO52" s="8">
        <f t="shared" si="34"/>
        <v>108.53597202178256</v>
      </c>
      <c r="AGP52" s="8">
        <f t="shared" si="34"/>
        <v>108.2915490127895</v>
      </c>
      <c r="AGQ52" s="8">
        <f t="shared" si="34"/>
        <v>108.0476764444127</v>
      </c>
      <c r="AGR52" s="8">
        <f t="shared" si="34"/>
        <v>107.80435307705989</v>
      </c>
      <c r="AGS52" s="8">
        <f t="shared" si="34"/>
        <v>107.56157767393034</v>
      </c>
      <c r="AGT52" s="8">
        <f t="shared" si="34"/>
        <v>107.31934900100865</v>
      </c>
      <c r="AGU52" s="8">
        <f t="shared" si="34"/>
        <v>107.07766582705837</v>
      </c>
      <c r="AGV52" s="8">
        <f t="shared" si="34"/>
        <v>106.83652692361584</v>
      </c>
      <c r="AGW52" s="8">
        <f t="shared" si="34"/>
        <v>106.59593106498384</v>
      </c>
      <c r="AGX52" s="8">
        <f t="shared" si="34"/>
        <v>106.35587702822549</v>
      </c>
      <c r="AGY52" s="8">
        <f t="shared" si="34"/>
        <v>106.11636359315793</v>
      </c>
      <c r="AGZ52" s="8">
        <f t="shared" si="34"/>
        <v>105.87738954234614</v>
      </c>
      <c r="AHA52" s="8">
        <f t="shared" si="34"/>
        <v>105.63895366109676</v>
      </c>
      <c r="AHB52" s="8">
        <f t="shared" si="34"/>
        <v>105.40105473745197</v>
      </c>
      <c r="AHC52" s="8">
        <f t="shared" si="34"/>
        <v>105.16369156218323</v>
      </c>
      <c r="AHD52" s="8">
        <f t="shared" si="34"/>
        <v>104.9268629287852</v>
      </c>
      <c r="AHE52" s="8">
        <f t="shared" si="34"/>
        <v>104.69056763346957</v>
      </c>
      <c r="AHF52" s="8">
        <f t="shared" si="34"/>
        <v>104.45480447515899</v>
      </c>
      <c r="AHG52" s="8">
        <f t="shared" si="34"/>
        <v>104.21957225548093</v>
      </c>
      <c r="AHH52" s="8">
        <f t="shared" si="34"/>
        <v>103.98486977876158</v>
      </c>
      <c r="AHI52" s="8">
        <f t="shared" si="34"/>
        <v>103.7506958520198</v>
      </c>
      <c r="AHJ52" s="8">
        <f t="shared" si="34"/>
        <v>103.51704928496105</v>
      </c>
      <c r="AHK52" s="8">
        <f t="shared" si="34"/>
        <v>103.28392888997131</v>
      </c>
      <c r="AHL52" s="8">
        <f t="shared" si="34"/>
        <v>103.05133348211109</v>
      </c>
      <c r="AHM52" s="8">
        <f t="shared" si="34"/>
        <v>102.81926187910938</v>
      </c>
      <c r="AHN52" s="8">
        <f t="shared" si="34"/>
        <v>102.58771290135762</v>
      </c>
      <c r="AHO52" s="8">
        <f t="shared" si="34"/>
        <v>102.35668537190377</v>
      </c>
      <c r="AHP52" s="8">
        <f t="shared" ref="AHP52:AKA52" si="35">AHO52*(1-$C$43)</f>
        <v>102.12617811644624</v>
      </c>
      <c r="AHQ52" s="8">
        <f t="shared" si="35"/>
        <v>101.896189963328</v>
      </c>
      <c r="AHR52" s="8">
        <f t="shared" si="35"/>
        <v>101.66671974353058</v>
      </c>
      <c r="AHS52" s="8">
        <f t="shared" si="35"/>
        <v>101.43776629066815</v>
      </c>
      <c r="AHT52" s="8">
        <f t="shared" si="35"/>
        <v>101.20932844098157</v>
      </c>
      <c r="AHU52" s="8">
        <f t="shared" si="35"/>
        <v>100.98140503333246</v>
      </c>
      <c r="AHV52" s="8">
        <f t="shared" si="35"/>
        <v>100.7539949091974</v>
      </c>
      <c r="AHW52" s="8">
        <f t="shared" si="35"/>
        <v>100.52709691266189</v>
      </c>
      <c r="AHX52" s="8">
        <f t="shared" si="35"/>
        <v>100.30070989041457</v>
      </c>
      <c r="AHY52" s="8">
        <f t="shared" si="35"/>
        <v>100.07483269174135</v>
      </c>
      <c r="AHZ52" s="8">
        <f t="shared" si="35"/>
        <v>99.849464168519546</v>
      </c>
      <c r="AIA52" s="8">
        <f t="shared" si="35"/>
        <v>99.62460317521203</v>
      </c>
      <c r="AIB52" s="8">
        <f t="shared" si="35"/>
        <v>99.400248568861443</v>
      </c>
      <c r="AIC52" s="8">
        <f t="shared" si="35"/>
        <v>99.176399209084366</v>
      </c>
      <c r="AID52" s="8">
        <f t="shared" si="35"/>
        <v>98.95305395806551</v>
      </c>
      <c r="AIE52" s="8">
        <f t="shared" si="35"/>
        <v>98.730211680551946</v>
      </c>
      <c r="AIF52" s="8">
        <f t="shared" si="35"/>
        <v>98.507871243847333</v>
      </c>
      <c r="AIG52" s="8">
        <f t="shared" si="35"/>
        <v>98.28603151780618</v>
      </c>
      <c r="AIH52" s="8">
        <f t="shared" si="35"/>
        <v>98.064691374828072</v>
      </c>
      <c r="AII52" s="8">
        <f t="shared" si="35"/>
        <v>97.84384968985195</v>
      </c>
      <c r="AIJ52" s="8">
        <f t="shared" si="35"/>
        <v>97.623505340350405</v>
      </c>
      <c r="AIK52" s="8">
        <f t="shared" si="35"/>
        <v>97.403657206323928</v>
      </c>
      <c r="AIL52" s="8">
        <f t="shared" si="35"/>
        <v>97.184304170295277</v>
      </c>
      <c r="AIM52" s="8">
        <f t="shared" si="35"/>
        <v>96.965445117303773</v>
      </c>
      <c r="AIN52" s="8">
        <f t="shared" si="35"/>
        <v>96.747078934899605</v>
      </c>
      <c r="AIO52" s="8">
        <f t="shared" si="35"/>
        <v>96.529204513138211</v>
      </c>
      <c r="AIP52" s="8">
        <f t="shared" si="35"/>
        <v>96.311820744574618</v>
      </c>
      <c r="AIQ52" s="8">
        <f t="shared" si="35"/>
        <v>96.094926524257829</v>
      </c>
      <c r="AIR52" s="8">
        <f t="shared" si="35"/>
        <v>95.878520749725197</v>
      </c>
      <c r="AIS52" s="8">
        <f t="shared" si="35"/>
        <v>95.662602320996811</v>
      </c>
      <c r="AIT52" s="8">
        <f t="shared" si="35"/>
        <v>95.447170140569924</v>
      </c>
      <c r="AIU52" s="8">
        <f t="shared" si="35"/>
        <v>95.232223113413355</v>
      </c>
      <c r="AIV52" s="8">
        <f t="shared" si="35"/>
        <v>95.017760146961947</v>
      </c>
      <c r="AIW52" s="8">
        <f t="shared" si="35"/>
        <v>94.803780151110985</v>
      </c>
      <c r="AIX52" s="8">
        <f t="shared" si="35"/>
        <v>94.590282038210674</v>
      </c>
      <c r="AIY52" s="8">
        <f t="shared" si="35"/>
        <v>94.37726472306062</v>
      </c>
      <c r="AIZ52" s="8">
        <f t="shared" si="35"/>
        <v>94.164727122904281</v>
      </c>
      <c r="AJA52" s="8">
        <f t="shared" si="35"/>
        <v>93.952668157423503</v>
      </c>
      <c r="AJB52" s="8">
        <f t="shared" si="35"/>
        <v>93.741086748732982</v>
      </c>
      <c r="AJC52" s="8">
        <f t="shared" si="35"/>
        <v>93.529981821374832</v>
      </c>
      <c r="AJD52" s="8">
        <f t="shared" si="35"/>
        <v>93.319352302313092</v>
      </c>
      <c r="AJE52" s="8">
        <f t="shared" si="35"/>
        <v>93.109197120928286</v>
      </c>
      <c r="AJF52" s="8">
        <f t="shared" si="35"/>
        <v>92.899515209011952</v>
      </c>
      <c r="AJG52" s="8">
        <f t="shared" si="35"/>
        <v>92.690305500761255</v>
      </c>
      <c r="AJH52" s="8">
        <f t="shared" si="35"/>
        <v>92.481566932773532</v>
      </c>
      <c r="AJI52" s="8">
        <f t="shared" si="35"/>
        <v>92.273298444040918</v>
      </c>
      <c r="AJJ52" s="8">
        <f t="shared" si="35"/>
        <v>92.065498975944934</v>
      </c>
      <c r="AJK52" s="8">
        <f t="shared" si="35"/>
        <v>91.858167472251097</v>
      </c>
      <c r="AJL52" s="8">
        <f t="shared" si="35"/>
        <v>91.651302879103582</v>
      </c>
      <c r="AJM52" s="8">
        <f t="shared" si="35"/>
        <v>91.444904145019834</v>
      </c>
      <c r="AJN52" s="8">
        <f t="shared" si="35"/>
        <v>91.23897022088525</v>
      </c>
      <c r="AJO52" s="8">
        <f t="shared" si="35"/>
        <v>91.033500059947812</v>
      </c>
      <c r="AJP52" s="8">
        <f t="shared" si="35"/>
        <v>90.828492617812813</v>
      </c>
      <c r="AJQ52" s="8">
        <f t="shared" si="35"/>
        <v>90.623946852437498</v>
      </c>
      <c r="AJR52" s="8">
        <f t="shared" si="35"/>
        <v>90.419861724125809</v>
      </c>
      <c r="AJS52" s="8">
        <f t="shared" si="35"/>
        <v>90.216236195523081</v>
      </c>
      <c r="AJT52" s="8">
        <f t="shared" si="35"/>
        <v>90.013069231610757</v>
      </c>
      <c r="AJU52" s="8">
        <f t="shared" si="35"/>
        <v>89.81035979970116</v>
      </c>
      <c r="AJV52" s="8">
        <f t="shared" si="35"/>
        <v>89.608106869432234</v>
      </c>
      <c r="AJW52" s="8">
        <f t="shared" si="35"/>
        <v>89.406309412762269</v>
      </c>
      <c r="AJX52" s="8">
        <f t="shared" si="35"/>
        <v>89.204966403964733</v>
      </c>
      <c r="AJY52" s="8">
        <f t="shared" si="35"/>
        <v>89.004076819622995</v>
      </c>
      <c r="AJZ52" s="8">
        <f t="shared" si="35"/>
        <v>88.803639638625199</v>
      </c>
      <c r="AKA52" s="8">
        <f t="shared" si="35"/>
        <v>88.603653842159019</v>
      </c>
      <c r="AKB52" s="8">
        <f t="shared" ref="AKB52:ALO52" si="36">AKA52*(1-$C$43)</f>
        <v>88.40411841370647</v>
      </c>
      <c r="AKC52" s="8">
        <f t="shared" si="36"/>
        <v>88.205032339038794</v>
      </c>
      <c r="AKD52" s="8">
        <f t="shared" si="36"/>
        <v>88.006394606211273</v>
      </c>
      <c r="AKE52" s="8">
        <f t="shared" si="36"/>
        <v>87.808204205558084</v>
      </c>
      <c r="AKF52" s="8">
        <f t="shared" si="36"/>
        <v>87.610460129687169</v>
      </c>
      <c r="AKG52" s="8">
        <f t="shared" si="36"/>
        <v>87.413161373475106</v>
      </c>
      <c r="AKH52" s="8">
        <f t="shared" si="36"/>
        <v>87.216306934062032</v>
      </c>
      <c r="AKI52" s="8">
        <f t="shared" si="36"/>
        <v>87.019895810846521</v>
      </c>
      <c r="AKJ52" s="8">
        <f t="shared" si="36"/>
        <v>86.823927005480485</v>
      </c>
      <c r="AKK52" s="8">
        <f t="shared" si="36"/>
        <v>86.628399521864139</v>
      </c>
      <c r="AKL52" s="8">
        <f t="shared" si="36"/>
        <v>86.433312366140896</v>
      </c>
      <c r="AKM52" s="8">
        <f t="shared" si="36"/>
        <v>86.238664546692348</v>
      </c>
      <c r="AKN52" s="8">
        <f t="shared" si="36"/>
        <v>86.044455074133197</v>
      </c>
      <c r="AKO52" s="8">
        <f t="shared" si="36"/>
        <v>85.850682961306248</v>
      </c>
      <c r="AKP52" s="8">
        <f t="shared" si="36"/>
        <v>85.657347223277384</v>
      </c>
      <c r="AKQ52" s="8">
        <f t="shared" si="36"/>
        <v>85.464446877330559</v>
      </c>
      <c r="AKR52" s="8">
        <f t="shared" si="36"/>
        <v>85.271980942962813</v>
      </c>
      <c r="AKS52" s="8">
        <f t="shared" si="36"/>
        <v>85.079948441879253</v>
      </c>
      <c r="AKT52" s="8">
        <f t="shared" si="36"/>
        <v>84.888348397988139</v>
      </c>
      <c r="AKU52" s="8">
        <f t="shared" si="36"/>
        <v>84.697179837395865</v>
      </c>
      <c r="AKV52" s="8">
        <f t="shared" si="36"/>
        <v>84.506441788402043</v>
      </c>
      <c r="AKW52" s="8">
        <f t="shared" si="36"/>
        <v>84.316133281494558</v>
      </c>
      <c r="AKX52" s="8">
        <f t="shared" si="36"/>
        <v>84.126253349344623</v>
      </c>
      <c r="AKY52" s="8">
        <f t="shared" si="36"/>
        <v>83.936801026801902</v>
      </c>
      <c r="AKZ52" s="8">
        <f t="shared" si="36"/>
        <v>83.74777535088954</v>
      </c>
      <c r="ALA52" s="8">
        <f t="shared" si="36"/>
        <v>83.55917536079933</v>
      </c>
      <c r="ALB52" s="8">
        <f t="shared" si="36"/>
        <v>83.371000097886807</v>
      </c>
      <c r="ALC52" s="8">
        <f t="shared" si="36"/>
        <v>83.183248605666364</v>
      </c>
      <c r="ALD52" s="8">
        <f t="shared" si="36"/>
        <v>82.995919929806405</v>
      </c>
      <c r="ALE52" s="8">
        <f t="shared" si="36"/>
        <v>82.809013118124483</v>
      </c>
      <c r="ALF52" s="8">
        <f t="shared" si="36"/>
        <v>82.622527220582469</v>
      </c>
      <c r="ALG52" s="8">
        <f t="shared" si="36"/>
        <v>82.436461289281709</v>
      </c>
      <c r="ALH52" s="8">
        <f t="shared" si="36"/>
        <v>82.250814378458244</v>
      </c>
      <c r="ALI52" s="8">
        <f t="shared" si="36"/>
        <v>82.065585544477955</v>
      </c>
      <c r="ALJ52" s="8">
        <f t="shared" si="36"/>
        <v>81.880773845831783</v>
      </c>
      <c r="ALK52" s="8">
        <f t="shared" si="36"/>
        <v>81.696378343130974</v>
      </c>
      <c r="ALL52" s="8">
        <f t="shared" si="36"/>
        <v>81.512398099102242</v>
      </c>
      <c r="ALM52" s="8">
        <f t="shared" si="36"/>
        <v>81.328832178583056</v>
      </c>
      <c r="ALN52" s="8">
        <f t="shared" si="36"/>
        <v>81.145679648516889</v>
      </c>
      <c r="ALO52" s="8">
        <f t="shared" si="36"/>
        <v>80.962939577948433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 t="shared" ref="C53:BN53" si="37">C52/(1+$C$41)^C51</f>
        <v>756.5196078431369</v>
      </c>
      <c r="D53" s="8">
        <f t="shared" si="37"/>
        <v>740.0156134179158</v>
      </c>
      <c r="E53" s="8">
        <f t="shared" si="37"/>
        <v>723.87166495735164</v>
      </c>
      <c r="F53" s="8">
        <f t="shared" si="37"/>
        <v>708.07990781163494</v>
      </c>
      <c r="G53" s="8">
        <f t="shared" si="37"/>
        <v>692.63265868553242</v>
      </c>
      <c r="H53" s="8">
        <f t="shared" si="37"/>
        <v>677.52240190016914</v>
      </c>
      <c r="I53" s="8">
        <f t="shared" si="37"/>
        <v>662.74178573636277</v>
      </c>
      <c r="J53" s="8">
        <f t="shared" si="37"/>
        <v>648.28361885772983</v>
      </c>
      <c r="K53" s="8">
        <f t="shared" si="37"/>
        <v>634.14086681182562</v>
      </c>
      <c r="L53" s="8">
        <f t="shared" si="37"/>
        <v>620.30664860761317</v>
      </c>
      <c r="M53" s="8">
        <f t="shared" si="37"/>
        <v>606.77423336759693</v>
      </c>
      <c r="N53" s="8">
        <f t="shared" si="37"/>
        <v>593.53703705299324</v>
      </c>
      <c r="O53" s="8">
        <f t="shared" si="37"/>
        <v>580.58861926034297</v>
      </c>
      <c r="P53" s="8">
        <f t="shared" si="37"/>
        <v>567.92268008800841</v>
      </c>
      <c r="Q53" s="8">
        <f t="shared" si="37"/>
        <v>555.53305707102982</v>
      </c>
      <c r="R53" s="8">
        <f t="shared" si="37"/>
        <v>543.4137221828488</v>
      </c>
      <c r="S53" s="8">
        <f t="shared" si="37"/>
        <v>531.55877890244403</v>
      </c>
      <c r="T53" s="8">
        <f t="shared" si="37"/>
        <v>519.96245934544686</v>
      </c>
      <c r="U53" s="8">
        <f t="shared" si="37"/>
        <v>508.61912145784402</v>
      </c>
      <c r="V53" s="8">
        <f t="shared" si="37"/>
        <v>497.5232462709028</v>
      </c>
      <c r="W53" s="8">
        <f t="shared" si="37"/>
        <v>486.66943521598108</v>
      </c>
      <c r="X53" s="8">
        <f t="shared" si="37"/>
        <v>476.05240749791631</v>
      </c>
      <c r="Y53" s="8">
        <f t="shared" si="37"/>
        <v>465.66699752571674</v>
      </c>
      <c r="Z53" s="8">
        <f t="shared" si="37"/>
        <v>455.50815239930273</v>
      </c>
      <c r="AA53" s="8">
        <f t="shared" si="37"/>
        <v>445.57092945107792</v>
      </c>
      <c r="AB53" s="8">
        <f t="shared" si="37"/>
        <v>435.85049384113142</v>
      </c>
      <c r="AC53" s="8">
        <f t="shared" si="37"/>
        <v>426.34211620490322</v>
      </c>
      <c r="AD53" s="8">
        <f t="shared" si="37"/>
        <v>417.04117035216632</v>
      </c>
      <c r="AE53" s="8">
        <f t="shared" si="37"/>
        <v>407.94313101620912</v>
      </c>
      <c r="AF53" s="8">
        <f t="shared" si="37"/>
        <v>399.04357165211826</v>
      </c>
      <c r="AG53" s="8">
        <f t="shared" si="37"/>
        <v>390.33816228309581</v>
      </c>
      <c r="AH53" s="8">
        <f t="shared" si="37"/>
        <v>381.82266739375899</v>
      </c>
      <c r="AI53" s="8">
        <f t="shared" si="37"/>
        <v>373.49294386940016</v>
      </c>
      <c r="AJ53" s="8">
        <f t="shared" si="37"/>
        <v>365.34493898020224</v>
      </c>
      <c r="AK53" s="8">
        <f t="shared" si="37"/>
        <v>357.37468840943023</v>
      </c>
      <c r="AL53" s="8">
        <f t="shared" si="37"/>
        <v>349.57831432463939</v>
      </c>
      <c r="AM53" s="8">
        <f t="shared" si="37"/>
        <v>341.95202349096104</v>
      </c>
      <c r="AN53" s="8">
        <f t="shared" si="37"/>
        <v>334.49210542554835</v>
      </c>
      <c r="AO53" s="8">
        <f t="shared" si="37"/>
        <v>327.19493059228449</v>
      </c>
      <c r="AP53" s="8">
        <f t="shared" si="37"/>
        <v>320.05694863587308</v>
      </c>
      <c r="AQ53" s="8">
        <f t="shared" si="37"/>
        <v>313.07468665445595</v>
      </c>
      <c r="AR53" s="8">
        <f t="shared" si="37"/>
        <v>306.24474750991192</v>
      </c>
      <c r="AS53" s="8">
        <f t="shared" si="37"/>
        <v>299.56380817501918</v>
      </c>
      <c r="AT53" s="8">
        <f t="shared" si="37"/>
        <v>293.02861811667549</v>
      </c>
      <c r="AU53" s="8">
        <f t="shared" si="37"/>
        <v>286.63599771438891</v>
      </c>
      <c r="AV53" s="8">
        <f t="shared" si="37"/>
        <v>280.38283671327065</v>
      </c>
      <c r="AW53" s="8">
        <f t="shared" si="37"/>
        <v>274.26609271077695</v>
      </c>
      <c r="AX53" s="8">
        <f t="shared" si="37"/>
        <v>268.28278967646298</v>
      </c>
      <c r="AY53" s="8">
        <f t="shared" si="37"/>
        <v>262.43001650403096</v>
      </c>
      <c r="AZ53" s="8">
        <f t="shared" si="37"/>
        <v>256.70492559496455</v>
      </c>
      <c r="BA53" s="8">
        <f t="shared" si="37"/>
        <v>251.10473147306345</v>
      </c>
      <c r="BB53" s="8">
        <f t="shared" si="37"/>
        <v>245.62670942920201</v>
      </c>
      <c r="BC53" s="8">
        <f t="shared" si="37"/>
        <v>240.26819419565442</v>
      </c>
      <c r="BD53" s="8">
        <f t="shared" si="37"/>
        <v>235.02657864933897</v>
      </c>
      <c r="BE53" s="8">
        <f t="shared" si="37"/>
        <v>229.89931254335366</v>
      </c>
      <c r="BF53" s="8">
        <f t="shared" si="37"/>
        <v>224.88390126618236</v>
      </c>
      <c r="BG53" s="8">
        <f t="shared" si="37"/>
        <v>219.9779046279715</v>
      </c>
      <c r="BH53" s="8">
        <f t="shared" si="37"/>
        <v>215.1789356732836</v>
      </c>
      <c r="BI53" s="8">
        <f t="shared" si="37"/>
        <v>210.48465951975234</v>
      </c>
      <c r="BJ53" s="8">
        <f t="shared" si="37"/>
        <v>205.89279222207236</v>
      </c>
      <c r="BK53" s="8">
        <f t="shared" si="37"/>
        <v>201.40109966077281</v>
      </c>
      <c r="BL53" s="8">
        <f t="shared" si="37"/>
        <v>197.00739645523208</v>
      </c>
      <c r="BM53" s="8">
        <f t="shared" si="37"/>
        <v>192.70954490040683</v>
      </c>
      <c r="BN53" s="8">
        <f t="shared" si="37"/>
        <v>188.50545392675593</v>
      </c>
      <c r="BO53" s="8">
        <f t="shared" ref="BO53:DZ53" si="38">BO52/(1+$C$41)^BO51</f>
        <v>184.39307808285574</v>
      </c>
      <c r="BP53" s="8">
        <f t="shared" si="38"/>
        <v>180.37041654020899</v>
      </c>
      <c r="BQ53" s="8">
        <f t="shared" si="38"/>
        <v>176.43551211976512</v>
      </c>
      <c r="BR53" s="8">
        <f t="shared" si="38"/>
        <v>172.58645033967784</v>
      </c>
      <c r="BS53" s="8">
        <f t="shared" si="38"/>
        <v>168.82135848383615</v>
      </c>
      <c r="BT53" s="8">
        <f t="shared" si="38"/>
        <v>165.13840469071621</v>
      </c>
      <c r="BU53" s="8">
        <f t="shared" si="38"/>
        <v>161.53579706211053</v>
      </c>
      <c r="BV53" s="8">
        <f t="shared" si="38"/>
        <v>158.01178279130065</v>
      </c>
      <c r="BW53" s="8">
        <f t="shared" si="38"/>
        <v>154.56464731024965</v>
      </c>
      <c r="BX53" s="8">
        <f t="shared" si="38"/>
        <v>151.19271345539894</v>
      </c>
      <c r="BY53" s="8">
        <f t="shared" si="38"/>
        <v>147.89434065166412</v>
      </c>
      <c r="BZ53" s="8">
        <f t="shared" si="38"/>
        <v>144.66792411423191</v>
      </c>
      <c r="CA53" s="8">
        <f t="shared" si="38"/>
        <v>141.51189406777127</v>
      </c>
      <c r="CB53" s="8">
        <f t="shared" si="38"/>
        <v>138.42471498267707</v>
      </c>
      <c r="CC53" s="8">
        <f t="shared" si="38"/>
        <v>135.40488482797659</v>
      </c>
      <c r="CD53" s="8">
        <f t="shared" si="38"/>
        <v>132.45093434053331</v>
      </c>
      <c r="CE53" s="8">
        <f t="shared" si="38"/>
        <v>129.56142631019452</v>
      </c>
      <c r="CF53" s="8">
        <f t="shared" si="38"/>
        <v>126.73495488053332</v>
      </c>
      <c r="CG53" s="8">
        <f t="shared" si="38"/>
        <v>123.97014486484545</v>
      </c>
      <c r="CH53" s="8">
        <f t="shared" si="38"/>
        <v>121.26565107706843</v>
      </c>
      <c r="CI53" s="8">
        <f t="shared" si="38"/>
        <v>118.62015767729693</v>
      </c>
      <c r="CJ53" s="8">
        <f t="shared" si="38"/>
        <v>116.03237753157612</v>
      </c>
      <c r="CK53" s="8">
        <f t="shared" si="38"/>
        <v>113.50105158566178</v>
      </c>
      <c r="CL53" s="8">
        <f t="shared" si="38"/>
        <v>111.02494825244203</v>
      </c>
      <c r="CM53" s="8">
        <f t="shared" si="38"/>
        <v>108.60286281272306</v>
      </c>
      <c r="CN53" s="8">
        <f t="shared" si="38"/>
        <v>106.23361682908705</v>
      </c>
      <c r="CO53" s="8">
        <f t="shared" si="38"/>
        <v>103.91605757253723</v>
      </c>
      <c r="CP53" s="8">
        <f t="shared" si="38"/>
        <v>101.64905746165084</v>
      </c>
      <c r="CQ53" s="8">
        <f t="shared" si="38"/>
        <v>99.431513513967857</v>
      </c>
      <c r="CR53" s="8">
        <f t="shared" si="38"/>
        <v>97.262346809347434</v>
      </c>
      <c r="CS53" s="8">
        <f t="shared" si="38"/>
        <v>95.140501965032158</v>
      </c>
      <c r="CT53" s="8">
        <f t="shared" si="38"/>
        <v>93.064946622163617</v>
      </c>
      <c r="CU53" s="8">
        <f t="shared" si="38"/>
        <v>91.034670943500487</v>
      </c>
      <c r="CV53" s="8">
        <f t="shared" si="38"/>
        <v>89.048687122093853</v>
      </c>
      <c r="CW53" s="8">
        <f t="shared" si="38"/>
        <v>87.106028900681252</v>
      </c>
      <c r="CX53" s="8">
        <f t="shared" si="38"/>
        <v>85.20575110156561</v>
      </c>
      <c r="CY53" s="8">
        <f t="shared" si="38"/>
        <v>83.34692916674986</v>
      </c>
      <c r="CZ53" s="8">
        <f t="shared" si="38"/>
        <v>81.528658708104246</v>
      </c>
      <c r="DA53" s="8">
        <f t="shared" si="38"/>
        <v>79.750055067346693</v>
      </c>
      <c r="DB53" s="8">
        <f t="shared" si="38"/>
        <v>78.010252885622549</v>
      </c>
      <c r="DC53" s="8">
        <f t="shared" si="38"/>
        <v>76.308405682474628</v>
      </c>
      <c r="DD53" s="8">
        <f t="shared" si="38"/>
        <v>74.64368544399774</v>
      </c>
      <c r="DE53" s="8">
        <f t="shared" si="38"/>
        <v>73.015282219978289</v>
      </c>
      <c r="DF53" s="8">
        <f t="shared" si="38"/>
        <v>71.422403729822435</v>
      </c>
      <c r="DG53" s="8">
        <f t="shared" si="38"/>
        <v>69.864274977081251</v>
      </c>
      <c r="DH53" s="8">
        <f t="shared" si="38"/>
        <v>68.340137872385142</v>
      </c>
      <c r="DI53" s="8">
        <f t="shared" si="38"/>
        <v>66.849250864604471</v>
      </c>
      <c r="DJ53" s="8">
        <f t="shared" si="38"/>
        <v>65.390888580056227</v>
      </c>
      <c r="DK53" s="8">
        <f t="shared" si="38"/>
        <v>63.964341469582301</v>
      </c>
      <c r="DL53" s="8">
        <f t="shared" si="38"/>
        <v>62.568915463326256</v>
      </c>
      <c r="DM53" s="8">
        <f t="shared" si="38"/>
        <v>61.203931633042018</v>
      </c>
      <c r="DN53" s="8">
        <f t="shared" si="38"/>
        <v>59.868725861769015</v>
      </c>
      <c r="DO53" s="8">
        <f t="shared" si="38"/>
        <v>58.562648520714042</v>
      </c>
      <c r="DP53" s="8">
        <f t="shared" si="38"/>
        <v>57.285064153181743</v>
      </c>
      <c r="DQ53" s="8">
        <f t="shared" si="38"/>
        <v>56.035351165400776</v>
      </c>
      <c r="DR53" s="8">
        <f t="shared" si="38"/>
        <v>54.812901524094393</v>
      </c>
      <c r="DS53" s="8">
        <f t="shared" si="38"/>
        <v>53.617120460649154</v>
      </c>
      <c r="DT53" s="8">
        <f t="shared" si="38"/>
        <v>52.447426181737022</v>
      </c>
      <c r="DU53" s="8">
        <f t="shared" si="38"/>
        <v>51.303249586250736</v>
      </c>
      <c r="DV53" s="8">
        <f t="shared" si="38"/>
        <v>50.184033988414207</v>
      </c>
      <c r="DW53" s="8">
        <f t="shared" si="38"/>
        <v>49.089234846933621</v>
      </c>
      <c r="DX53" s="8">
        <f t="shared" si="38"/>
        <v>48.018319500057174</v>
      </c>
      <c r="DY53" s="8">
        <f t="shared" si="38"/>
        <v>46.970766906414767</v>
      </c>
      <c r="DZ53" s="8">
        <f t="shared" si="38"/>
        <v>45.946067391511285</v>
      </c>
      <c r="EA53" s="8">
        <f t="shared" ref="EA53:GL53" si="39">EA52/(1+$C$41)^EA51</f>
        <v>44.943722399750584</v>
      </c>
      <c r="EB53" s="8">
        <f t="shared" si="39"/>
        <v>43.963244251868957</v>
      </c>
      <c r="EC53" s="8">
        <f t="shared" si="39"/>
        <v>43.00415590766054</v>
      </c>
      <c r="ED53" s="8">
        <f t="shared" si="39"/>
        <v>42.065990733878905</v>
      </c>
      <c r="EE53" s="8">
        <f t="shared" si="39"/>
        <v>41.148292277202167</v>
      </c>
      <c r="EF53" s="8">
        <f t="shared" si="39"/>
        <v>40.250614042150886</v>
      </c>
      <c r="EG53" s="8">
        <f t="shared" si="39"/>
        <v>39.372519273850948</v>
      </c>
      <c r="EH53" s="8">
        <f t="shared" si="39"/>
        <v>38.513580745535528</v>
      </c>
      <c r="EI53" s="8">
        <f t="shared" si="39"/>
        <v>37.673380550682921</v>
      </c>
      <c r="EJ53" s="8">
        <f t="shared" si="39"/>
        <v>36.851509899688999</v>
      </c>
      <c r="EK53" s="8">
        <f t="shared" si="39"/>
        <v>36.047568920975394</v>
      </c>
      <c r="EL53" s="8">
        <f t="shared" si="39"/>
        <v>35.26116646643662</v>
      </c>
      <c r="EM53" s="8">
        <f t="shared" si="39"/>
        <v>34.491919921131576</v>
      </c>
      <c r="EN53" s="8">
        <f t="shared" si="39"/>
        <v>33.739455017126645</v>
      </c>
      <c r="EO53" s="8">
        <f t="shared" si="39"/>
        <v>33.003405651400087</v>
      </c>
      <c r="EP53" s="8">
        <f t="shared" si="39"/>
        <v>32.283413707718751</v>
      </c>
      <c r="EQ53" s="8">
        <f t="shared" si="39"/>
        <v>31.579128882400948</v>
      </c>
      <c r="ER53" s="8">
        <f t="shared" si="39"/>
        <v>30.890208513880179</v>
      </c>
      <c r="ES53" s="8">
        <f t="shared" si="39"/>
        <v>30.216317415987177</v>
      </c>
      <c r="ET53" s="8">
        <f t="shared" si="39"/>
        <v>29.557127714868987</v>
      </c>
      <c r="EU53" s="8">
        <f t="shared" si="39"/>
        <v>28.912318689465792</v>
      </c>
      <c r="EV53" s="8">
        <f t="shared" si="39"/>
        <v>28.281576615467756</v>
      </c>
      <c r="EW53" s="8">
        <f t="shared" si="39"/>
        <v>27.664594612676208</v>
      </c>
      <c r="EX53" s="8">
        <f t="shared" si="39"/>
        <v>27.061072495694564</v>
      </c>
      <c r="EY53" s="8">
        <f t="shared" si="39"/>
        <v>26.470716627876726</v>
      </c>
      <c r="EZ53" s="8">
        <f t="shared" si="39"/>
        <v>25.893239778461513</v>
      </c>
      <c r="FA53" s="8">
        <f t="shared" si="39"/>
        <v>25.328360982823941</v>
      </c>
      <c r="FB53" s="8">
        <f t="shared" si="39"/>
        <v>24.77580540577511</v>
      </c>
      <c r="FC53" s="8">
        <f t="shared" si="39"/>
        <v>24.235304207844418</v>
      </c>
      <c r="FD53" s="8">
        <f t="shared" si="39"/>
        <v>23.706594414478772</v>
      </c>
      <c r="FE53" s="8">
        <f t="shared" si="39"/>
        <v>23.189418788095466</v>
      </c>
      <c r="FF53" s="8">
        <f t="shared" si="39"/>
        <v>22.683525702926147</v>
      </c>
      <c r="FG53" s="8">
        <f t="shared" si="39"/>
        <v>22.188669022591331</v>
      </c>
      <c r="FH53" s="8">
        <f t="shared" si="39"/>
        <v>21.704607980345543</v>
      </c>
      <c r="FI53" s="8">
        <f t="shared" si="39"/>
        <v>21.231107061935102</v>
      </c>
      <c r="FJ53" s="8">
        <f t="shared" si="39"/>
        <v>20.767935891011398</v>
      </c>
      <c r="FK53" s="8">
        <f t="shared" si="39"/>
        <v>20.314869117043958</v>
      </c>
      <c r="FL53" s="8">
        <f t="shared" si="39"/>
        <v>19.871686305678793</v>
      </c>
      <c r="FM53" s="8">
        <f t="shared" si="39"/>
        <v>19.438171831488642</v>
      </c>
      <c r="FN53" s="8">
        <f t="shared" si="39"/>
        <v>19.014114773062865</v>
      </c>
      <c r="FO53" s="8">
        <f t="shared" si="39"/>
        <v>18.599308810386201</v>
      </c>
      <c r="FP53" s="8">
        <f t="shared" si="39"/>
        <v>18.19355212445609</v>
      </c>
      <c r="FQ53" s="8">
        <f t="shared" si="39"/>
        <v>17.796647299090015</v>
      </c>
      <c r="FR53" s="8">
        <f t="shared" si="39"/>
        <v>17.408401224874964</v>
      </c>
      <c r="FS53" s="8">
        <f t="shared" si="39"/>
        <v>17.028625005212302</v>
      </c>
      <c r="FT53" s="8">
        <f t="shared" si="39"/>
        <v>16.657133864412312</v>
      </c>
      <c r="FU53" s="8">
        <f t="shared" si="39"/>
        <v>16.293747057793787</v>
      </c>
      <c r="FV53" s="8">
        <f t="shared" si="39"/>
        <v>15.938287783744737</v>
      </c>
      <c r="FW53" s="8">
        <f t="shared" si="39"/>
        <v>15.590583097701712</v>
      </c>
      <c r="FX53" s="8">
        <f t="shared" si="39"/>
        <v>15.250463828005577</v>
      </c>
      <c r="FY53" s="8">
        <f t="shared" si="39"/>
        <v>14.917764493593049</v>
      </c>
      <c r="FZ53" s="8">
        <f t="shared" si="39"/>
        <v>14.592323223483799</v>
      </c>
      <c r="GA53" s="8">
        <f t="shared" si="39"/>
        <v>14.273981678024033</v>
      </c>
      <c r="GB53" s="8">
        <f t="shared" si="39"/>
        <v>13.962584971848157</v>
      </c>
      <c r="GC53" s="8">
        <f t="shared" si="39"/>
        <v>13.65798159852114</v>
      </c>
      <c r="GD53" s="8">
        <f t="shared" si="39"/>
        <v>13.360023356824771</v>
      </c>
      <c r="GE53" s="8">
        <f t="shared" si="39"/>
        <v>13.068565278652159</v>
      </c>
      <c r="GF53" s="8">
        <f t="shared" si="39"/>
        <v>12.783465558475129</v>
      </c>
      <c r="GG53" s="8">
        <f t="shared" si="39"/>
        <v>12.504585484350436</v>
      </c>
      <c r="GH53" s="8">
        <f t="shared" si="39"/>
        <v>12.231789370431056</v>
      </c>
      <c r="GI53" s="8">
        <f t="shared" si="39"/>
        <v>11.964944490949849</v>
      </c>
      <c r="GJ53" s="8">
        <f t="shared" si="39"/>
        <v>11.703921015643362</v>
      </c>
      <c r="GK53" s="8">
        <f t="shared" si="39"/>
        <v>11.448591946584445</v>
      </c>
      <c r="GL53" s="8">
        <f t="shared" si="39"/>
        <v>11.198833056392878</v>
      </c>
      <c r="GM53" s="8">
        <f t="shared" ref="GM53:IX53" si="40">GM52/(1+$C$41)^GM51</f>
        <v>10.954522827793999</v>
      </c>
      <c r="GN53" s="8">
        <f t="shared" si="40"/>
        <v>10.715542394495889</v>
      </c>
      <c r="GO53" s="8">
        <f t="shared" si="40"/>
        <v>10.481775483356358</v>
      </c>
      <c r="GP53" s="8">
        <f t="shared" si="40"/>
        <v>10.253108357811607</v>
      </c>
      <c r="GQ53" s="8">
        <f t="shared" si="40"/>
        <v>10.029429762539033</v>
      </c>
      <c r="GR53" s="8">
        <f t="shared" si="40"/>
        <v>9.8106308693272499</v>
      </c>
      <c r="GS53" s="8">
        <f t="shared" si="40"/>
        <v>9.5966052241269857</v>
      </c>
      <c r="GT53" s="8">
        <f t="shared" si="40"/>
        <v>9.3872486952571084</v>
      </c>
      <c r="GU53" s="8">
        <f t="shared" si="40"/>
        <v>9.1824594227405782</v>
      </c>
      <c r="GV53" s="8">
        <f t="shared" si="40"/>
        <v>8.9821377687456518</v>
      </c>
      <c r="GW53" s="8">
        <f t="shared" si="40"/>
        <v>8.7861862691082742</v>
      </c>
      <c r="GX53" s="8">
        <f t="shared" si="40"/>
        <v>8.5945095859120002</v>
      </c>
      <c r="GY53" s="8">
        <f t="shared" si="40"/>
        <v>8.4070144611024773</v>
      </c>
      <c r="GZ53" s="8">
        <f t="shared" si="40"/>
        <v>8.2236096711137971</v>
      </c>
      <c r="HA53" s="8">
        <f t="shared" si="40"/>
        <v>8.0442059824847565</v>
      </c>
      <c r="HB53" s="8">
        <f t="shared" si="40"/>
        <v>7.8687161084433326</v>
      </c>
      <c r="HC53" s="8">
        <f t="shared" si="40"/>
        <v>7.6970546664383503</v>
      </c>
      <c r="HD53" s="8">
        <f t="shared" si="40"/>
        <v>7.5291381365975791</v>
      </c>
      <c r="HE53" s="8">
        <f t="shared" si="40"/>
        <v>7.3648848210921196</v>
      </c>
      <c r="HF53" s="8">
        <f t="shared" si="40"/>
        <v>7.2042148043872745</v>
      </c>
      <c r="HG53" s="8">
        <f t="shared" si="40"/>
        <v>7.0470499143605823</v>
      </c>
      <c r="HH53" s="8">
        <f t="shared" si="40"/>
        <v>6.8933136842680796</v>
      </c>
      <c r="HI53" s="8">
        <f t="shared" si="40"/>
        <v>6.7429313155403037</v>
      </c>
      <c r="HJ53" s="8">
        <f t="shared" si="40"/>
        <v>6.5958296413899076</v>
      </c>
      <c r="HK53" s="8">
        <f t="shared" si="40"/>
        <v>6.4519370912132317</v>
      </c>
      <c r="HL53" s="8">
        <f t="shared" si="40"/>
        <v>6.31118365576845</v>
      </c>
      <c r="HM53" s="8">
        <f t="shared" si="40"/>
        <v>6.173500853113393</v>
      </c>
      <c r="HN53" s="8">
        <f t="shared" si="40"/>
        <v>6.0388216952864511</v>
      </c>
      <c r="HO53" s="8">
        <f t="shared" si="40"/>
        <v>5.9070806557143785</v>
      </c>
      <c r="HP53" s="8">
        <f t="shared" si="40"/>
        <v>5.7782136373310875</v>
      </c>
      <c r="HQ53" s="8">
        <f t="shared" si="40"/>
        <v>5.6521579413919794</v>
      </c>
      <c r="HR53" s="8">
        <f t="shared" si="40"/>
        <v>5.528852236968592</v>
      </c>
      <c r="HS53" s="8">
        <f t="shared" si="40"/>
        <v>5.4082365311087628</v>
      </c>
      <c r="HT53" s="8">
        <f t="shared" si="40"/>
        <v>5.2902521396477518</v>
      </c>
      <c r="HU53" s="8">
        <f t="shared" si="40"/>
        <v>5.1748416586561419</v>
      </c>
      <c r="HV53" s="8">
        <f t="shared" si="40"/>
        <v>5.0619489365106354</v>
      </c>
      <c r="HW53" s="8">
        <f t="shared" si="40"/>
        <v>4.9515190465741297</v>
      </c>
      <c r="HX53" s="8">
        <f t="shared" si="40"/>
        <v>4.843498260471808</v>
      </c>
      <c r="HY53" s="8">
        <f t="shared" si="40"/>
        <v>4.7378340219502233</v>
      </c>
      <c r="HZ53" s="8">
        <f t="shared" si="40"/>
        <v>4.6344749213066567</v>
      </c>
      <c r="IA53" s="8">
        <f t="shared" si="40"/>
        <v>4.533370670376347</v>
      </c>
      <c r="IB53" s="8">
        <f t="shared" si="40"/>
        <v>4.4344720780653528</v>
      </c>
      <c r="IC53" s="8">
        <f t="shared" si="40"/>
        <v>4.3377310264172051</v>
      </c>
      <c r="ID53" s="8">
        <f t="shared" si="40"/>
        <v>4.2431004472016793</v>
      </c>
      <c r="IE53" s="8">
        <f t="shared" si="40"/>
        <v>4.1505342990142955</v>
      </c>
      <c r="IF53" s="8">
        <f t="shared" si="40"/>
        <v>4.0599875448754066</v>
      </c>
      <c r="IG53" s="8">
        <f t="shared" si="40"/>
        <v>3.9714161303179893</v>
      </c>
      <c r="IH53" s="8">
        <f t="shared" si="40"/>
        <v>3.8847769619534427</v>
      </c>
      <c r="II53" s="8">
        <f t="shared" si="40"/>
        <v>3.8000278865050237</v>
      </c>
      <c r="IJ53" s="8">
        <f t="shared" si="40"/>
        <v>3.7171276702986407</v>
      </c>
      <c r="IK53" s="8">
        <f t="shared" si="40"/>
        <v>3.6360359792011065</v>
      </c>
      <c r="IL53" s="8">
        <f t="shared" si="40"/>
        <v>3.5567133589960243</v>
      </c>
      <c r="IM53" s="8">
        <f t="shared" si="40"/>
        <v>3.47912121618781</v>
      </c>
      <c r="IN53" s="8">
        <f t="shared" si="40"/>
        <v>3.4032217992244647</v>
      </c>
      <c r="IO53" s="8">
        <f t="shared" si="40"/>
        <v>3.328978180130012</v>
      </c>
      <c r="IP53" s="8">
        <f t="shared" si="40"/>
        <v>3.2563542365376059</v>
      </c>
      <c r="IQ53" s="8">
        <f t="shared" si="40"/>
        <v>3.185314634114631</v>
      </c>
      <c r="IR53" s="8">
        <f t="shared" si="40"/>
        <v>3.1158248093711811</v>
      </c>
      <c r="IS53" s="8">
        <f t="shared" si="40"/>
        <v>3.0478509528436053</v>
      </c>
      <c r="IT53" s="8">
        <f t="shared" si="40"/>
        <v>2.9813599926449026</v>
      </c>
      <c r="IU53" s="8">
        <f t="shared" si="40"/>
        <v>2.9163195783739866</v>
      </c>
      <c r="IV53" s="8">
        <f t="shared" si="40"/>
        <v>2.8526980653759688</v>
      </c>
      <c r="IW53" s="8">
        <f t="shared" si="40"/>
        <v>2.7904644993458261</v>
      </c>
      <c r="IX53" s="8">
        <f t="shared" si="40"/>
        <v>2.72958860126794</v>
      </c>
      <c r="IY53" s="8">
        <f t="shared" ref="IY53:LJ53" si="41">IY52/(1+$C$41)^IY51</f>
        <v>2.6700407526842005</v>
      </c>
      <c r="IZ53" s="8">
        <f t="shared" si="41"/>
        <v>2.6117919812834858</v>
      </c>
      <c r="JA53" s="8">
        <f t="shared" si="41"/>
        <v>2.5548139468055249</v>
      </c>
      <c r="JB53" s="8">
        <f t="shared" si="41"/>
        <v>2.4990789272522731</v>
      </c>
      <c r="JC53" s="8">
        <f t="shared" si="41"/>
        <v>2.444559805400099</v>
      </c>
      <c r="JD53" s="8">
        <f t="shared" si="41"/>
        <v>2.3912300556062132</v>
      </c>
      <c r="JE53" s="8">
        <f t="shared" si="41"/>
        <v>2.3390637309029305</v>
      </c>
      <c r="JF53" s="8">
        <f t="shared" si="41"/>
        <v>2.2880354503734672</v>
      </c>
      <c r="JG53" s="8">
        <f t="shared" si="41"/>
        <v>2.2381203868031627</v>
      </c>
      <c r="JH53" s="8">
        <f t="shared" si="41"/>
        <v>2.18929425460008</v>
      </c>
      <c r="JI53" s="8">
        <f t="shared" si="41"/>
        <v>2.1415332979791382</v>
      </c>
      <c r="JJ53" s="8">
        <f t="shared" si="41"/>
        <v>2.0948142794040088</v>
      </c>
      <c r="JK53" s="8">
        <f t="shared" si="41"/>
        <v>2.0491144682811675</v>
      </c>
      <c r="JL53" s="8">
        <f t="shared" si="41"/>
        <v>2.0044116299005861</v>
      </c>
      <c r="JM53" s="8">
        <f t="shared" si="41"/>
        <v>1.9606840146176967</v>
      </c>
      <c r="JN53" s="8">
        <f t="shared" si="41"/>
        <v>1.9179103472713503</v>
      </c>
      <c r="JO53" s="8">
        <f t="shared" si="41"/>
        <v>1.8760698168326424</v>
      </c>
      <c r="JP53" s="8">
        <f t="shared" si="41"/>
        <v>1.8351420662795446</v>
      </c>
      <c r="JQ53" s="8">
        <f t="shared" si="41"/>
        <v>1.7951071826924343</v>
      </c>
      <c r="JR53" s="8">
        <f t="shared" si="41"/>
        <v>1.7559456875656969</v>
      </c>
      <c r="JS53" s="8">
        <f t="shared" si="41"/>
        <v>1.7176385273306851</v>
      </c>
      <c r="JT53" s="8">
        <f t="shared" si="41"/>
        <v>1.6801670640854278</v>
      </c>
      <c r="JU53" s="8">
        <f t="shared" si="41"/>
        <v>1.643513066526576</v>
      </c>
      <c r="JV53" s="8">
        <f t="shared" si="41"/>
        <v>1.6076587010791745</v>
      </c>
      <c r="JW53" s="8">
        <f t="shared" si="41"/>
        <v>1.5725865232199456</v>
      </c>
      <c r="JX53" s="8">
        <f t="shared" si="41"/>
        <v>1.5382794689898569</v>
      </c>
      <c r="JY53" s="8">
        <f t="shared" si="41"/>
        <v>1.5047208466918547</v>
      </c>
      <c r="JZ53" s="8">
        <f t="shared" si="41"/>
        <v>1.4718943287697099</v>
      </c>
      <c r="KA53" s="8">
        <f t="shared" si="41"/>
        <v>1.4397839438640401</v>
      </c>
      <c r="KB53" s="8">
        <f t="shared" si="41"/>
        <v>1.4083740690416255</v>
      </c>
      <c r="KC53" s="8">
        <f t="shared" si="41"/>
        <v>1.377649422194259</v>
      </c>
      <c r="KD53" s="8">
        <f t="shared" si="41"/>
        <v>1.347595054603409</v>
      </c>
      <c r="KE53" s="8">
        <f t="shared" si="41"/>
        <v>1.3181963436670998</v>
      </c>
      <c r="KF53" s="8">
        <f t="shared" si="41"/>
        <v>1.2894389857854525</v>
      </c>
      <c r="KG53" s="8">
        <f t="shared" si="41"/>
        <v>1.2613089894014349</v>
      </c>
      <c r="KH53" s="8">
        <f t="shared" si="41"/>
        <v>1.2337926681934344</v>
      </c>
      <c r="KI53" s="8">
        <f t="shared" si="41"/>
        <v>1.2068766344163357</v>
      </c>
      <c r="KJ53" s="8">
        <f t="shared" si="41"/>
        <v>1.1805477923878727</v>
      </c>
      <c r="KK53" s="8">
        <f t="shared" si="41"/>
        <v>1.154793332117074</v>
      </c>
      <c r="KL53" s="8">
        <f t="shared" si="41"/>
        <v>1.1296007230717118</v>
      </c>
      <c r="KM53" s="8">
        <f t="shared" si="41"/>
        <v>1.1049577080817201</v>
      </c>
      <c r="KN53" s="8">
        <f t="shared" si="41"/>
        <v>1.0808522973756078</v>
      </c>
      <c r="KO53" s="8">
        <f t="shared" si="41"/>
        <v>1.0572727627469787</v>
      </c>
      <c r="KP53" s="8">
        <f t="shared" si="41"/>
        <v>1.034207631848306</v>
      </c>
      <c r="KQ53" s="8">
        <f t="shared" si="41"/>
        <v>1.0116456826091997</v>
      </c>
      <c r="KR53" s="8">
        <f t="shared" si="41"/>
        <v>0.98957593777643493</v>
      </c>
      <c r="KS53" s="8">
        <f t="shared" si="41"/>
        <v>0.96798765957310062</v>
      </c>
      <c r="KT53" s="8">
        <f t="shared" si="41"/>
        <v>0.94687034447425666</v>
      </c>
      <c r="KU53" s="8">
        <f t="shared" si="41"/>
        <v>0.92621371809656927</v>
      </c>
      <c r="KV53" s="8">
        <f t="shared" si="41"/>
        <v>0.90600773019942726</v>
      </c>
      <c r="KW53" s="8">
        <f t="shared" si="41"/>
        <v>0.88624254979511585</v>
      </c>
      <c r="KX53" s="8">
        <f t="shared" si="41"/>
        <v>0.86690856036566388</v>
      </c>
      <c r="KY53" s="8">
        <f t="shared" si="41"/>
        <v>0.84799635518403971</v>
      </c>
      <c r="KZ53" s="8">
        <f t="shared" si="41"/>
        <v>0.82949673273741664</v>
      </c>
      <c r="LA53" s="8">
        <f t="shared" si="41"/>
        <v>0.81140069225028655</v>
      </c>
      <c r="LB53" s="8">
        <f t="shared" si="41"/>
        <v>0.79369942930523407</v>
      </c>
      <c r="LC53" s="8">
        <f t="shared" si="41"/>
        <v>0.77638433155925357</v>
      </c>
      <c r="LD53" s="8">
        <f t="shared" si="41"/>
        <v>0.75944697455351184</v>
      </c>
      <c r="LE53" s="8">
        <f t="shared" si="41"/>
        <v>0.74287911761452685</v>
      </c>
      <c r="LF53" s="8">
        <f t="shared" si="41"/>
        <v>0.72667269984476357</v>
      </c>
      <c r="LG53" s="8">
        <f t="shared" si="41"/>
        <v>0.71081983620069911</v>
      </c>
      <c r="LH53" s="8">
        <f t="shared" si="41"/>
        <v>0.69531281365644626</v>
      </c>
      <c r="LI53" s="8">
        <f t="shared" si="41"/>
        <v>0.68014408745107058</v>
      </c>
      <c r="LJ53" s="8">
        <f t="shared" si="41"/>
        <v>0.66530627741777515</v>
      </c>
      <c r="LK53" s="8">
        <f t="shared" ref="LK53:NV53" si="42">LK52/(1+$C$41)^LK51</f>
        <v>0.65079216439316678</v>
      </c>
      <c r="LL53" s="8">
        <f t="shared" si="42"/>
        <v>0.63659468670485642</v>
      </c>
      <c r="LM53" s="8">
        <f t="shared" si="42"/>
        <v>0.62270693673568334</v>
      </c>
      <c r="LN53" s="8">
        <f t="shared" si="42"/>
        <v>0.60912215756289667</v>
      </c>
      <c r="LO53" s="8">
        <f t="shared" si="42"/>
        <v>0.59583373967065201</v>
      </c>
      <c r="LP53" s="8">
        <f t="shared" si="42"/>
        <v>0.58283521773422897</v>
      </c>
      <c r="LQ53" s="8">
        <f t="shared" si="42"/>
        <v>0.57012026747440347</v>
      </c>
      <c r="LR53" s="8">
        <f t="shared" si="42"/>
        <v>0.55768270258044228</v>
      </c>
      <c r="LS53" s="8">
        <f t="shared" si="42"/>
        <v>0.54551647170022666</v>
      </c>
      <c r="LT53" s="8">
        <f t="shared" si="42"/>
        <v>0.53361565549603684</v>
      </c>
      <c r="LU53" s="8">
        <f t="shared" si="42"/>
        <v>0.52197446376456857</v>
      </c>
      <c r="LV53" s="8">
        <f t="shared" si="42"/>
        <v>0.51058723261977512</v>
      </c>
      <c r="LW53" s="8">
        <f t="shared" si="42"/>
        <v>0.49944842173717197</v>
      </c>
      <c r="LX53" s="8">
        <f t="shared" si="42"/>
        <v>0.48855261165825475</v>
      </c>
      <c r="LY53" s="8">
        <f t="shared" si="42"/>
        <v>0.477894501153726</v>
      </c>
      <c r="LZ53" s="8">
        <f t="shared" si="42"/>
        <v>0.46746890464424284</v>
      </c>
      <c r="MA53" s="8">
        <f t="shared" si="42"/>
        <v>0.45727074967743531</v>
      </c>
      <c r="MB53" s="8">
        <f t="shared" si="42"/>
        <v>0.44729507445996247</v>
      </c>
      <c r="MC53" s="8">
        <f t="shared" si="42"/>
        <v>0.43753702544341039</v>
      </c>
      <c r="MD53" s="8">
        <f t="shared" si="42"/>
        <v>0.4279918549628548</v>
      </c>
      <c r="ME53" s="8">
        <f t="shared" si="42"/>
        <v>0.41865491892693962</v>
      </c>
      <c r="MF53" s="8">
        <f t="shared" si="42"/>
        <v>0.40952167455834915</v>
      </c>
      <c r="MG53" s="8">
        <f t="shared" si="42"/>
        <v>0.40058767818357238</v>
      </c>
      <c r="MH53" s="8">
        <f t="shared" si="42"/>
        <v>0.39184858307088521</v>
      </c>
      <c r="MI53" s="8">
        <f t="shared" si="42"/>
        <v>0.38330013731549956</v>
      </c>
      <c r="MJ53" s="8">
        <f t="shared" si="42"/>
        <v>0.37493818177084803</v>
      </c>
      <c r="MK53" s="8">
        <f t="shared" si="42"/>
        <v>0.36675864802500008</v>
      </c>
      <c r="ML53" s="8">
        <f t="shared" si="42"/>
        <v>0.35875755642122326</v>
      </c>
      <c r="MM53" s="8">
        <f t="shared" si="42"/>
        <v>0.35093101412172817</v>
      </c>
      <c r="MN53" s="8">
        <f t="shared" si="42"/>
        <v>0.34327521321365295</v>
      </c>
      <c r="MO53" s="8">
        <f t="shared" si="42"/>
        <v>0.33578642885636856</v>
      </c>
      <c r="MP53" s="8">
        <f t="shared" si="42"/>
        <v>0.32846101746919998</v>
      </c>
      <c r="MQ53" s="8">
        <f t="shared" si="42"/>
        <v>0.32129541495868558</v>
      </c>
      <c r="MR53" s="8">
        <f t="shared" si="42"/>
        <v>0.31428613498450847</v>
      </c>
      <c r="MS53" s="8">
        <f t="shared" si="42"/>
        <v>0.3074297672632581</v>
      </c>
      <c r="MT53" s="8">
        <f t="shared" si="42"/>
        <v>0.30072297590919739</v>
      </c>
      <c r="MU53" s="8">
        <f t="shared" si="42"/>
        <v>0.29416249781122528</v>
      </c>
      <c r="MV53" s="8">
        <f t="shared" si="42"/>
        <v>0.2877451410452494</v>
      </c>
      <c r="MW53" s="8">
        <f t="shared" si="42"/>
        <v>0.28146778332119177</v>
      </c>
      <c r="MX53" s="8">
        <f t="shared" si="42"/>
        <v>0.27532737046387484</v>
      </c>
      <c r="MY53" s="8">
        <f t="shared" si="42"/>
        <v>0.26932091492704918</v>
      </c>
      <c r="MZ53" s="8">
        <f t="shared" si="42"/>
        <v>0.26344549433983677</v>
      </c>
      <c r="NA53" s="8">
        <f t="shared" si="42"/>
        <v>0.25769825008488573</v>
      </c>
      <c r="NB53" s="8">
        <f t="shared" si="42"/>
        <v>0.25207638590754367</v>
      </c>
      <c r="NC53" s="8">
        <f t="shared" si="42"/>
        <v>0.2465771665553724</v>
      </c>
      <c r="ND53" s="8">
        <f t="shared" si="42"/>
        <v>0.24119791644734284</v>
      </c>
      <c r="NE53" s="8">
        <f t="shared" si="42"/>
        <v>0.23593601837206227</v>
      </c>
      <c r="NF53" s="8">
        <f t="shared" si="42"/>
        <v>0.23078891221440029</v>
      </c>
      <c r="NG53" s="8">
        <f t="shared" si="42"/>
        <v>0.22575409370989555</v>
      </c>
      <c r="NH53" s="8">
        <f t="shared" si="42"/>
        <v>0.22082911322633414</v>
      </c>
      <c r="NI53" s="8">
        <f t="shared" si="42"/>
        <v>0.21601157457191028</v>
      </c>
      <c r="NJ53" s="8">
        <f t="shared" si="42"/>
        <v>0.21129913382938653</v>
      </c>
      <c r="NK53" s="8">
        <f t="shared" si="42"/>
        <v>0.20668949821568899</v>
      </c>
      <c r="NL53" s="8">
        <f t="shared" si="42"/>
        <v>0.20218042496637964</v>
      </c>
      <c r="NM53" s="8">
        <f t="shared" si="42"/>
        <v>0.1977697202444661</v>
      </c>
      <c r="NN53" s="8">
        <f t="shared" si="42"/>
        <v>0.19345523807301521</v>
      </c>
      <c r="NO53" s="8">
        <f t="shared" si="42"/>
        <v>0.18923487929105368</v>
      </c>
      <c r="NP53" s="8">
        <f t="shared" si="42"/>
        <v>0.18510659053224532</v>
      </c>
      <c r="NQ53" s="8">
        <f t="shared" si="42"/>
        <v>0.18106836322584974</v>
      </c>
      <c r="NR53" s="8">
        <f t="shared" si="42"/>
        <v>0.1771182326194756</v>
      </c>
      <c r="NS53" s="8">
        <f t="shared" si="42"/>
        <v>0.17325427682315345</v>
      </c>
      <c r="NT53" s="8">
        <f t="shared" si="42"/>
        <v>0.16947461587426244</v>
      </c>
      <c r="NU53" s="8">
        <f t="shared" si="42"/>
        <v>0.16577741082285649</v>
      </c>
      <c r="NV53" s="8">
        <f t="shared" si="42"/>
        <v>0.1621608628369445</v>
      </c>
      <c r="NW53" s="8">
        <f t="shared" ref="NW53:QH53" si="43">NW52/(1+$C$41)^NW51</f>
        <v>0.15862321232728988</v>
      </c>
      <c r="NX53" s="8">
        <f t="shared" si="43"/>
        <v>0.15516273809130274</v>
      </c>
      <c r="NY53" s="8">
        <f t="shared" si="43"/>
        <v>0.15177775647560898</v>
      </c>
      <c r="NZ53" s="8">
        <f t="shared" si="43"/>
        <v>0.14846662055688811</v>
      </c>
      <c r="OA53" s="8">
        <f t="shared" si="43"/>
        <v>0.14522771934058237</v>
      </c>
      <c r="OB53" s="8">
        <f t="shared" si="43"/>
        <v>0.14205947697708568</v>
      </c>
      <c r="OC53" s="8">
        <f t="shared" si="43"/>
        <v>0.13896035199503262</v>
      </c>
      <c r="OD53" s="8">
        <f t="shared" si="43"/>
        <v>0.13592883655131352</v>
      </c>
      <c r="OE53" s="8">
        <f t="shared" si="43"/>
        <v>0.13296345569745094</v>
      </c>
      <c r="OF53" s="8">
        <f t="shared" si="43"/>
        <v>0.13006276666198066</v>
      </c>
      <c r="OG53" s="8">
        <f t="shared" si="43"/>
        <v>0.12722535814848812</v>
      </c>
      <c r="OH53" s="8">
        <f t="shared" si="43"/>
        <v>0.12444984964895855</v>
      </c>
      <c r="OI53" s="8">
        <f t="shared" si="43"/>
        <v>0.12173489077210697</v>
      </c>
      <c r="OJ53" s="8">
        <f t="shared" si="43"/>
        <v>0.11907916058636092</v>
      </c>
      <c r="OK53" s="8">
        <f t="shared" si="43"/>
        <v>0.11648136697717693</v>
      </c>
      <c r="OL53" s="8">
        <f t="shared" si="43"/>
        <v>0.11394024601837678</v>
      </c>
      <c r="OM53" s="8">
        <f t="shared" si="43"/>
        <v>0.11145456135719939</v>
      </c>
      <c r="ON53" s="8">
        <f t="shared" si="43"/>
        <v>0.10902310361276764</v>
      </c>
      <c r="OO53" s="8">
        <f t="shared" si="43"/>
        <v>0.10664468978767815</v>
      </c>
      <c r="OP53" s="8">
        <f t="shared" si="43"/>
        <v>0.10431816269242772</v>
      </c>
      <c r="OQ53" s="8">
        <f t="shared" si="43"/>
        <v>0.10204239038239644</v>
      </c>
      <c r="OR53" s="8">
        <f t="shared" si="43"/>
        <v>9.9816265607113E-2</v>
      </c>
      <c r="OS53" s="8">
        <f t="shared" si="43"/>
        <v>9.763870527153512E-2</v>
      </c>
      <c r="OT53" s="8">
        <f t="shared" si="43"/>
        <v>9.5508649909081964E-2</v>
      </c>
      <c r="OU53" s="8">
        <f t="shared" si="43"/>
        <v>9.3425063166163447E-2</v>
      </c>
      <c r="OV53" s="8">
        <f t="shared" si="43"/>
        <v>9.1386931297954152E-2</v>
      </c>
      <c r="OW53" s="8">
        <f t="shared" si="43"/>
        <v>8.9393262675167812E-2</v>
      </c>
      <c r="OX53" s="8">
        <f t="shared" si="43"/>
        <v>8.7443087301591491E-2</v>
      </c>
      <c r="OY53" s="8">
        <f t="shared" si="43"/>
        <v>8.5535456342145405E-2</v>
      </c>
      <c r="OZ53" s="8">
        <f t="shared" si="43"/>
        <v>8.3669441661238117E-2</v>
      </c>
      <c r="PA53" s="8">
        <f t="shared" si="43"/>
        <v>8.1844135371193158E-2</v>
      </c>
      <c r="PB53" s="8">
        <f t="shared" si="43"/>
        <v>8.0058649390526676E-2</v>
      </c>
      <c r="PC53" s="8">
        <f t="shared" si="43"/>
        <v>7.8312115011861971E-2</v>
      </c>
      <c r="PD53" s="8">
        <f t="shared" si="43"/>
        <v>7.6603682479269866E-2</v>
      </c>
      <c r="PE53" s="8">
        <f t="shared" si="43"/>
        <v>7.4932520574829936E-2</v>
      </c>
      <c r="PF53" s="8">
        <f t="shared" si="43"/>
        <v>7.3297816214211206E-2</v>
      </c>
      <c r="PG53" s="8">
        <f t="shared" si="43"/>
        <v>7.169877405107529E-2</v>
      </c>
      <c r="PH53" s="8">
        <f t="shared" si="43"/>
        <v>7.0134616090110041E-2</v>
      </c>
      <c r="PI53" s="8">
        <f t="shared" si="43"/>
        <v>6.8604581308505053E-2</v>
      </c>
      <c r="PJ53" s="8">
        <f t="shared" si="43"/>
        <v>6.7107925285684586E-2</v>
      </c>
      <c r="PK53" s="8">
        <f t="shared" si="43"/>
        <v>6.5643919841118836E-2</v>
      </c>
      <c r="PL53" s="8">
        <f t="shared" si="43"/>
        <v>6.421185268003593E-2</v>
      </c>
      <c r="PM53" s="8">
        <f t="shared" si="43"/>
        <v>6.2811027046863213E-2</v>
      </c>
      <c r="PN53" s="8">
        <f t="shared" si="43"/>
        <v>6.1440761386229101E-2</v>
      </c>
      <c r="PO53" s="8">
        <f t="shared" si="43"/>
        <v>6.0100389011360111E-2</v>
      </c>
      <c r="PP53" s="8">
        <f t="shared" si="43"/>
        <v>5.8789257779712271E-2</v>
      </c>
      <c r="PQ53" s="8">
        <f t="shared" si="43"/>
        <v>5.7506729775678792E-2</v>
      </c>
      <c r="PR53" s="8">
        <f t="shared" si="43"/>
        <v>5.6252181000219552E-2</v>
      </c>
      <c r="PS53" s="8">
        <f t="shared" si="43"/>
        <v>5.5025001067261832E-2</v>
      </c>
      <c r="PT53" s="8">
        <f t="shared" si="43"/>
        <v>5.3824592906723888E-2</v>
      </c>
      <c r="PU53" s="8">
        <f t="shared" si="43"/>
        <v>5.2650372474017597E-2</v>
      </c>
      <c r="PV53" s="8">
        <f t="shared" si="43"/>
        <v>5.1501768465888331E-2</v>
      </c>
      <c r="PW53" s="8">
        <f t="shared" si="43"/>
        <v>5.0378222042454075E-2</v>
      </c>
      <c r="PX53" s="8">
        <f t="shared" si="43"/>
        <v>4.9279186555308288E-2</v>
      </c>
      <c r="PY53" s="8">
        <f t="shared" si="43"/>
        <v>4.8204127281554661E-2</v>
      </c>
      <c r="PZ53" s="8">
        <f t="shared" si="43"/>
        <v>4.7152521163643719E-2</v>
      </c>
      <c r="QA53" s="8">
        <f t="shared" si="43"/>
        <v>4.6123856554885483E-2</v>
      </c>
      <c r="QB53" s="8">
        <f t="shared" si="43"/>
        <v>4.5117632970513591E-2</v>
      </c>
      <c r="QC53" s="8">
        <f t="shared" si="43"/>
        <v>4.4133360844180396E-2</v>
      </c>
      <c r="QD53" s="8">
        <f t="shared" si="43"/>
        <v>4.3170561289764008E-2</v>
      </c>
      <c r="QE53" s="8">
        <f t="shared" si="43"/>
        <v>4.2228765868372022E-2</v>
      </c>
      <c r="QF53" s="8">
        <f t="shared" si="43"/>
        <v>4.1307516360427884E-2</v>
      </c>
      <c r="QG53" s="8">
        <f t="shared" si="43"/>
        <v>4.0406364542729618E-2</v>
      </c>
      <c r="QH53" s="8">
        <f t="shared" si="43"/>
        <v>3.9524871970371946E-2</v>
      </c>
      <c r="QI53" s="8">
        <f t="shared" ref="QI53:ST53" si="44">QI52/(1+$C$41)^QI51</f>
        <v>3.8662609763426142E-2</v>
      </c>
      <c r="QJ53" s="8">
        <f t="shared" si="44"/>
        <v>3.7819158398273441E-2</v>
      </c>
      <c r="QK53" s="8">
        <f t="shared" si="44"/>
        <v>3.6994107503490713E-2</v>
      </c>
      <c r="QL53" s="8">
        <f t="shared" si="44"/>
        <v>3.618705566018908E-2</v>
      </c>
      <c r="QM53" s="8">
        <f t="shared" si="44"/>
        <v>3.539761020670816E-2</v>
      </c>
      <c r="QN53" s="8">
        <f t="shared" si="44"/>
        <v>3.4625387047571225E-2</v>
      </c>
      <c r="QO53" s="8">
        <f t="shared" si="44"/>
        <v>3.3870010466607932E-2</v>
      </c>
      <c r="QP53" s="8">
        <f t="shared" si="44"/>
        <v>3.3131112944154051E-2</v>
      </c>
      <c r="QQ53" s="8">
        <f t="shared" si="44"/>
        <v>3.2408334978239042E-2</v>
      </c>
      <c r="QR53" s="8">
        <f t="shared" si="44"/>
        <v>3.1701324909674547E-2</v>
      </c>
      <c r="QS53" s="8">
        <f t="shared" si="44"/>
        <v>3.1009738750958801E-2</v>
      </c>
      <c r="QT53" s="8">
        <f t="shared" si="44"/>
        <v>3.0333240018913361E-2</v>
      </c>
      <c r="QU53" s="8">
        <f t="shared" si="44"/>
        <v>2.967149957097134E-2</v>
      </c>
      <c r="QV53" s="8">
        <f t="shared" si="44"/>
        <v>2.9024195445036777E-2</v>
      </c>
      <c r="QW53" s="8">
        <f t="shared" si="44"/>
        <v>2.8391012702837802E-2</v>
      </c>
      <c r="QX53" s="8">
        <f t="shared" si="44"/>
        <v>2.7771643276697067E-2</v>
      </c>
      <c r="QY53" s="8">
        <f t="shared" si="44"/>
        <v>2.7165785819645044E-2</v>
      </c>
      <c r="QZ53" s="8">
        <f t="shared" si="44"/>
        <v>2.6573145558803142E-2</v>
      </c>
      <c r="RA53" s="8">
        <f t="shared" si="44"/>
        <v>2.5993434151965405E-2</v>
      </c>
      <c r="RB53" s="8">
        <f t="shared" si="44"/>
        <v>2.5426369547309001E-2</v>
      </c>
      <c r="RC53" s="8">
        <f t="shared" si="44"/>
        <v>2.4871675846165155E-2</v>
      </c>
      <c r="RD53" s="8">
        <f t="shared" si="44"/>
        <v>2.4329083168783908E-2</v>
      </c>
      <c r="RE53" s="8">
        <f t="shared" si="44"/>
        <v>2.3798327523027261E-2</v>
      </c>
      <c r="RF53" s="8">
        <f t="shared" si="44"/>
        <v>2.3279150675926868E-2</v>
      </c>
      <c r="RG53" s="8">
        <f t="shared" si="44"/>
        <v>2.2771300028043798E-2</v>
      </c>
      <c r="RH53" s="8">
        <f t="shared" si="44"/>
        <v>2.2274528490569257E-2</v>
      </c>
      <c r="RI53" s="8">
        <f t="shared" si="44"/>
        <v>2.1788594365106374E-2</v>
      </c>
      <c r="RJ53" s="8">
        <f t="shared" si="44"/>
        <v>2.1313261226074649E-2</v>
      </c>
      <c r="RK53" s="8">
        <f t="shared" si="44"/>
        <v>2.0848297805679931E-2</v>
      </c>
      <c r="RL53" s="8">
        <f t="shared" si="44"/>
        <v>2.039347788139367E-2</v>
      </c>
      <c r="RM53" s="8">
        <f t="shared" si="44"/>
        <v>1.9948580165887034E-2</v>
      </c>
      <c r="RN53" s="8">
        <f t="shared" si="44"/>
        <v>1.9513388199366131E-2</v>
      </c>
      <c r="RO53" s="8">
        <f t="shared" si="44"/>
        <v>1.9087690244256036E-2</v>
      </c>
      <c r="RP53" s="8">
        <f t="shared" si="44"/>
        <v>1.8671279182182327E-2</v>
      </c>
      <c r="RQ53" s="8">
        <f t="shared" si="44"/>
        <v>1.8263952413200051E-2</v>
      </c>
      <c r="RR53" s="8">
        <f t="shared" si="44"/>
        <v>1.7865511757221102E-2</v>
      </c>
      <c r="RS53" s="8">
        <f t="shared" si="44"/>
        <v>1.7475763357591999E-2</v>
      </c>
      <c r="RT53" s="8">
        <f t="shared" si="44"/>
        <v>1.7094517586775194E-2</v>
      </c>
      <c r="RU53" s="8">
        <f t="shared" si="44"/>
        <v>1.6721588954088026E-2</v>
      </c>
      <c r="RV53" s="8">
        <f t="shared" si="44"/>
        <v>1.6356796015454325E-2</v>
      </c>
      <c r="RW53" s="8">
        <f t="shared" si="44"/>
        <v>1.5999961285125024E-2</v>
      </c>
      <c r="RX53" s="8">
        <f t="shared" si="44"/>
        <v>1.5650911149324435E-2</v>
      </c>
      <c r="RY53" s="8">
        <f t="shared" si="44"/>
        <v>1.5309475781780544E-2</v>
      </c>
      <c r="RZ53" s="8">
        <f t="shared" si="44"/>
        <v>1.4975489061098012E-2</v>
      </c>
      <c r="SA53" s="8">
        <f t="shared" si="44"/>
        <v>1.4648788489933746E-2</v>
      </c>
      <c r="SB53" s="8">
        <f t="shared" si="44"/>
        <v>1.43292151159357E-2</v>
      </c>
      <c r="SC53" s="8">
        <f t="shared" si="44"/>
        <v>1.4016613454406487E-2</v>
      </c>
      <c r="SD53" s="8">
        <f t="shared" si="44"/>
        <v>1.3710831412654079E-2</v>
      </c>
      <c r="SE53" s="8">
        <f t="shared" si="44"/>
        <v>1.3411720215992923E-2</v>
      </c>
      <c r="SF53" s="8">
        <f t="shared" si="44"/>
        <v>1.3119134335359319E-2</v>
      </c>
      <c r="SG53" s="8">
        <f t="shared" si="44"/>
        <v>1.2832931416505974E-2</v>
      </c>
      <c r="SH53" s="8">
        <f t="shared" si="44"/>
        <v>1.2552972210741175E-2</v>
      </c>
      <c r="SI53" s="8">
        <f t="shared" si="44"/>
        <v>1.227912050717901E-2</v>
      </c>
      <c r="SJ53" s="8">
        <f t="shared" si="44"/>
        <v>1.2011243066467491E-2</v>
      </c>
      <c r="SK53" s="8">
        <f t="shared" si="44"/>
        <v>1.1749209555962557E-2</v>
      </c>
      <c r="SL53" s="8">
        <f t="shared" si="44"/>
        <v>1.1492892486316204E-2</v>
      </c>
      <c r="SM53" s="8">
        <f t="shared" si="44"/>
        <v>1.1242167149448059E-2</v>
      </c>
      <c r="SN53" s="8">
        <f t="shared" si="44"/>
        <v>1.0996911557870099E-2</v>
      </c>
      <c r="SO53" s="8">
        <f t="shared" si="44"/>
        <v>1.0757006385335074E-2</v>
      </c>
      <c r="SP53" s="8">
        <f t="shared" si="44"/>
        <v>1.0522334908779702E-2</v>
      </c>
      <c r="SQ53" s="8">
        <f t="shared" si="44"/>
        <v>1.0292782951534442E-2</v>
      </c>
      <c r="SR53" s="8">
        <f t="shared" si="44"/>
        <v>1.0068238827772144E-2</v>
      </c>
      <c r="SS53" s="8">
        <f t="shared" si="44"/>
        <v>9.8485932881686306E-3</v>
      </c>
      <c r="ST53" s="8">
        <f t="shared" si="44"/>
        <v>9.6337394667486993E-3</v>
      </c>
      <c r="SU53" s="8">
        <f t="shared" ref="SU53:VF53" si="45">SU52/(1+$C$41)^SU51</f>
        <v>9.4235728288917468E-3</v>
      </c>
      <c r="SV53" s="8">
        <f t="shared" si="45"/>
        <v>9.21799112047165E-3</v>
      </c>
      <c r="SW53" s="8">
        <f t="shared" si="45"/>
        <v>9.0168943181062229E-3</v>
      </c>
      <c r="SX53" s="8">
        <f t="shared" si="45"/>
        <v>8.8201845804920069E-3</v>
      </c>
      <c r="SY53" s="8">
        <f t="shared" si="45"/>
        <v>8.6277662008007235E-3</v>
      </c>
      <c r="SZ53" s="8">
        <f t="shared" si="45"/>
        <v>8.4395455601142342E-3</v>
      </c>
      <c r="TA53" s="8">
        <f t="shared" si="45"/>
        <v>8.2554310818753508E-3</v>
      </c>
      <c r="TB53" s="8">
        <f t="shared" si="45"/>
        <v>8.0753331873323203E-3</v>
      </c>
      <c r="TC53" s="8">
        <f t="shared" si="45"/>
        <v>7.8991642519553422E-3</v>
      </c>
      <c r="TD53" s="8">
        <f t="shared" si="45"/>
        <v>7.7268385628038606E-3</v>
      </c>
      <c r="TE53" s="8">
        <f t="shared" si="45"/>
        <v>7.5582722768239479E-3</v>
      </c>
      <c r="TF53" s="8">
        <f t="shared" si="45"/>
        <v>7.3933833800554306E-3</v>
      </c>
      <c r="TG53" s="8">
        <f t="shared" si="45"/>
        <v>7.2320916477289663E-3</v>
      </c>
      <c r="TH53" s="8">
        <f t="shared" si="45"/>
        <v>7.0743186052336076E-3</v>
      </c>
      <c r="TI53" s="8">
        <f t="shared" si="45"/>
        <v>6.9199874899359059E-3</v>
      </c>
      <c r="TJ53" s="8">
        <f t="shared" si="45"/>
        <v>6.7690232138319295E-3</v>
      </c>
      <c r="TK53" s="8">
        <f t="shared" si="45"/>
        <v>6.6213523270140977E-3</v>
      </c>
      <c r="TL53" s="8">
        <f t="shared" si="45"/>
        <v>6.4769029819349636E-3</v>
      </c>
      <c r="TM53" s="8">
        <f t="shared" si="45"/>
        <v>6.3356048984506324E-3</v>
      </c>
      <c r="TN53" s="8">
        <f t="shared" si="45"/>
        <v>6.1973893296267853E-3</v>
      </c>
      <c r="TO53" s="8">
        <f t="shared" si="45"/>
        <v>6.0621890282906536E-3</v>
      </c>
      <c r="TP53" s="8">
        <f t="shared" si="45"/>
        <v>5.9299382143126883E-3</v>
      </c>
      <c r="TQ53" s="8">
        <f t="shared" si="45"/>
        <v>5.8005725426020166E-3</v>
      </c>
      <c r="TR53" s="8">
        <f t="shared" si="45"/>
        <v>5.6740290718000743E-3</v>
      </c>
      <c r="TS53" s="8">
        <f t="shared" si="45"/>
        <v>5.5502462336572359E-3</v>
      </c>
      <c r="TT53" s="8">
        <f t="shared" si="45"/>
        <v>5.4291638030774889E-3</v>
      </c>
      <c r="TU53" s="8">
        <f t="shared" si="45"/>
        <v>5.3107228688166266E-3</v>
      </c>
      <c r="TV53" s="8">
        <f t="shared" si="45"/>
        <v>5.194865804819657E-3</v>
      </c>
      <c r="TW53" s="8">
        <f t="shared" si="45"/>
        <v>5.081536242183533E-3</v>
      </c>
      <c r="TX53" s="8">
        <f t="shared" si="45"/>
        <v>4.9706790417315058E-3</v>
      </c>
      <c r="TY53" s="8">
        <f t="shared" si="45"/>
        <v>4.8622402671858102E-3</v>
      </c>
      <c r="TZ53" s="8">
        <f t="shared" si="45"/>
        <v>4.7561671589255944E-3</v>
      </c>
      <c r="UA53" s="8">
        <f t="shared" si="45"/>
        <v>4.6524081083173475E-3</v>
      </c>
      <c r="UB53" s="8">
        <f t="shared" si="45"/>
        <v>4.5509126326053109E-3</v>
      </c>
      <c r="UC53" s="8">
        <f t="shared" si="45"/>
        <v>4.4516313503496895E-3</v>
      </c>
      <c r="UD53" s="8">
        <f t="shared" si="45"/>
        <v>4.354515957400688E-3</v>
      </c>
      <c r="UE53" s="8">
        <f t="shared" si="45"/>
        <v>4.2595192033966873E-3</v>
      </c>
      <c r="UF53" s="8">
        <f t="shared" si="45"/>
        <v>4.1665948687751352E-3</v>
      </c>
      <c r="UG53" s="8">
        <f t="shared" si="45"/>
        <v>4.0756977422849562E-3</v>
      </c>
      <c r="UH53" s="8">
        <f t="shared" si="45"/>
        <v>3.9867835989895383E-3</v>
      </c>
      <c r="UI53" s="8">
        <f t="shared" si="45"/>
        <v>3.8998091787496216E-3</v>
      </c>
      <c r="UJ53" s="8">
        <f t="shared" si="45"/>
        <v>3.8147321651755663E-3</v>
      </c>
      <c r="UK53" s="8">
        <f t="shared" si="45"/>
        <v>3.7315111650388145E-3</v>
      </c>
      <c r="UL53" s="8">
        <f t="shared" si="45"/>
        <v>3.6501056881324966E-3</v>
      </c>
      <c r="UM53" s="8">
        <f t="shared" si="45"/>
        <v>3.5704761275713948E-3</v>
      </c>
      <c r="UN53" s="8">
        <f t="shared" si="45"/>
        <v>3.4925837405216701E-3</v>
      </c>
      <c r="UO53" s="8">
        <f t="shared" si="45"/>
        <v>3.4163906293509967E-3</v>
      </c>
      <c r="UP53" s="8">
        <f t="shared" si="45"/>
        <v>3.3418597231898994E-3</v>
      </c>
      <c r="UQ53" s="8">
        <f t="shared" si="45"/>
        <v>3.2689547598953681E-3</v>
      </c>
      <c r="UR53" s="8">
        <f t="shared" si="45"/>
        <v>3.1976402684079251E-3</v>
      </c>
      <c r="US53" s="8">
        <f t="shared" si="45"/>
        <v>3.1278815514935985E-3</v>
      </c>
      <c r="UT53" s="8">
        <f t="shared" si="45"/>
        <v>3.0596446688623867E-3</v>
      </c>
      <c r="UU53" s="8">
        <f t="shared" si="45"/>
        <v>2.9928964206550092E-3</v>
      </c>
      <c r="UV53" s="8">
        <f t="shared" si="45"/>
        <v>2.9276043312898956E-3</v>
      </c>
      <c r="UW53" s="8">
        <f t="shared" si="45"/>
        <v>2.8637366336625794E-3</v>
      </c>
      <c r="UX53" s="8">
        <f t="shared" si="45"/>
        <v>2.8012622536897755E-3</v>
      </c>
      <c r="UY53" s="8">
        <f t="shared" si="45"/>
        <v>2.7401507951906527E-3</v>
      </c>
      <c r="UZ53" s="8">
        <f t="shared" si="45"/>
        <v>2.6803725250979247E-3</v>
      </c>
      <c r="VA53" s="8">
        <f t="shared" si="45"/>
        <v>2.6218983589915731E-3</v>
      </c>
      <c r="VB53" s="8">
        <f t="shared" si="45"/>
        <v>2.5646998469481602E-3</v>
      </c>
      <c r="VC53" s="8">
        <f t="shared" si="45"/>
        <v>2.5087491596988559E-3</v>
      </c>
      <c r="VD53" s="8">
        <f t="shared" si="45"/>
        <v>2.4540190750894256E-3</v>
      </c>
      <c r="VE53" s="8">
        <f t="shared" si="45"/>
        <v>2.4004829648356122E-3</v>
      </c>
      <c r="VF53" s="8">
        <f t="shared" si="45"/>
        <v>2.3481147815674528E-3</v>
      </c>
      <c r="VG53" s="8">
        <f t="shared" ref="VG53:XR53" si="46">VG52/(1+$C$41)^VG51</f>
        <v>2.296889046156238E-3</v>
      </c>
      <c r="VH53" s="8">
        <f t="shared" si="46"/>
        <v>2.2467808353179358E-3</v>
      </c>
      <c r="VI53" s="8">
        <f t="shared" si="46"/>
        <v>2.1977657694870582E-3</v>
      </c>
      <c r="VJ53" s="8">
        <f t="shared" si="46"/>
        <v>2.1498200009550722E-3</v>
      </c>
      <c r="VK53" s="8">
        <f t="shared" si="46"/>
        <v>2.1029202022675698E-3</v>
      </c>
      <c r="VL53" s="8">
        <f t="shared" si="46"/>
        <v>2.0570435548745714E-3</v>
      </c>
      <c r="VM53" s="8">
        <f t="shared" si="46"/>
        <v>2.0121677380284257E-3</v>
      </c>
      <c r="VN53" s="8">
        <f t="shared" si="46"/>
        <v>1.9682709179239073E-3</v>
      </c>
      <c r="VO53" s="8">
        <f t="shared" si="46"/>
        <v>1.9253317370752383E-3</v>
      </c>
      <c r="VP53" s="8">
        <f t="shared" si="46"/>
        <v>1.8833293039248475E-3</v>
      </c>
      <c r="VQ53" s="8">
        <f t="shared" si="46"/>
        <v>1.8422431826788325E-3</v>
      </c>
      <c r="VR53" s="8">
        <f t="shared" si="46"/>
        <v>1.8020533833641563E-3</v>
      </c>
      <c r="VS53" s="8">
        <f t="shared" si="46"/>
        <v>1.762740352102765E-3</v>
      </c>
      <c r="VT53" s="8">
        <f t="shared" si="46"/>
        <v>1.724284961597872E-3</v>
      </c>
      <c r="VU53" s="8">
        <f t="shared" si="46"/>
        <v>1.686668501827798E-3</v>
      </c>
      <c r="VV53" s="8">
        <f t="shared" si="46"/>
        <v>1.6498726709428249E-3</v>
      </c>
      <c r="VW53" s="8">
        <f t="shared" si="46"/>
        <v>1.6138795663606486E-3</v>
      </c>
      <c r="VX53" s="8">
        <f t="shared" si="46"/>
        <v>1.5786716760560829E-3</v>
      </c>
      <c r="VY53" s="8">
        <f t="shared" si="46"/>
        <v>1.5442318700407888E-3</v>
      </c>
      <c r="VZ53" s="8">
        <f t="shared" si="46"/>
        <v>1.510543392028879E-3</v>
      </c>
      <c r="WA53" s="8">
        <f t="shared" si="46"/>
        <v>1.4775898512843432E-3</v>
      </c>
      <c r="WB53" s="8">
        <f t="shared" si="46"/>
        <v>1.4453552146463241E-3</v>
      </c>
      <c r="WC53" s="8">
        <f t="shared" si="46"/>
        <v>1.4138237987283736E-3</v>
      </c>
      <c r="WD53" s="8">
        <f t="shared" si="46"/>
        <v>1.3829802622878796E-3</v>
      </c>
      <c r="WE53" s="8">
        <f t="shared" si="46"/>
        <v>1.3528095987619677E-3</v>
      </c>
      <c r="WF53" s="8">
        <f t="shared" si="46"/>
        <v>1.3232971289662313E-3</v>
      </c>
      <c r="WG53" s="8">
        <f t="shared" si="46"/>
        <v>1.2944284939527446E-3</v>
      </c>
      <c r="WH53" s="8">
        <f t="shared" si="46"/>
        <v>1.266189648023885E-3</v>
      </c>
      <c r="WI53" s="8">
        <f t="shared" si="46"/>
        <v>1.2385668518985638E-3</v>
      </c>
      <c r="WJ53" s="8">
        <f t="shared" si="46"/>
        <v>1.2115466660275374E-3</v>
      </c>
      <c r="WK53" s="8">
        <f t="shared" si="46"/>
        <v>1.1851159440545525E-3</v>
      </c>
      <c r="WL53" s="8">
        <f t="shared" si="46"/>
        <v>1.1592618264201389E-3</v>
      </c>
      <c r="WM53" s="8">
        <f t="shared" si="46"/>
        <v>1.1339717341049417E-3</v>
      </c>
      <c r="WN53" s="8">
        <f t="shared" si="46"/>
        <v>1.1092333625095465E-3</v>
      </c>
      <c r="WO53" s="8">
        <f t="shared" si="46"/>
        <v>1.0850346754678185E-3</v>
      </c>
      <c r="WP53" s="8">
        <f t="shared" si="46"/>
        <v>1.0613638993908479E-3</v>
      </c>
      <c r="WQ53" s="8">
        <f t="shared" si="46"/>
        <v>1.0382095175386467E-3</v>
      </c>
      <c r="WR53" s="8">
        <f t="shared" si="46"/>
        <v>1.0155602644168133E-3</v>
      </c>
      <c r="WS53" s="8">
        <f t="shared" si="46"/>
        <v>9.9340512029543826E-4</v>
      </c>
      <c r="WT53" s="8">
        <f t="shared" si="46"/>
        <v>9.71733305847581E-4</v>
      </c>
      <c r="WU53" s="8">
        <f t="shared" si="46"/>
        <v>9.5053427690471785E-4</v>
      </c>
      <c r="WV53" s="8">
        <f t="shared" si="46"/>
        <v>9.2979771932659666E-4</v>
      </c>
      <c r="WW53" s="8">
        <f t="shared" si="46"/>
        <v>9.0951354398301275E-4</v>
      </c>
      <c r="WX53" s="8">
        <f t="shared" si="46"/>
        <v>8.8967188184506179E-4</v>
      </c>
      <c r="WY53" s="8">
        <f t="shared" si="46"/>
        <v>8.7026307918347697E-4</v>
      </c>
      <c r="WZ53" s="8">
        <f t="shared" si="46"/>
        <v>8.5127769287172137E-4</v>
      </c>
      <c r="XA53" s="8">
        <f t="shared" si="46"/>
        <v>8.3270648579154372E-4</v>
      </c>
      <c r="XB53" s="8">
        <f t="shared" si="46"/>
        <v>8.1454042233876562E-4</v>
      </c>
      <c r="XC53" s="8">
        <f t="shared" si="46"/>
        <v>7.9677066402711642E-4</v>
      </c>
      <c r="XD53" s="8">
        <f t="shared" si="46"/>
        <v>7.7938856518796772E-4</v>
      </c>
      <c r="XE53" s="8">
        <f t="shared" si="46"/>
        <v>7.6238566876388669E-4</v>
      </c>
      <c r="XF53" s="8">
        <f t="shared" si="46"/>
        <v>7.4575370219395136E-4</v>
      </c>
      <c r="XG53" s="8">
        <f t="shared" si="46"/>
        <v>7.29484573388834E-4</v>
      </c>
      <c r="XH53" s="8">
        <f t="shared" si="46"/>
        <v>7.1357036679368848E-4</v>
      </c>
      <c r="XI53" s="8">
        <f t="shared" si="46"/>
        <v>6.9800333953693068E-4</v>
      </c>
      <c r="XJ53" s="8">
        <f t="shared" si="46"/>
        <v>6.8277591766303263E-4</v>
      </c>
      <c r="XK53" s="8">
        <f t="shared" si="46"/>
        <v>6.678806924475054E-4</v>
      </c>
      <c r="XL53" s="8">
        <f t="shared" si="46"/>
        <v>6.5331041679226828E-4</v>
      </c>
      <c r="XM53" s="8">
        <f t="shared" si="46"/>
        <v>6.3905800169965893E-4</v>
      </c>
      <c r="XN53" s="8">
        <f t="shared" si="46"/>
        <v>6.2511651282336396E-4</v>
      </c>
      <c r="XO53" s="8">
        <f t="shared" si="46"/>
        <v>6.1147916709459375E-4</v>
      </c>
      <c r="XP53" s="8">
        <f t="shared" si="46"/>
        <v>5.981393294218595E-4</v>
      </c>
      <c r="XQ53" s="8">
        <f t="shared" si="46"/>
        <v>5.8509050946274675E-4</v>
      </c>
      <c r="XR53" s="8">
        <f t="shared" si="46"/>
        <v>5.7232635846611417E-4</v>
      </c>
      <c r="XS53" s="8">
        <f t="shared" ref="XS53:AAD53" si="47">XS52/(1+$C$41)^XS51</f>
        <v>5.5984066618318482E-4</v>
      </c>
      <c r="XT53" s="8">
        <f t="shared" si="47"/>
        <v>5.4762735784601982E-4</v>
      </c>
      <c r="XU53" s="8">
        <f t="shared" si="47"/>
        <v>5.3568049121191237E-4</v>
      </c>
      <c r="XV53" s="8">
        <f t="shared" si="47"/>
        <v>5.2399425367225796E-4</v>
      </c>
      <c r="XW53" s="8">
        <f t="shared" si="47"/>
        <v>5.1256295942449801E-4</v>
      </c>
      <c r="XX53" s="8">
        <f t="shared" si="47"/>
        <v>5.0138104670575901E-4</v>
      </c>
      <c r="XY53" s="8">
        <f t="shared" si="47"/>
        <v>4.9044307508684074E-4</v>
      </c>
      <c r="XZ53" s="8">
        <f t="shared" si="47"/>
        <v>4.7974372282524045E-4</v>
      </c>
      <c r="YA53" s="8">
        <f t="shared" si="47"/>
        <v>4.6927778427591958E-4</v>
      </c>
      <c r="YB53" s="8">
        <f t="shared" si="47"/>
        <v>4.5904016735855905E-4</v>
      </c>
      <c r="YC53" s="8">
        <f t="shared" si="47"/>
        <v>4.4902589108006621E-4</v>
      </c>
      <c r="YD53" s="8">
        <f t="shared" si="47"/>
        <v>4.3923008311113129E-4</v>
      </c>
      <c r="YE53" s="8">
        <f t="shared" si="47"/>
        <v>4.2964797741565201E-4</v>
      </c>
      <c r="YF53" s="8">
        <f t="shared" si="47"/>
        <v>4.2027491193187436E-4</v>
      </c>
      <c r="YG53" s="8">
        <f t="shared" si="47"/>
        <v>4.1110632630412153E-4</v>
      </c>
      <c r="YH53" s="8">
        <f t="shared" si="47"/>
        <v>4.0213775966400439E-4</v>
      </c>
      <c r="YI53" s="8">
        <f t="shared" si="47"/>
        <v>3.9336484846004029E-4</v>
      </c>
      <c r="YJ53" s="8">
        <f t="shared" si="47"/>
        <v>3.8478332433461595E-4</v>
      </c>
      <c r="YK53" s="8">
        <f t="shared" si="47"/>
        <v>3.7638901204726903E-4</v>
      </c>
      <c r="YL53" s="8">
        <f t="shared" si="47"/>
        <v>3.6817782744327305E-4</v>
      </c>
      <c r="YM53" s="8">
        <f t="shared" si="47"/>
        <v>3.6014577546654002E-4</v>
      </c>
      <c r="YN53" s="8">
        <f t="shared" si="47"/>
        <v>3.522889482158719E-4</v>
      </c>
      <c r="YO53" s="8">
        <f t="shared" si="47"/>
        <v>3.446035230436175E-4</v>
      </c>
      <c r="YP53" s="8">
        <f t="shared" si="47"/>
        <v>3.3708576069580706E-4</v>
      </c>
      <c r="YQ53" s="8">
        <f t="shared" si="47"/>
        <v>3.2973200349286291E-4</v>
      </c>
      <c r="YR53" s="8">
        <f t="shared" si="47"/>
        <v>3.2253867354999695E-4</v>
      </c>
      <c r="YS53" s="8">
        <f t="shared" si="47"/>
        <v>3.155022710364337E-4</v>
      </c>
      <c r="YT53" s="8">
        <f t="shared" si="47"/>
        <v>3.0861937247260744E-4</v>
      </c>
      <c r="YU53" s="8">
        <f t="shared" si="47"/>
        <v>3.01886629064509E-4</v>
      </c>
      <c r="YV53" s="8">
        <f t="shared" si="47"/>
        <v>2.953007650743683E-4</v>
      </c>
      <c r="YW53" s="8">
        <f t="shared" si="47"/>
        <v>2.8885857622688323E-4</v>
      </c>
      <c r="YX53" s="8">
        <f t="shared" si="47"/>
        <v>2.8255692815021591E-4</v>
      </c>
      <c r="YY53" s="8">
        <f t="shared" si="47"/>
        <v>2.7639275485100156E-4</v>
      </c>
      <c r="YZ53" s="8">
        <f t="shared" si="47"/>
        <v>2.7036305722262461E-4</v>
      </c>
      <c r="ZA53" s="8">
        <f t="shared" si="47"/>
        <v>2.6446490158603847E-4</v>
      </c>
      <c r="ZB53" s="8">
        <f t="shared" si="47"/>
        <v>2.5869541826241844E-4</v>
      </c>
      <c r="ZC53" s="8">
        <f t="shared" si="47"/>
        <v>2.5305180017695238E-4</v>
      </c>
      <c r="ZD53" s="8">
        <f t="shared" si="47"/>
        <v>2.4753130149309199E-4</v>
      </c>
      <c r="ZE53" s="8">
        <f t="shared" si="47"/>
        <v>2.4213123627659768E-4</v>
      </c>
      <c r="ZF53" s="8">
        <f t="shared" si="47"/>
        <v>2.3684897718872816E-4</v>
      </c>
      <c r="ZG53" s="8">
        <f t="shared" si="47"/>
        <v>2.316819542079403E-4</v>
      </c>
      <c r="ZH53" s="8">
        <f t="shared" si="47"/>
        <v>2.2662765337947454E-4</v>
      </c>
      <c r="ZI53" s="8">
        <f t="shared" si="47"/>
        <v>2.2168361559221956E-4</v>
      </c>
      <c r="ZJ53" s="8">
        <f t="shared" si="47"/>
        <v>2.1684743538226062E-4</v>
      </c>
      <c r="ZK53" s="8">
        <f t="shared" si="47"/>
        <v>2.1211675976252922E-4</v>
      </c>
      <c r="ZL53" s="8">
        <f t="shared" si="47"/>
        <v>2.0748928707798423E-4</v>
      </c>
      <c r="ZM53" s="8">
        <f t="shared" si="47"/>
        <v>2.029627658857693E-4</v>
      </c>
      <c r="ZN53" s="8">
        <f t="shared" si="47"/>
        <v>1.9853499385979852E-4</v>
      </c>
      <c r="ZO53" s="8">
        <f t="shared" si="47"/>
        <v>1.9420381671924141E-4</v>
      </c>
      <c r="ZP53" s="8">
        <f t="shared" si="47"/>
        <v>1.8996712718038204E-4</v>
      </c>
      <c r="ZQ53" s="8">
        <f t="shared" si="47"/>
        <v>1.8582286393134493E-4</v>
      </c>
      <c r="ZR53" s="8">
        <f t="shared" si="47"/>
        <v>1.8176901062918774E-4</v>
      </c>
      <c r="ZS53" s="8">
        <f t="shared" si="47"/>
        <v>1.7780359491887337E-4</v>
      </c>
      <c r="ZT53" s="8">
        <f t="shared" si="47"/>
        <v>1.7392468747364317E-4</v>
      </c>
      <c r="ZU53" s="8">
        <f t="shared" si="47"/>
        <v>1.7013040105632609E-4</v>
      </c>
      <c r="ZV53" s="8">
        <f t="shared" si="47"/>
        <v>1.6641888960112469E-4</v>
      </c>
      <c r="ZW53" s="8">
        <f t="shared" si="47"/>
        <v>1.6278834731543425E-4</v>
      </c>
      <c r="ZX53" s="8">
        <f t="shared" si="47"/>
        <v>1.5923700780125479E-4</v>
      </c>
      <c r="ZY53" s="8">
        <f t="shared" si="47"/>
        <v>1.5576314319577095E-4</v>
      </c>
      <c r="ZZ53" s="8">
        <f t="shared" si="47"/>
        <v>1.5236506333068047E-4</v>
      </c>
      <c r="AAA53" s="8">
        <f t="shared" si="47"/>
        <v>1.4904111490986253E-4</v>
      </c>
      <c r="AAB53" s="8">
        <f t="shared" si="47"/>
        <v>1.4578968070498577E-4</v>
      </c>
      <c r="AAC53" s="8">
        <f t="shared" si="47"/>
        <v>1.4260917876866486E-4</v>
      </c>
      <c r="AAD53" s="8">
        <f t="shared" si="47"/>
        <v>1.3949806166478217E-4</v>
      </c>
      <c r="AAE53" s="8">
        <f t="shared" ref="AAE53:ACP53" si="48">AAE52/(1+$C$41)^AAE51</f>
        <v>1.3645481571560104E-4</v>
      </c>
      <c r="AAF53" s="8">
        <f t="shared" si="48"/>
        <v>1.3347796026530343E-4</v>
      </c>
      <c r="AAG53" s="8">
        <f t="shared" si="48"/>
        <v>1.305660469595941E-4</v>
      </c>
      <c r="AAH53" s="8">
        <f t="shared" si="48"/>
        <v>1.2771765904102066E-4</v>
      </c>
      <c r="AAI53" s="8">
        <f t="shared" si="48"/>
        <v>1.2493141065966692E-4</v>
      </c>
      <c r="AAJ53" s="8">
        <f t="shared" si="48"/>
        <v>1.2220594619888369E-4</v>
      </c>
      <c r="AAK53" s="8">
        <f t="shared" si="48"/>
        <v>1.1953993961572924E-4</v>
      </c>
      <c r="AAL53" s="8">
        <f t="shared" si="48"/>
        <v>1.1693209379579863E-4</v>
      </c>
      <c r="AAM53" s="8">
        <f t="shared" si="48"/>
        <v>1.1438113992212794E-4</v>
      </c>
      <c r="AAN53" s="8">
        <f t="shared" si="48"/>
        <v>1.1188583685786597E-4</v>
      </c>
      <c r="AAO53" s="8">
        <f t="shared" si="48"/>
        <v>1.094449705424138E-4</v>
      </c>
      <c r="AAP53" s="8">
        <f t="shared" si="48"/>
        <v>1.0705735340073751E-4</v>
      </c>
      <c r="AAQ53" s="8">
        <f t="shared" si="48"/>
        <v>1.0472182376556768E-4</v>
      </c>
      <c r="AAR53" s="8">
        <f t="shared" si="48"/>
        <v>1.0243724531220357E-4</v>
      </c>
      <c r="AAS53" s="8">
        <f t="shared" si="48"/>
        <v>1.0020250650564755E-4</v>
      </c>
      <c r="AAT53" s="8">
        <f t="shared" si="48"/>
        <v>9.8016520059800811E-5</v>
      </c>
      <c r="AAU53" s="8">
        <f t="shared" si="48"/>
        <v>9.5878222408456987E-5</v>
      </c>
      <c r="AAV53" s="8">
        <f t="shared" si="48"/>
        <v>9.3786573187836414E-5</v>
      </c>
      <c r="AAW53" s="8">
        <f t="shared" si="48"/>
        <v>9.1740554730409231E-5</v>
      </c>
      <c r="AAX53" s="8">
        <f t="shared" si="48"/>
        <v>8.9739171569761113E-5</v>
      </c>
      <c r="AAY53" s="8">
        <f t="shared" si="48"/>
        <v>8.7781449956260787E-5</v>
      </c>
      <c r="AAZ53" s="8">
        <f t="shared" si="48"/>
        <v>8.5866437383293409E-5</v>
      </c>
      <c r="ABA53" s="8">
        <f t="shared" si="48"/>
        <v>8.3993202123829657E-5</v>
      </c>
      <c r="ABB53" s="8">
        <f t="shared" si="48"/>
        <v>8.2160832777104694E-5</v>
      </c>
      <c r="ABC53" s="8">
        <f t="shared" si="48"/>
        <v>8.0368437825186913E-5</v>
      </c>
      <c r="ABD53" s="8">
        <f t="shared" si="48"/>
        <v>7.8615145199220179E-5</v>
      </c>
      <c r="ABE53" s="8">
        <f t="shared" si="48"/>
        <v>7.6900101855128971E-5</v>
      </c>
      <c r="ABF53" s="8">
        <f t="shared" si="48"/>
        <v>7.5222473358579607E-5</v>
      </c>
      <c r="ABG53" s="8">
        <f t="shared" si="48"/>
        <v>7.358144347899616E-5</v>
      </c>
      <c r="ABH53" s="8">
        <f t="shared" si="48"/>
        <v>7.1976213792432803E-5</v>
      </c>
      <c r="ABI53" s="8">
        <f t="shared" si="48"/>
        <v>7.0406003293110051E-5</v>
      </c>
      <c r="ABJ53" s="8">
        <f t="shared" si="48"/>
        <v>6.8870048013425439E-5</v>
      </c>
      <c r="ABK53" s="8">
        <f t="shared" si="48"/>
        <v>6.7367600652254125E-5</v>
      </c>
      <c r="ABL53" s="8">
        <f t="shared" si="48"/>
        <v>6.5897930211358078E-5</v>
      </c>
      <c r="ABM53" s="8">
        <f t="shared" si="48"/>
        <v>6.4460321639727564E-5</v>
      </c>
      <c r="ABN53" s="8">
        <f t="shared" si="48"/>
        <v>6.305407548568126E-5</v>
      </c>
      <c r="ABO53" s="8">
        <f t="shared" si="48"/>
        <v>6.1678507556556383E-5</v>
      </c>
      <c r="ABP53" s="8">
        <f t="shared" si="48"/>
        <v>6.0332948585822546E-5</v>
      </c>
      <c r="ABQ53" s="8">
        <f t="shared" si="48"/>
        <v>5.9016743907458141E-5</v>
      </c>
      <c r="ABR53" s="8">
        <f t="shared" si="48"/>
        <v>5.7729253137429918E-5</v>
      </c>
      <c r="ABS53" s="8">
        <f t="shared" si="48"/>
        <v>5.6469849862121985E-5</v>
      </c>
      <c r="ABT53" s="8">
        <f t="shared" si="48"/>
        <v>5.5237921333561269E-5</v>
      </c>
      <c r="ABU53" s="8">
        <f t="shared" si="48"/>
        <v>5.4032868171292242E-5</v>
      </c>
      <c r="ABV53" s="8">
        <f t="shared" si="48"/>
        <v>5.285410407075537E-5</v>
      </c>
      <c r="ABW53" s="8">
        <f t="shared" si="48"/>
        <v>5.1701055518027484E-5</v>
      </c>
      <c r="ABX53" s="8">
        <f t="shared" si="48"/>
        <v>5.0573161510785173E-5</v>
      </c>
      <c r="ABY53" s="8">
        <f t="shared" si="48"/>
        <v>4.9469873285355789E-5</v>
      </c>
      <c r="ABZ53" s="8">
        <f t="shared" si="48"/>
        <v>4.8390654049722702E-5</v>
      </c>
      <c r="ACA53" s="8">
        <f t="shared" si="48"/>
        <v>4.733497872235562E-5</v>
      </c>
      <c r="ACB53" s="8">
        <f t="shared" si="48"/>
        <v>4.6302333676738107E-5</v>
      </c>
      <c r="ACC53" s="8">
        <f t="shared" si="48"/>
        <v>4.529221649146872E-5</v>
      </c>
      <c r="ACD53" s="8">
        <f t="shared" si="48"/>
        <v>4.4304135705813653E-5</v>
      </c>
      <c r="ACE53" s="8">
        <f t="shared" si="48"/>
        <v>4.3337610580592321E-5</v>
      </c>
      <c r="ACF53" s="8">
        <f t="shared" si="48"/>
        <v>4.2392170864279238E-5</v>
      </c>
      <c r="ACG53" s="8">
        <f t="shared" si="48"/>
        <v>4.1467356564208722E-5</v>
      </c>
      <c r="ACH53" s="8">
        <f t="shared" si="48"/>
        <v>4.0562717722770704E-5</v>
      </c>
      <c r="ACI53" s="8">
        <f t="shared" si="48"/>
        <v>3.9677814198489242E-5</v>
      </c>
      <c r="ACJ53" s="8">
        <f t="shared" si="48"/>
        <v>3.8812215451876704E-5</v>
      </c>
      <c r="ACK53" s="8">
        <f t="shared" si="48"/>
        <v>3.7965500335959885E-5</v>
      </c>
      <c r="ACL53" s="8">
        <f t="shared" si="48"/>
        <v>3.713725689137578E-5</v>
      </c>
      <c r="ACM53" s="8">
        <f t="shared" si="48"/>
        <v>3.6327082145937642E-5</v>
      </c>
      <c r="ACN53" s="8">
        <f t="shared" si="48"/>
        <v>3.5534581918573524E-5</v>
      </c>
      <c r="ACO53" s="8">
        <f t="shared" si="48"/>
        <v>3.4759370627542061E-5</v>
      </c>
      <c r="ACP53" s="8">
        <f t="shared" si="48"/>
        <v>3.4001071102832181E-5</v>
      </c>
      <c r="ACQ53" s="8">
        <f t="shared" ref="ACQ53:AFB53" si="49">ACQ52/(1+$C$41)^ACQ51</f>
        <v>3.3259314402655496E-5</v>
      </c>
      <c r="ACR53" s="8">
        <f t="shared" si="49"/>
        <v>3.2533739633941877E-5</v>
      </c>
      <c r="ACS53" s="8">
        <f t="shared" si="49"/>
        <v>3.1823993776751208E-5</v>
      </c>
      <c r="ACT53" s="8">
        <f t="shared" si="49"/>
        <v>3.1129731512515648E-5</v>
      </c>
      <c r="ACU53" s="8">
        <f t="shared" si="49"/>
        <v>3.0450615056028882E-5</v>
      </c>
      <c r="ACV53" s="8">
        <f t="shared" si="49"/>
        <v>2.978631399110069E-5</v>
      </c>
      <c r="ACW53" s="8">
        <f t="shared" si="49"/>
        <v>2.9136505109796803E-5</v>
      </c>
      <c r="ACX53" s="8">
        <f t="shared" si="49"/>
        <v>2.8500872255185823E-5</v>
      </c>
      <c r="ACY53" s="8">
        <f t="shared" si="49"/>
        <v>2.787910616751681E-5</v>
      </c>
      <c r="ACZ53" s="8">
        <f t="shared" si="49"/>
        <v>2.7270904333752507E-5</v>
      </c>
      <c r="ADA53" s="8">
        <f t="shared" si="49"/>
        <v>2.66759708403852E-5</v>
      </c>
      <c r="ADB53" s="8">
        <f t="shared" si="49"/>
        <v>2.6094016229463379E-5</v>
      </c>
      <c r="ADC53" s="8">
        <f t="shared" si="49"/>
        <v>2.5524757357759441E-5</v>
      </c>
      <c r="ADD53" s="8">
        <f t="shared" si="49"/>
        <v>2.4967917259009575E-5</v>
      </c>
      <c r="ADE53" s="8">
        <f t="shared" si="49"/>
        <v>2.4423225009159105E-5</v>
      </c>
      <c r="ADF53" s="8">
        <f t="shared" si="49"/>
        <v>2.3890415594547525E-5</v>
      </c>
      <c r="ADG53" s="8">
        <f t="shared" si="49"/>
        <v>2.3369229782969215E-5</v>
      </c>
      <c r="ADH53" s="8">
        <f t="shared" si="49"/>
        <v>2.2859413997547035E-5</v>
      </c>
      <c r="ADI53" s="8">
        <f t="shared" si="49"/>
        <v>2.2360720193357407E-5</v>
      </c>
      <c r="ADJ53" s="8">
        <f t="shared" si="49"/>
        <v>2.1872905736747027E-5</v>
      </c>
      <c r="ADK53" s="8">
        <f t="shared" si="49"/>
        <v>2.1395733287282232E-5</v>
      </c>
      <c r="ADL53" s="8">
        <f t="shared" si="49"/>
        <v>2.0928970682273791E-5</v>
      </c>
      <c r="ADM53" s="8">
        <f t="shared" si="49"/>
        <v>2.0472390823820894E-5</v>
      </c>
      <c r="ADN53" s="8">
        <f t="shared" si="49"/>
        <v>2.0025771568319264E-5</v>
      </c>
      <c r="ADO53" s="8">
        <f t="shared" si="49"/>
        <v>1.9588895618379816E-5</v>
      </c>
      <c r="ADP53" s="8">
        <f t="shared" si="49"/>
        <v>1.9161550417105118E-5</v>
      </c>
      <c r="ADQ53" s="8">
        <f t="shared" si="49"/>
        <v>1.8743528044672349E-5</v>
      </c>
      <c r="ADR53" s="8">
        <f t="shared" si="49"/>
        <v>1.8334625117172298E-5</v>
      </c>
      <c r="ADS53" s="8">
        <f t="shared" si="49"/>
        <v>1.7934642687655324E-5</v>
      </c>
      <c r="ADT53" s="8">
        <f t="shared" si="49"/>
        <v>1.7543386149336005E-5</v>
      </c>
      <c r="ADU53" s="8">
        <f t="shared" si="49"/>
        <v>1.7160665140909508E-5</v>
      </c>
      <c r="ADV53" s="8">
        <f t="shared" si="49"/>
        <v>1.6786293453933508E-5</v>
      </c>
      <c r="ADW53" s="8">
        <f t="shared" si="49"/>
        <v>1.6420088942230634E-5</v>
      </c>
      <c r="ADX53" s="8">
        <f t="shared" si="49"/>
        <v>1.6061873433267387E-5</v>
      </c>
      <c r="ADY53" s="8">
        <f t="shared" si="49"/>
        <v>1.5711472641466339E-5</v>
      </c>
      <c r="ADZ53" s="8">
        <f t="shared" si="49"/>
        <v>1.5368716083409568E-5</v>
      </c>
      <c r="AEA53" s="8">
        <f t="shared" si="49"/>
        <v>1.5033436994891889E-5</v>
      </c>
      <c r="AEB53" s="8">
        <f t="shared" si="49"/>
        <v>1.4705472249783718E-5</v>
      </c>
      <c r="AEC53" s="8">
        <f t="shared" si="49"/>
        <v>1.4384662280663932E-5</v>
      </c>
      <c r="AED53" s="8">
        <f t="shared" si="49"/>
        <v>1.4070851001184186E-5</v>
      </c>
      <c r="AEE53" s="8">
        <f t="shared" si="49"/>
        <v>1.3763885730126981E-5</v>
      </c>
      <c r="AEF53" s="8">
        <f t="shared" si="49"/>
        <v>1.3463617117120331E-5</v>
      </c>
      <c r="AEG53" s="8">
        <f t="shared" si="49"/>
        <v>1.3169899069973114E-5</v>
      </c>
      <c r="AEH53" s="8">
        <f t="shared" si="49"/>
        <v>1.2882588683595619E-5</v>
      </c>
      <c r="AEI53" s="8">
        <f t="shared" si="49"/>
        <v>1.2601546170470746E-5</v>
      </c>
      <c r="AEJ53" s="8">
        <f t="shared" si="49"/>
        <v>1.2326634792642005E-5</v>
      </c>
      <c r="AEK53" s="8">
        <f t="shared" si="49"/>
        <v>1.2057720795185272E-5</v>
      </c>
      <c r="AEL53" s="8">
        <f t="shared" si="49"/>
        <v>1.1794673341131876E-5</v>
      </c>
      <c r="AEM53" s="8">
        <f t="shared" si="49"/>
        <v>1.1537364447811417E-5</v>
      </c>
      <c r="AEN53" s="8">
        <f t="shared" si="49"/>
        <v>1.1285668924583279E-5</v>
      </c>
      <c r="AEO53" s="8">
        <f t="shared" si="49"/>
        <v>1.1039464311926586E-5</v>
      </c>
      <c r="AEP53" s="8">
        <f t="shared" si="49"/>
        <v>1.0798630821858946E-5</v>
      </c>
      <c r="AEQ53" s="8">
        <f t="shared" si="49"/>
        <v>1.0563051279655022E-5</v>
      </c>
      <c r="AER53" s="8">
        <f t="shared" si="49"/>
        <v>1.0332611066836507E-5</v>
      </c>
      <c r="AES53" s="8">
        <f t="shared" si="49"/>
        <v>1.0107198065405877E-5</v>
      </c>
      <c r="AET53" s="8">
        <f t="shared" si="49"/>
        <v>9.8867026032966487E-6</v>
      </c>
      <c r="AEU53" s="8">
        <f t="shared" si="49"/>
        <v>9.67101740101375E-6</v>
      </c>
      <c r="AEV53" s="8">
        <f t="shared" si="49"/>
        <v>9.460037519437907E-6</v>
      </c>
      <c r="AEW53" s="8">
        <f t="shared" si="49"/>
        <v>9.2536603087687574E-6</v>
      </c>
      <c r="AEX53" s="8">
        <f t="shared" si="49"/>
        <v>9.0517853585817735E-6</v>
      </c>
      <c r="AEY53" s="8">
        <f t="shared" si="49"/>
        <v>8.8543144489747511E-6</v>
      </c>
      <c r="AEZ53" s="8">
        <f t="shared" si="49"/>
        <v>8.6611515027800604E-6</v>
      </c>
      <c r="AFA53" s="8">
        <f t="shared" si="49"/>
        <v>8.4722025388194117E-6</v>
      </c>
      <c r="AFB53" s="8">
        <f t="shared" si="49"/>
        <v>8.2873756261784215E-6</v>
      </c>
      <c r="AFC53" s="8">
        <f t="shared" ref="AFC53:AHN53" si="50">AFC52/(1+$C$41)^AFC51</f>
        <v>8.1065808394786906E-6</v>
      </c>
      <c r="AFD53" s="8">
        <f t="shared" si="50"/>
        <v>7.9297302151256739E-6</v>
      </c>
      <c r="AFE53" s="8">
        <f t="shared" si="50"/>
        <v>7.7567377085109893E-6</v>
      </c>
      <c r="AFF53" s="8">
        <f t="shared" si="50"/>
        <v>7.5875191521484533E-6</v>
      </c>
      <c r="AFG53" s="8">
        <f t="shared" si="50"/>
        <v>7.4219922147233477E-6</v>
      </c>
      <c r="AFH53" s="8">
        <f t="shared" si="50"/>
        <v>7.2600763610350895E-6</v>
      </c>
      <c r="AFI53" s="8">
        <f t="shared" si="50"/>
        <v>7.1016928128137631E-6</v>
      </c>
      <c r="AFJ53" s="8">
        <f t="shared" si="50"/>
        <v>6.9467645103914761E-6</v>
      </c>
      <c r="AFK53" s="8">
        <f t="shared" si="50"/>
        <v>6.7952160752098776E-6</v>
      </c>
      <c r="AFL53" s="8">
        <f t="shared" si="50"/>
        <v>6.6469737731455911E-6</v>
      </c>
      <c r="AFM53" s="8">
        <f t="shared" si="50"/>
        <v>6.5019654786357551E-6</v>
      </c>
      <c r="AFN53" s="8">
        <f t="shared" si="50"/>
        <v>6.3601206395861429E-6</v>
      </c>
      <c r="AFO53" s="8">
        <f t="shared" si="50"/>
        <v>6.221370243044897E-6</v>
      </c>
      <c r="AFP53" s="8">
        <f t="shared" si="50"/>
        <v>6.0856467816250578E-6</v>
      </c>
      <c r="AFQ53" s="8">
        <f t="shared" si="50"/>
        <v>5.9528842206596474E-6</v>
      </c>
      <c r="AFR53" s="8">
        <f t="shared" si="50"/>
        <v>5.8230179660732549E-6</v>
      </c>
      <c r="AFS53" s="8">
        <f t="shared" si="50"/>
        <v>5.6959848329545674E-6</v>
      </c>
      <c r="AFT53" s="8">
        <f t="shared" si="50"/>
        <v>5.5717230148144647E-6</v>
      </c>
      <c r="AFU53" s="8">
        <f t="shared" si="50"/>
        <v>5.4501720535148055E-6</v>
      </c>
      <c r="AFV53" s="8">
        <f t="shared" si="50"/>
        <v>5.3312728098532256E-6</v>
      </c>
      <c r="AFW53" s="8">
        <f t="shared" si="50"/>
        <v>5.2149674347896425E-6</v>
      </c>
      <c r="AFX53" s="8">
        <f t="shared" si="50"/>
        <v>5.1011993413004862E-6</v>
      </c>
      <c r="AFY53" s="8">
        <f t="shared" si="50"/>
        <v>4.9899131768469404E-6</v>
      </c>
      <c r="AFZ53" s="8">
        <f t="shared" si="50"/>
        <v>4.8810547964438043E-6</v>
      </c>
      <c r="AGA53" s="8">
        <f t="shared" si="50"/>
        <v>4.7745712363158944E-6</v>
      </c>
      <c r="AGB53" s="8">
        <f t="shared" si="50"/>
        <v>4.6704106881291276E-6</v>
      </c>
      <c r="AGC53" s="8">
        <f t="shared" si="50"/>
        <v>4.5685224737837859E-6</v>
      </c>
      <c r="AGD53" s="8">
        <f t="shared" si="50"/>
        <v>4.4688570207576702E-6</v>
      </c>
      <c r="AGE53" s="8">
        <f t="shared" si="50"/>
        <v>4.3713658379871803E-6</v>
      </c>
      <c r="AGF53" s="8">
        <f t="shared" si="50"/>
        <v>4.2760014922745421E-6</v>
      </c>
      <c r="AGG53" s="8">
        <f t="shared" si="50"/>
        <v>4.1827175852097452E-6</v>
      </c>
      <c r="AGH53" s="8">
        <f t="shared" si="50"/>
        <v>4.0914687305959338E-6</v>
      </c>
      <c r="AGI53" s="8">
        <f t="shared" si="50"/>
        <v>4.0022105323672854E-6</v>
      </c>
      <c r="AGJ53" s="8">
        <f t="shared" si="50"/>
        <v>3.9148995629886233E-6</v>
      </c>
      <c r="AGK53" s="8">
        <f t="shared" si="50"/>
        <v>3.8294933423262467E-6</v>
      </c>
      <c r="AGL53" s="8">
        <f t="shared" si="50"/>
        <v>3.7459503169797342E-6</v>
      </c>
      <c r="AGM53" s="8">
        <f t="shared" si="50"/>
        <v>3.664229840064603E-6</v>
      </c>
      <c r="AGN53" s="8">
        <f t="shared" si="50"/>
        <v>3.5842921514360561E-6</v>
      </c>
      <c r="AGO53" s="8">
        <f t="shared" si="50"/>
        <v>3.5060983583441405E-6</v>
      </c>
      <c r="AGP53" s="8">
        <f t="shared" si="50"/>
        <v>3.4296104165109293E-6</v>
      </c>
      <c r="AGQ53" s="8">
        <f t="shared" si="50"/>
        <v>3.3547911116205364E-6</v>
      </c>
      <c r="AGR53" s="8">
        <f t="shared" si="50"/>
        <v>3.2816040412129087E-6</v>
      </c>
      <c r="AGS53" s="8">
        <f t="shared" si="50"/>
        <v>3.2100135969726449E-6</v>
      </c>
      <c r="AGT53" s="8">
        <f t="shared" si="50"/>
        <v>3.1399849474041789E-6</v>
      </c>
      <c r="AGU53" s="8">
        <f t="shared" si="50"/>
        <v>3.0714840208849252E-6</v>
      </c>
      <c r="AGV53" s="8">
        <f t="shared" si="50"/>
        <v>3.0044774890881301E-6</v>
      </c>
      <c r="AGW53" s="8">
        <f t="shared" si="50"/>
        <v>2.9389327507673572E-6</v>
      </c>
      <c r="AGX53" s="8">
        <f t="shared" si="50"/>
        <v>2.8748179158947335E-6</v>
      </c>
      <c r="AGY53" s="8">
        <f t="shared" si="50"/>
        <v>2.812101790145234E-6</v>
      </c>
      <c r="AGZ53" s="8">
        <f t="shared" si="50"/>
        <v>2.7507538597194376E-6</v>
      </c>
      <c r="AHA53" s="8">
        <f t="shared" si="50"/>
        <v>2.6907442764974019E-6</v>
      </c>
      <c r="AHB53" s="8">
        <f t="shared" si="50"/>
        <v>2.6320438435164011E-6</v>
      </c>
      <c r="AHC53" s="8">
        <f t="shared" si="50"/>
        <v>2.574624000765493E-6</v>
      </c>
      <c r="AHD53" s="8">
        <f t="shared" si="50"/>
        <v>2.5184568112899693E-6</v>
      </c>
      <c r="AHE53" s="8">
        <f t="shared" si="50"/>
        <v>2.4635149475989657E-6</v>
      </c>
      <c r="AHF53" s="8">
        <f t="shared" si="50"/>
        <v>2.409771678369581E-6</v>
      </c>
      <c r="AHG53" s="8">
        <f t="shared" si="50"/>
        <v>2.3572008554410707E-6</v>
      </c>
      <c r="AHH53" s="8">
        <f t="shared" si="50"/>
        <v>2.3057769010927619E-6</v>
      </c>
      <c r="AHI53" s="8">
        <f t="shared" si="50"/>
        <v>2.2554747955995109E-6</v>
      </c>
      <c r="AHJ53" s="8">
        <f t="shared" si="50"/>
        <v>2.2062700650586474E-6</v>
      </c>
      <c r="AHK53" s="8">
        <f t="shared" si="50"/>
        <v>2.1581387694824857E-6</v>
      </c>
      <c r="AHL53" s="8">
        <f t="shared" si="50"/>
        <v>2.1110574911505987E-6</v>
      </c>
      <c r="AHM53" s="8">
        <f t="shared" si="50"/>
        <v>2.0650033232162039E-6</v>
      </c>
      <c r="AHN53" s="8">
        <f t="shared" si="50"/>
        <v>2.0199538585610986E-6</v>
      </c>
      <c r="AHO53" s="8">
        <f t="shared" ref="AHO53:AJZ53" si="51">AHO52/(1+$C$41)^AHO51</f>
        <v>1.9758871788937446E-6</v>
      </c>
      <c r="AHP53" s="8">
        <f t="shared" si="51"/>
        <v>1.9327818440851723E-6</v>
      </c>
      <c r="AHQ53" s="8">
        <f t="shared" si="51"/>
        <v>1.8906168817375417E-6</v>
      </c>
      <c r="AHR53" s="8">
        <f t="shared" si="51"/>
        <v>1.8493717769802633E-6</v>
      </c>
      <c r="AHS53" s="8">
        <f t="shared" si="51"/>
        <v>1.8090264624887291E-6</v>
      </c>
      <c r="AHT53" s="8">
        <f t="shared" si="51"/>
        <v>1.7695613087207888E-6</v>
      </c>
      <c r="AHU53" s="8">
        <f t="shared" si="51"/>
        <v>1.7309571143662252E-6</v>
      </c>
      <c r="AHV53" s="8">
        <f t="shared" si="51"/>
        <v>1.693195097004581E-6</v>
      </c>
      <c r="AHW53" s="8">
        <f t="shared" si="51"/>
        <v>1.6562568839667906E-6</v>
      </c>
      <c r="AHX53" s="8">
        <f t="shared" si="51"/>
        <v>1.6201245033961736E-6</v>
      </c>
      <c r="AHY53" s="8">
        <f t="shared" si="51"/>
        <v>1.5847803755044368E-6</v>
      </c>
      <c r="AHZ53" s="8">
        <f t="shared" si="51"/>
        <v>1.5502073040184323E-6</v>
      </c>
      <c r="AIA53" s="8">
        <f t="shared" si="51"/>
        <v>1.5163884678135125E-6</v>
      </c>
      <c r="AIB53" s="8">
        <f t="shared" si="51"/>
        <v>1.4833074127294076E-6</v>
      </c>
      <c r="AIC53" s="8">
        <f t="shared" si="51"/>
        <v>1.4509480435646485E-6</v>
      </c>
      <c r="AID53" s="8">
        <f t="shared" si="51"/>
        <v>1.4192946162456282E-6</v>
      </c>
      <c r="AIE53" s="8">
        <f t="shared" si="51"/>
        <v>1.3883317301665127E-6</v>
      </c>
      <c r="AIF53" s="8">
        <f t="shared" si="51"/>
        <v>1.3580443206962528E-6</v>
      </c>
      <c r="AIG53" s="8">
        <f t="shared" si="51"/>
        <v>1.3284176518490635E-6</v>
      </c>
      <c r="AIH53" s="8">
        <f t="shared" si="51"/>
        <v>1.299437309114803E-6</v>
      </c>
      <c r="AII53" s="8">
        <f t="shared" si="51"/>
        <v>1.271089192445761E-6</v>
      </c>
      <c r="AIJ53" s="8">
        <f t="shared" si="51"/>
        <v>1.2433595093964445E-6</v>
      </c>
      <c r="AIK53" s="8">
        <f t="shared" si="51"/>
        <v>1.2162347684130234E-6</v>
      </c>
      <c r="AIL53" s="8">
        <f t="shared" si="51"/>
        <v>1.1897017722691734E-6</v>
      </c>
      <c r="AIM53" s="8">
        <f t="shared" si="51"/>
        <v>1.163747611645121E-6</v>
      </c>
      <c r="AIN53" s="8">
        <f t="shared" si="51"/>
        <v>1.138359658846761E-6</v>
      </c>
      <c r="AIO53" s="8">
        <f t="shared" si="51"/>
        <v>1.113525561661802E-6</v>
      </c>
      <c r="AIP53" s="8">
        <f t="shared" si="51"/>
        <v>1.0892332373499407E-6</v>
      </c>
      <c r="AIQ53" s="8">
        <f t="shared" si="51"/>
        <v>1.0654708667641457E-6</v>
      </c>
      <c r="AIR53" s="8">
        <f t="shared" si="51"/>
        <v>1.0422268886001888E-6</v>
      </c>
      <c r="AIS53" s="8">
        <f t="shared" si="51"/>
        <v>1.019489993771629E-6</v>
      </c>
      <c r="AIT53" s="8">
        <f t="shared" si="51"/>
        <v>9.9724911990750469E-7</v>
      </c>
      <c r="AIU53" s="8">
        <f t="shared" si="51"/>
        <v>9.7549344597007154E-7</v>
      </c>
      <c r="AIV53" s="8">
        <f t="shared" si="51"/>
        <v>9.542123869899481E-7</v>
      </c>
      <c r="AIW53" s="8">
        <f t="shared" si="51"/>
        <v>9.3339558891612417E-7</v>
      </c>
      <c r="AIX53" s="8">
        <f t="shared" si="51"/>
        <v>9.1303292357831882E-7</v>
      </c>
      <c r="AIY53" s="8">
        <f t="shared" si="51"/>
        <v>8.9311448375923554E-7</v>
      </c>
      <c r="AIZ53" s="8">
        <f t="shared" si="51"/>
        <v>8.7363057837432297E-7</v>
      </c>
      <c r="AJA53" s="8">
        <f t="shared" si="51"/>
        <v>8.5457172775669061E-7</v>
      </c>
      <c r="AJB53" s="8">
        <f t="shared" si="51"/>
        <v>8.359286590448847E-7</v>
      </c>
      <c r="AJC53" s="8">
        <f t="shared" si="51"/>
        <v>8.1769230167128965E-7</v>
      </c>
      <c r="AJD53" s="8">
        <f t="shared" si="51"/>
        <v>7.9985378294894712E-7</v>
      </c>
      <c r="AJE53" s="8">
        <f t="shared" si="51"/>
        <v>7.8240442375465307E-7</v>
      </c>
      <c r="AJF53" s="8">
        <f t="shared" si="51"/>
        <v>7.6533573430623283E-7</v>
      </c>
      <c r="AJG53" s="8">
        <f t="shared" si="51"/>
        <v>7.4863941003193657E-7</v>
      </c>
      <c r="AJH53" s="8">
        <f t="shared" si="51"/>
        <v>7.3230732752994549E-7</v>
      </c>
      <c r="AJI53" s="8">
        <f t="shared" si="51"/>
        <v>7.1633154061602767E-7</v>
      </c>
      <c r="AJJ53" s="8">
        <f t="shared" si="51"/>
        <v>7.0070427645741184E-7</v>
      </c>
      <c r="AJK53" s="8">
        <f t="shared" si="51"/>
        <v>6.8541793179100952E-7</v>
      </c>
      <c r="AJL53" s="8">
        <f t="shared" si="51"/>
        <v>6.704650692241336E-7</v>
      </c>
      <c r="AJM53" s="8">
        <f t="shared" si="51"/>
        <v>6.5583841361592238E-7</v>
      </c>
      <c r="AJN53" s="8">
        <f t="shared" si="51"/>
        <v>6.415308485377051E-7</v>
      </c>
      <c r="AJO53" s="8">
        <f t="shared" si="51"/>
        <v>6.2753541281058644E-7</v>
      </c>
      <c r="AJP53" s="8">
        <f t="shared" si="51"/>
        <v>6.138452971185656E-7</v>
      </c>
      <c r="AJQ53" s="8">
        <f t="shared" si="51"/>
        <v>6.0045384069554414E-7</v>
      </c>
      <c r="AJR53" s="8">
        <f t="shared" si="51"/>
        <v>5.8735452808460545E-7</v>
      </c>
      <c r="AJS53" s="8">
        <f t="shared" si="51"/>
        <v>5.7454098596799908E-7</v>
      </c>
      <c r="AJT53" s="8">
        <f t="shared" si="51"/>
        <v>5.6200698006627344E-7</v>
      </c>
      <c r="AJU53" s="8">
        <f t="shared" si="51"/>
        <v>5.4974641210506302E-7</v>
      </c>
      <c r="AJV53" s="8">
        <f t="shared" si="51"/>
        <v>5.3775331684804147E-7</v>
      </c>
      <c r="AJW53" s="8">
        <f t="shared" si="51"/>
        <v>5.2602185919460763E-7</v>
      </c>
      <c r="AJX53" s="8">
        <f t="shared" si="51"/>
        <v>5.1454633134088358E-7</v>
      </c>
      <c r="AJY53" s="8">
        <f t="shared" si="51"/>
        <v>5.0332115000265097E-7</v>
      </c>
      <c r="AJZ53" s="8">
        <f t="shared" si="51"/>
        <v>4.9234085369886761E-7</v>
      </c>
      <c r="AKA53" s="8">
        <f t="shared" ref="AKA53:ALO53" si="52">AKA52/(1+$C$41)^AKA51</f>
        <v>4.8160010009444874E-7</v>
      </c>
      <c r="AKB53" s="8">
        <f t="shared" si="52"/>
        <v>4.710936634010157E-7</v>
      </c>
      <c r="AKC53" s="8">
        <f t="shared" si="52"/>
        <v>4.6081643183434952E-7</v>
      </c>
      <c r="AKD53" s="8">
        <f t="shared" si="52"/>
        <v>4.507634051273124E-7</v>
      </c>
      <c r="AKE53" s="8">
        <f t="shared" si="52"/>
        <v>4.409296920970251E-7</v>
      </c>
      <c r="AKF53" s="8">
        <f t="shared" si="52"/>
        <v>4.3131050826512021E-7</v>
      </c>
      <c r="AKG53" s="8">
        <f t="shared" si="52"/>
        <v>4.2190117352990901E-7</v>
      </c>
      <c r="AKH53" s="8">
        <f t="shared" si="52"/>
        <v>4.126971098893329E-7</v>
      </c>
      <c r="AKI53" s="8">
        <f t="shared" si="52"/>
        <v>4.0369383921359036E-7</v>
      </c>
      <c r="AKJ53" s="8">
        <f t="shared" si="52"/>
        <v>3.9488698106635409E-7</v>
      </c>
      <c r="AKK53" s="8">
        <f t="shared" si="52"/>
        <v>3.862722505735224E-7</v>
      </c>
      <c r="AKL53" s="8">
        <f t="shared" si="52"/>
        <v>3.7784545633846144E-7</v>
      </c>
      <c r="AKM53" s="8">
        <f t="shared" si="52"/>
        <v>3.6960249840273254E-7</v>
      </c>
      <c r="AKN53" s="8">
        <f t="shared" si="52"/>
        <v>3.6153936625130353E-7</v>
      </c>
      <c r="AKO53" s="8">
        <f t="shared" si="52"/>
        <v>3.5365213686128011E-7</v>
      </c>
      <c r="AKP53" s="8">
        <f t="shared" si="52"/>
        <v>3.4593697279320439E-7</v>
      </c>
      <c r="AKQ53" s="8">
        <f t="shared" si="52"/>
        <v>3.3839012032399419E-7</v>
      </c>
      <c r="AKR53" s="8">
        <f t="shared" si="52"/>
        <v>3.3100790762061233E-7</v>
      </c>
      <c r="AKS53" s="8">
        <f t="shared" si="52"/>
        <v>3.2378674295357905E-7</v>
      </c>
      <c r="AKT53" s="8">
        <f t="shared" si="52"/>
        <v>3.1672311294945845E-7</v>
      </c>
      <c r="AKU53" s="8">
        <f t="shared" si="52"/>
        <v>3.0981358088146691E-7</v>
      </c>
      <c r="AKV53" s="8">
        <f t="shared" si="52"/>
        <v>3.030547849973743E-7</v>
      </c>
      <c r="AKW53" s="8">
        <f t="shared" si="52"/>
        <v>2.9644343688388258E-7</v>
      </c>
      <c r="AKX53" s="8">
        <f t="shared" si="52"/>
        <v>2.8997631986668638E-7</v>
      </c>
      <c r="AKY53" s="8">
        <f t="shared" si="52"/>
        <v>2.8365028744543775E-7</v>
      </c>
      <c r="AKZ53" s="8">
        <f t="shared" si="52"/>
        <v>2.7746226176285354E-7</v>
      </c>
      <c r="ALA53" s="8">
        <f t="shared" si="52"/>
        <v>2.7140923210721927E-7</v>
      </c>
      <c r="ALB53" s="8">
        <f t="shared" si="52"/>
        <v>2.6548825344756246E-7</v>
      </c>
      <c r="ALC53" s="8">
        <f t="shared" si="52"/>
        <v>2.5969644500078287E-7</v>
      </c>
      <c r="ALD53" s="8">
        <f t="shared" si="52"/>
        <v>2.5403098883004034E-7</v>
      </c>
      <c r="ALE53" s="8">
        <f t="shared" si="52"/>
        <v>2.4848912847372079E-7</v>
      </c>
      <c r="ALF53" s="8">
        <f t="shared" si="52"/>
        <v>2.4306816760431173E-7</v>
      </c>
      <c r="ALG53" s="8">
        <f t="shared" si="52"/>
        <v>2.3776546871653602E-7</v>
      </c>
      <c r="ALH53" s="8">
        <f t="shared" si="52"/>
        <v>2.3257845184410433E-7</v>
      </c>
      <c r="ALI53" s="8">
        <f t="shared" si="52"/>
        <v>2.2750459330446213E-7</v>
      </c>
      <c r="ALJ53" s="8">
        <f t="shared" si="52"/>
        <v>2.2254142447092203E-7</v>
      </c>
      <c r="ALK53" s="8">
        <f t="shared" si="52"/>
        <v>2.1768653057158185E-7</v>
      </c>
      <c r="ALL53" s="8">
        <f t="shared" si="52"/>
        <v>2.1293754951444573E-7</v>
      </c>
      <c r="ALM53" s="8">
        <f t="shared" si="52"/>
        <v>2.0829217073817577E-7</v>
      </c>
      <c r="ALN53" s="8">
        <f t="shared" si="52"/>
        <v>2.0374813408791499E-7</v>
      </c>
      <c r="ALO53" s="8">
        <f t="shared" si="52"/>
        <v>1.9930322871563633E-7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69</v>
      </c>
    </row>
    <row r="59" spans="1:1103" x14ac:dyDescent="0.2">
      <c r="B59" s="2" t="s">
        <v>15</v>
      </c>
      <c r="C59" s="11" t="s">
        <v>47</v>
      </c>
    </row>
    <row r="60" spans="1:1103" x14ac:dyDescent="0.2">
      <c r="B60" s="2" t="s">
        <v>16</v>
      </c>
      <c r="C60" s="12" t="s">
        <v>48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A35 A36:XFD40">
    <cfRule type="expression" dxfId="217" priority="18">
      <formula>AND(ISNUMBER(A35),NOT(_xlfn.ISFORMULA(A35)))</formula>
    </cfRule>
  </conditionalFormatting>
  <conditionalFormatting sqref="A8:C10">
    <cfRule type="expression" dxfId="216" priority="4">
      <formula>AND(ISNUMBER(A8),NOT(_xlfn.ISFORMULA(A8)))</formula>
    </cfRule>
  </conditionalFormatting>
  <conditionalFormatting sqref="A1:XFD7 D8:XFD9 A11:E12 A13:D13 D23 B23:B24 E23:E28 A23:A31 C24:D24 B25:D25 B26:B27 C27 B28:D28 E29:XFD31 B30:D31 A32:E34 I32:XFD35 C35:E35 B41:XFD41 A41:A50 E42:XFD44 B45:E47 F45:XFD50 B48:B49 D48:E49 A51:XFD53 A58:A76 F58:XFD76 B59:E75 A77:XFD1048576">
    <cfRule type="expression" dxfId="215" priority="21">
      <formula>AND(ISNUMBER(A1),NOT(_xlfn.ISFORMULA(A1)))</formula>
    </cfRule>
  </conditionalFormatting>
  <conditionalFormatting sqref="B42:D43">
    <cfRule type="expression" dxfId="214" priority="1">
      <formula>AND(ISNUMBER(B42),NOT(_xlfn.ISFORMULA(B42)))</formula>
    </cfRule>
  </conditionalFormatting>
  <conditionalFormatting sqref="D10:Q10">
    <cfRule type="expression" dxfId="213" priority="6">
      <formula>AND(ISNUMBER(D10),NOT(_xlfn.ISFORMULA(D10)))</formula>
    </cfRule>
  </conditionalFormatting>
  <conditionalFormatting sqref="F20">
    <cfRule type="expression" dxfId="212" priority="3">
      <formula>AND(ISNUMBER(F20),NOT(_xlfn.ISFORMULA(F20)))</formula>
    </cfRule>
  </conditionalFormatting>
  <conditionalFormatting sqref="F21:P28 F11:Q19">
    <cfRule type="expression" dxfId="211" priority="11">
      <formula>AND(ISNUMBER(F11),NOT(_xlfn.ISFORMULA(F11)))</formula>
    </cfRule>
  </conditionalFormatting>
  <conditionalFormatting sqref="G13:P18">
    <cfRule type="cellIs" dxfId="210" priority="13" operator="lessThan">
      <formula>0</formula>
    </cfRule>
    <cfRule type="cellIs" dxfId="209" priority="14" operator="between">
      <formula>0</formula>
      <formula>0.999</formula>
    </cfRule>
    <cfRule type="cellIs" dxfId="208" priority="15" operator="greaterThan">
      <formula>1</formula>
    </cfRule>
  </conditionalFormatting>
  <conditionalFormatting sqref="G23:P28 G14:P18">
    <cfRule type="expression" dxfId="207" priority="12">
      <formula>AND(ISNUMBER(G14),NOT(_xlfn.ISFORMULA(G14)))</formula>
    </cfRule>
  </conditionalFormatting>
  <conditionalFormatting sqref="G23:P28">
    <cfRule type="cellIs" dxfId="206" priority="8" operator="lessThan">
      <formula>0</formula>
    </cfRule>
    <cfRule type="cellIs" dxfId="205" priority="9" operator="between">
      <formula>0</formula>
      <formula>0.999</formula>
    </cfRule>
    <cfRule type="cellIs" dxfId="204" priority="10" operator="greaterThan">
      <formula>1</formula>
    </cfRule>
  </conditionalFormatting>
  <conditionalFormatting sqref="Q20:Q28">
    <cfRule type="expression" dxfId="203" priority="7">
      <formula>AND(ISNUMBER(Q20),NOT(_xlfn.ISFORMULA(Q20)))</formula>
    </cfRule>
  </conditionalFormatting>
  <conditionalFormatting sqref="R10:XFD28 A14:E22">
    <cfRule type="expression" dxfId="202" priority="19">
      <formula>AND(ISNUMBER(A10),NOT(_xlfn.ISFORMULA(A10)))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Master Sheet</vt:lpstr>
      <vt:lpstr>CA Process Tomato</vt:lpstr>
      <vt:lpstr>CA Strawberries</vt:lpstr>
      <vt:lpstr>CA Wheat Crop</vt:lpstr>
      <vt:lpstr>CA Almond Crop</vt:lpstr>
      <vt:lpstr>CA Almond_ NUE</vt:lpstr>
      <vt:lpstr>CA Almond_ WUE</vt:lpstr>
      <vt:lpstr>CA Orange</vt:lpstr>
      <vt:lpstr>CA Pistachio Crop</vt:lpstr>
      <vt:lpstr>CA Walnut Crop</vt:lpstr>
      <vt:lpstr>CA Wine Grape</vt:lpstr>
      <vt:lpstr>TX Corn</vt:lpstr>
      <vt:lpstr>TX Wheat</vt:lpstr>
      <vt:lpstr>TX Hay</vt:lpstr>
      <vt:lpstr>LA Soybean</vt:lpstr>
      <vt:lpstr>LA Rice</vt:lpstr>
      <vt:lpstr>GA Peanut</vt:lpstr>
      <vt:lpstr>GA Hay</vt:lpstr>
      <vt:lpstr>OR Blueberry Crop</vt:lpstr>
      <vt:lpstr>OR Hay Crop</vt:lpstr>
      <vt:lpstr>OR Alfalfa Crop</vt:lpstr>
      <vt:lpstr>OR Wine Grape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Josiah Hunt</cp:lastModifiedBy>
  <dcterms:created xsi:type="dcterms:W3CDTF">2022-04-04T20:39:39Z</dcterms:created>
  <dcterms:modified xsi:type="dcterms:W3CDTF">2025-08-12T19:50:51Z</dcterms:modified>
</cp:coreProperties>
</file>